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S:\Apportionment_NEW\Tools and Forms\"/>
    </mc:Choice>
  </mc:AlternateContent>
  <xr:revisionPtr revIDLastSave="0" documentId="13_ncr:1_{A4D57968-F6E6-4291-9E2E-76599768CD7F}" xr6:coauthVersionLast="47" xr6:coauthVersionMax="47" xr10:uidLastSave="{00000000-0000-0000-0000-000000000000}"/>
  <bookViews>
    <workbookView xWindow="30915" yWindow="1620" windowWidth="24195" windowHeight="13665" firstSheet="1" activeTab="1" xr2:uid="{C4618586-C49D-437B-AFE3-682556BCFA6A}"/>
  </bookViews>
  <sheets>
    <sheet name="Instructions" sheetId="22" r:id="rId1"/>
    <sheet name="PRT" sheetId="1" r:id="rId2"/>
    <sheet name="Comp&amp;cont" sheetId="3" r:id="rId3"/>
    <sheet name="Collective NPL" sheetId="9" r:id="rId4"/>
    <sheet name="PensionSummaryView" sheetId="2" r:id="rId5"/>
    <sheet name="Plan Data" sheetId="21" r:id="rId6"/>
    <sheet name="LU_Org" sheetId="18" r:id="rId7"/>
  </sheets>
  <definedNames>
    <definedName name="_xlnm._FilterDatabase" localSheetId="1" hidden="1">PRT!$A$11:$G$18</definedName>
    <definedName name="CurrentYear">PRT!$C$2</definedName>
    <definedName name="ExternalData_1" localSheetId="6" hidden="1">LU_Org!$A$1:$D$339</definedName>
    <definedName name="ExternalData_1" localSheetId="4" hidden="1">PensionSummaryView!$A$1:$R$2645</definedName>
    <definedName name="ExternalData_2" localSheetId="3" hidden="1">'Collective NPL'!$A$1:$O$2645</definedName>
    <definedName name="ExternalData_4" localSheetId="5" hidden="1">'Plan Data'!$A$1:$P$61</definedName>
    <definedName name="_xlnm.Print_Area" localSheetId="0">Instructions!$B$1:$F$41</definedName>
    <definedName name="PriorYear">PRT!$C$3</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PensionSummaryView_86409fcb-9f10-4fd2-a7dc-00fe3b81cf6f" name="PensionSummaryView" connection="Query - PensionSummaryView(1)"/>
          <x15:modelTable id="Collective NPL_4112c1e7-453e-455e-8d16-bb4de6bfc249" name="Collective NPL" connection="Query - Collective NPL"/>
          <x15:modelTable id="PensionSummaryView 1_63b635ab-b8c3-4f7d-bf4f-f4f80d2033c2" name="PensionSummaryView 1" connection="Query - PensionSummaryView"/>
          <x15:modelTable id="Plan Data_4448a824-12a7-4f86-8696-9172598a3da5" name="Plan Data" connection="Query - Plan Data"/>
          <x15:modelTable id="LU_Org_0f239567-dbe8-4b18-b59a-a60734ef8104" name="LU_Org" connection="Query - LU_Org"/>
          <x15:modelTable id="CurrentYear_33a997ae-4721-44e5-bf21-f27e793807ea" name="CurrentYear" connection="Query - CurrentYear"/>
          <x15:modelTable id="PriorYear_9922c589-5230-4469-b019-fc7cd5665472" name="PriorYear" connection="Query - PriorYear"/>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1" l="1" a="1"/>
  <c r="I17" i="3" s="1"/>
  <c r="C41" i="1" a="1"/>
  <c r="J17" i="3" s="1"/>
  <c r="B14" i="3" a="1"/>
  <c r="A38" i="1"/>
  <c r="A9" i="3"/>
  <c r="A6" i="3"/>
  <c r="A6" i="1"/>
  <c r="E66" i="1" l="1" a="1"/>
  <c r="E62" i="1" a="1"/>
  <c r="E58" i="1" a="1"/>
  <c r="E54" i="1" a="1"/>
  <c r="D66" i="1" a="1"/>
  <c r="D62" i="1" a="1"/>
  <c r="D58" i="1" a="1"/>
  <c r="D54" i="1" a="1"/>
  <c r="C66" i="1" a="1"/>
  <c r="C62" i="1" a="1"/>
  <c r="C58" i="1" a="1"/>
  <c r="C54" i="1" a="1"/>
  <c r="E50" i="1" a="1"/>
  <c r="D50" i="1" a="1"/>
  <c r="C50" i="1" a="1"/>
  <c r="D35" i="1" l="1" a="1"/>
  <c r="H9" i="3" l="1"/>
  <c r="C7" i="3"/>
  <c r="H9" i="1"/>
  <c r="C7" i="1"/>
  <c r="G29" i="3" l="1"/>
  <c r="G30" i="3"/>
  <c r="F18" i="1" a="1"/>
  <c r="F17" i="1" a="1"/>
  <c r="F15" i="1" a="1"/>
  <c r="F16" i="1" a="1"/>
  <c r="C2" i="3"/>
  <c r="E24" i="3" s="1" a="1"/>
  <c r="G41" i="1" a="1"/>
  <c r="F14" i="1" a="1"/>
  <c r="F41" i="1" a="1"/>
  <c r="D41" i="1" a="1"/>
  <c r="C3" i="1"/>
  <c r="C36" i="1" a="1"/>
  <c r="D36" i="1" a="1"/>
  <c r="E36" i="1" a="1"/>
  <c r="F36" i="1" a="1"/>
  <c r="G36" i="1" a="1"/>
  <c r="G35" i="1" a="1"/>
  <c r="C35" i="1" a="1"/>
  <c r="E35" i="1" a="1"/>
  <c r="F35" i="1" a="1"/>
  <c r="A27" i="1"/>
  <c r="F21" i="1" l="1"/>
  <c r="E27" i="1" s="1"/>
  <c r="F22" i="1"/>
  <c r="E29" i="1" s="1"/>
  <c r="C16" i="3" a="1"/>
  <c r="F22" i="3" a="1"/>
  <c r="D22" i="3" a="1"/>
  <c r="D18" i="3" a="1"/>
  <c r="C22" i="3" a="1"/>
  <c r="E16" i="3" a="1"/>
  <c r="E28" i="3" a="1"/>
  <c r="E36" i="3" s="1"/>
  <c r="C28" i="3" a="1"/>
  <c r="F18" i="3" a="1"/>
  <c r="F21" i="3" s="1"/>
  <c r="F14" i="3" a="1"/>
  <c r="B24" i="3" a="1"/>
  <c r="B16" i="3" a="1"/>
  <c r="E14" i="3" a="1"/>
  <c r="E15" i="3" a="1"/>
  <c r="D25" i="3" s="1"/>
  <c r="F27" i="3" a="1"/>
  <c r="F37" i="3" s="1"/>
  <c r="D27" i="3" a="1"/>
  <c r="D37" i="3" s="1"/>
  <c r="B18" i="3" a="1"/>
  <c r="C15" i="3" a="1"/>
  <c r="B22" i="3" a="1"/>
  <c r="E18" i="3" a="1"/>
  <c r="E21" i="3" s="1"/>
  <c r="B15" i="3" a="1"/>
  <c r="C59" i="1"/>
  <c r="C55" i="1"/>
  <c r="C51" i="1"/>
  <c r="C52" i="1" s="1"/>
  <c r="C63" i="1"/>
  <c r="F23" i="1"/>
  <c r="G27" i="1" s="1"/>
  <c r="C67" i="1"/>
  <c r="C68" i="1" s="1"/>
  <c r="C18" i="1" a="1"/>
  <c r="D18" i="1" s="1"/>
  <c r="F28" i="3" a="1"/>
  <c r="D28" i="3" a="1"/>
  <c r="B28" i="3" a="1"/>
  <c r="G42" i="1" a="1"/>
  <c r="G43" i="1" s="1"/>
  <c r="F16" i="3" a="1"/>
  <c r="C18" i="3" a="1"/>
  <c r="D15" i="3" a="1"/>
  <c r="C14" i="3" a="1"/>
  <c r="C27" i="3" a="1"/>
  <c r="C37" i="3" s="1"/>
  <c r="F42" i="1" a="1"/>
  <c r="F43" i="1" s="1"/>
  <c r="B27" i="3" a="1"/>
  <c r="F15" i="3" a="1"/>
  <c r="D24" i="3" a="1"/>
  <c r="F24" i="3" a="1"/>
  <c r="C42" i="1" a="1"/>
  <c r="C43" i="1" s="1"/>
  <c r="E42" i="1" a="1"/>
  <c r="E43" i="1" s="1"/>
  <c r="E22" i="3" a="1"/>
  <c r="E27" i="3" a="1"/>
  <c r="E37" i="3" s="1"/>
  <c r="C14" i="1" a="1"/>
  <c r="D14" i="3" a="1"/>
  <c r="D16" i="3" a="1"/>
  <c r="C15" i="1" a="1"/>
  <c r="D15" i="1" s="1"/>
  <c r="D42" i="1" a="1"/>
  <c r="D43" i="1" s="1"/>
  <c r="C16" i="1" a="1"/>
  <c r="C24" i="3" a="1"/>
  <c r="C17" i="1" a="1"/>
  <c r="D17" i="1" s="1"/>
  <c r="C3" i="3"/>
  <c r="D21" i="3" l="1"/>
  <c r="K14" i="3"/>
  <c r="J14" i="3"/>
  <c r="J16" i="3" s="1"/>
  <c r="B21" i="3"/>
  <c r="I14" i="3"/>
  <c r="I16" i="3" s="1"/>
  <c r="C21" i="3"/>
  <c r="L14" i="3"/>
  <c r="D14" i="1"/>
  <c r="C22" i="1"/>
  <c r="D22" i="1" s="1"/>
  <c r="C21" i="1"/>
  <c r="C25" i="3"/>
  <c r="C36" i="3" s="1"/>
  <c r="C38" i="3" s="1"/>
  <c r="G22" i="3"/>
  <c r="D36" i="3"/>
  <c r="D38" i="3" s="1"/>
  <c r="B17" i="3"/>
  <c r="F17" i="3"/>
  <c r="B32" i="3"/>
  <c r="E17" i="3"/>
  <c r="G24" i="3"/>
  <c r="E15" i="1"/>
  <c r="C17" i="3"/>
  <c r="G28" i="3"/>
  <c r="G27" i="3"/>
  <c r="G37" i="3" s="1"/>
  <c r="B37" i="3"/>
  <c r="E67" i="1"/>
  <c r="E68" i="1" s="1"/>
  <c r="D67" i="1"/>
  <c r="D68" i="1" s="1"/>
  <c r="E16" i="1"/>
  <c r="B36" i="3"/>
  <c r="D17" i="3"/>
  <c r="G18" i="3"/>
  <c r="E55" i="1"/>
  <c r="E56" i="1" s="1"/>
  <c r="D55" i="1"/>
  <c r="D56" i="1" s="1"/>
  <c r="E18" i="1"/>
  <c r="E38" i="3"/>
  <c r="E63" i="1"/>
  <c r="E64" i="1" s="1"/>
  <c r="D63" i="1"/>
  <c r="D64" i="1" s="1"/>
  <c r="E32" i="3"/>
  <c r="C56" i="1"/>
  <c r="D59" i="1"/>
  <c r="D60" i="1" s="1"/>
  <c r="E59" i="1"/>
  <c r="E60" i="1" s="1"/>
  <c r="C60" i="1"/>
  <c r="C23" i="1"/>
  <c r="F32" i="3"/>
  <c r="F36" i="3"/>
  <c r="F38" i="3" s="1"/>
  <c r="E51" i="1"/>
  <c r="E52" i="1" s="1"/>
  <c r="D51" i="1"/>
  <c r="D52" i="1" s="1"/>
  <c r="G15" i="3"/>
  <c r="E14" i="1"/>
  <c r="C64" i="1"/>
  <c r="D16" i="1"/>
  <c r="E17" i="1"/>
  <c r="G21" i="3" l="1"/>
  <c r="G60" i="1"/>
  <c r="G56" i="1"/>
  <c r="E21" i="1"/>
  <c r="D21" i="1"/>
  <c r="E22" i="1"/>
  <c r="D32" i="3"/>
  <c r="G25" i="3"/>
  <c r="C32" i="3"/>
  <c r="D23" i="1"/>
  <c r="E23" i="1"/>
  <c r="G36" i="3"/>
  <c r="G38" i="3" s="1"/>
  <c r="B38" i="3"/>
  <c r="G32" i="3"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3619E0B-DC34-4345-8D36-46DBE2B3D467}" keepAlive="1" name="ModelConnection_ExternalData_1" description="Data Model" type="5" refreshedVersion="8" minRefreshableVersion="5" saveData="1">
    <dbPr connection="Data Model Connection" command="PensionSummaryView" commandType="3"/>
    <extLst>
      <ext xmlns:x15="http://schemas.microsoft.com/office/spreadsheetml/2010/11/main" uri="{DE250136-89BD-433C-8126-D09CA5730AF9}">
        <x15:connection id="" model="1"/>
      </ext>
    </extLst>
  </connection>
  <connection id="2" xr16:uid="{8D7196A2-1FE6-42E9-813F-11312E8CA85C}" keepAlive="1" name="ModelConnection_ExternalData_11" description="Data Model" type="5" refreshedVersion="8" minRefreshableVersion="5" saveData="1">
    <dbPr connection="Data Model Connection" command="LU_Org" commandType="3"/>
    <extLst>
      <ext xmlns:x15="http://schemas.microsoft.com/office/spreadsheetml/2010/11/main" uri="{DE250136-89BD-433C-8126-D09CA5730AF9}">
        <x15:connection id="" model="1"/>
      </ext>
    </extLst>
  </connection>
  <connection id="3" xr16:uid="{DDCFF667-074B-451F-B3A8-0BC0914F1D2D}" keepAlive="1" name="ModelConnection_ExternalData_2" description="Data Model" type="5" refreshedVersion="8" minRefreshableVersion="5" saveData="1">
    <dbPr connection="Data Model Connection" command="Collective NPL" commandType="3"/>
    <extLst>
      <ext xmlns:x15="http://schemas.microsoft.com/office/spreadsheetml/2010/11/main" uri="{DE250136-89BD-433C-8126-D09CA5730AF9}">
        <x15:connection id="" model="1"/>
      </ext>
    </extLst>
  </connection>
  <connection id="4" xr16:uid="{F2F3D393-FCCE-4CD1-A8CB-AAC303579B76}" keepAlive="1" name="ModelConnection_ExternalData_4" description="Data Model" type="5" refreshedVersion="8" minRefreshableVersion="5" saveData="1">
    <dbPr connection="Data Model Connection" command="Plan Data" commandType="3"/>
    <extLst>
      <ext xmlns:x15="http://schemas.microsoft.com/office/spreadsheetml/2010/11/main" uri="{DE250136-89BD-433C-8126-D09CA5730AF9}">
        <x15:connection id="" model="1"/>
      </ext>
    </extLst>
  </connection>
  <connection id="5" xr16:uid="{A7BD695A-BCEB-4171-80FD-4740D75C439B}" name="Query - Collective NPL" description="Connection to the 'Collective NPL' query in the workbook." type="100" refreshedVersion="8" minRefreshableVersion="5">
    <extLst>
      <ext xmlns:x15="http://schemas.microsoft.com/office/spreadsheetml/2010/11/main" uri="{DE250136-89BD-433C-8126-D09CA5730AF9}">
        <x15:connection id="7bb36a7d-7a51-484c-9b64-95827da2e4f7"/>
      </ext>
    </extLst>
  </connection>
  <connection id="6" xr16:uid="{14511AA2-11EA-4A7D-8AED-1081D70371CD}" name="Query - CurrentYear" description="Connection to the 'CurrentYear' query in the workbook." type="100" refreshedVersion="8" minRefreshableVersion="5">
    <extLst>
      <ext xmlns:x15="http://schemas.microsoft.com/office/spreadsheetml/2010/11/main" uri="{DE250136-89BD-433C-8126-D09CA5730AF9}">
        <x15:connection id="af9b4a91-4d14-4225-b36e-20ca83f2e235"/>
      </ext>
    </extLst>
  </connection>
  <connection id="7" xr16:uid="{207DBA07-EAC3-4CD4-89FE-3ECE41F8936D}" name="Query - LU_Org" description="Connection to the 'LU_Org' query in the workbook." type="100" refreshedVersion="8" minRefreshableVersion="5">
    <extLst>
      <ext xmlns:x15="http://schemas.microsoft.com/office/spreadsheetml/2010/11/main" uri="{DE250136-89BD-433C-8126-D09CA5730AF9}">
        <x15:connection id="062afb28-dc08-47ef-97dc-172e070b9b40"/>
      </ext>
    </extLst>
  </connection>
  <connection id="8" xr16:uid="{9E835153-C300-4E66-8080-2D565D728246}" keepAlive="1" name="Query - PensionStateTotals" description="Connection to the 'PensionStateTotals' query in the workbook." type="5" refreshedVersion="8" background="1" saveData="1">
    <dbPr connection="Provider=Microsoft.Mashup.OleDb.1;Data Source=$Workbook$;Location=PensionStateTotals;Extended Properties=&quot;&quot;" command="SELECT * FROM [PensionStateTotals]"/>
  </connection>
  <connection id="9" xr16:uid="{A59F92DE-C1AF-49C3-B3F0-E691513F0FDE}" name="Query - PensionSummaryView" description="Connection to the 'PensionSummaryView' query in the workbook." type="100" refreshedVersion="8" minRefreshableVersion="5">
    <extLst>
      <ext xmlns:x15="http://schemas.microsoft.com/office/spreadsheetml/2010/11/main" uri="{DE250136-89BD-433C-8126-D09CA5730AF9}">
        <x15:connection id="40dd6cd9-d23f-48b2-bb1d-001273f179d6"/>
      </ext>
    </extLst>
  </connection>
  <connection id="10" xr16:uid="{CC9783E8-E593-4997-837F-0900A28F6421}" name="Query - PensionSummaryView(1)" description="Connection to the 'PensionSummaryView' query in the workbook." type="100" refreshedVersion="8" minRefreshableVersion="5">
    <extLst>
      <ext xmlns:x15="http://schemas.microsoft.com/office/spreadsheetml/2010/11/main" uri="{DE250136-89BD-433C-8126-D09CA5730AF9}">
        <x15:connection id="6c7997ef-ab8d-4718-8fab-bcaf8a8ebbef"/>
      </ext>
    </extLst>
  </connection>
  <connection id="11" xr16:uid="{9626A276-B398-4FD5-BBBF-B93C96EAE1C0}" name="Query - Plan Data" description="Connection to the 'Plan Data' query in the workbook." type="100" refreshedVersion="8" minRefreshableVersion="5">
    <extLst>
      <ext xmlns:x15="http://schemas.microsoft.com/office/spreadsheetml/2010/11/main" uri="{DE250136-89BD-433C-8126-D09CA5730AF9}">
        <x15:connection id="897e1d1e-2d7d-4d03-9caf-1ae6f6d4e21e"/>
      </ext>
    </extLst>
  </connection>
  <connection id="12" xr16:uid="{3E9A07B0-3CA6-4D72-88D0-BD3DFFC1F70D}" name="Query - PriorYear" description="Connection to the 'PriorYear' query in the workbook." type="100" refreshedVersion="8" minRefreshableVersion="5">
    <extLst>
      <ext xmlns:x15="http://schemas.microsoft.com/office/spreadsheetml/2010/11/main" uri="{DE250136-89BD-433C-8126-D09CA5730AF9}">
        <x15:connection id="c9d3b9fd-3139-4f44-93e4-3619392d7104"/>
      </ext>
    </extLst>
  </connection>
  <connection id="13" xr16:uid="{DA34FEA6-FE0A-41C0-A82D-2DD6A11F1FF1}"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<sst xmlns="http://schemas.openxmlformats.org/spreadsheetml/2006/main" count="30857" uniqueCount="1207">
  <si>
    <t>F-196 Pension Reporting Tool (PRT)</t>
  </si>
  <si>
    <t>(Print Instructions)</t>
  </si>
  <si>
    <t>This tool is provided for district use to report on Pension data in compliance with GASBS 68, Accounting and Financial Reporting for Pensions.</t>
  </si>
  <si>
    <r>
      <t>This tool incorporates pension information obtained from the Department of Retirement Systems (</t>
    </r>
    <r>
      <rPr>
        <b/>
        <sz val="11"/>
        <color theme="1"/>
        <rFont val="Calibri"/>
        <family val="2"/>
        <scheme val="minor"/>
      </rPr>
      <t>DRS</t>
    </r>
    <r>
      <rPr>
        <sz val="11"/>
        <color theme="1"/>
        <rFont val="Calibri"/>
        <family val="2"/>
        <scheme val="minor"/>
      </rPr>
      <t>)</t>
    </r>
    <r>
      <rPr>
        <i/>
        <sz val="11"/>
        <color theme="1"/>
        <rFont val="Calibri"/>
        <family val="2"/>
        <scheme val="minor"/>
      </rPr>
      <t xml:space="preserve"> </t>
    </r>
    <r>
      <rPr>
        <i/>
        <u/>
        <sz val="11"/>
        <color theme="1"/>
        <rFont val="Calibri"/>
        <family val="2"/>
        <scheme val="minor"/>
      </rPr>
      <t>Participating Employers Financial Information</t>
    </r>
    <r>
      <rPr>
        <i/>
        <sz val="11"/>
        <color theme="1"/>
        <rFont val="Calibri"/>
        <family val="2"/>
        <scheme val="minor"/>
      </rPr>
      <t xml:space="preserve"> </t>
    </r>
    <r>
      <rPr>
        <sz val="11"/>
        <color theme="1"/>
        <rFont val="Calibri"/>
        <family val="2"/>
        <scheme val="minor"/>
      </rPr>
      <t>(</t>
    </r>
    <r>
      <rPr>
        <b/>
        <sz val="11"/>
        <color theme="1"/>
        <rFont val="Calibri"/>
        <family val="2"/>
        <scheme val="minor"/>
      </rPr>
      <t>PEFI</t>
    </r>
    <r>
      <rPr>
        <sz val="11"/>
        <color theme="1"/>
        <rFont val="Calibri"/>
        <family val="2"/>
        <scheme val="minor"/>
      </rPr>
      <t>).  This tool's purpose is to calculate pension information in a uniform manner for all districts and act as an aid to financial reporting.  This tool's intent is to minimize the potential for error by any individual district.</t>
    </r>
  </si>
  <si>
    <t>The Pension Reporting Tool is not an official document.</t>
  </si>
  <si>
    <r>
      <t xml:space="preserve">The School District Business Official will need to provide </t>
    </r>
    <r>
      <rPr>
        <b/>
        <i/>
        <sz val="11"/>
        <color rgb="FF000000"/>
        <rFont val="Calibri"/>
        <family val="2"/>
        <scheme val="minor"/>
      </rPr>
      <t>assurance</t>
    </r>
    <r>
      <rPr>
        <sz val="11"/>
        <color rgb="FF000000"/>
        <rFont val="Calibri"/>
        <family val="2"/>
        <scheme val="minor"/>
      </rPr>
      <t xml:space="preserve"> that district-specific annual contribution amounts presented in DRS-provided schedules are </t>
    </r>
    <r>
      <rPr>
        <b/>
        <i/>
        <sz val="11"/>
        <color rgb="FF000000"/>
        <rFont val="Calibri"/>
        <family val="2"/>
        <scheme val="minor"/>
      </rPr>
      <t>reasonably</t>
    </r>
    <r>
      <rPr>
        <sz val="11"/>
        <color rgb="FF000000"/>
        <rFont val="Calibri"/>
        <family val="2"/>
        <scheme val="minor"/>
      </rPr>
      <t xml:space="preserve"> accurate.  </t>
    </r>
  </si>
  <si>
    <t xml:space="preserve">A school district is solely responsible for its financial statements and in evaluating the district-specific pension information presented.  </t>
  </si>
  <si>
    <t xml:space="preserve">If your district does not have reportable values for a particular plan, do not report the plan in the Schedule of Long-Term Liabilities or TABLES included in the Notes to the Financial Statements </t>
  </si>
  <si>
    <t xml:space="preserve">INSTRUCTIONS AND DESCRIPTIONS </t>
  </si>
  <si>
    <t>TAB</t>
  </si>
  <si>
    <t>TABLES &amp; DATA RANGES</t>
  </si>
  <si>
    <t>PRT</t>
  </si>
  <si>
    <r>
      <rPr>
        <b/>
        <sz val="14"/>
        <rFont val="Segoe UI"/>
        <family val="2"/>
      </rPr>
      <t>Enter your district's</t>
    </r>
    <r>
      <rPr>
        <b/>
        <sz val="14"/>
        <color rgb="FFC00000"/>
        <rFont val="Segoe UI"/>
        <family val="2"/>
      </rPr>
      <t xml:space="preserve"> </t>
    </r>
    <r>
      <rPr>
        <b/>
        <u/>
        <sz val="14"/>
        <color rgb="FFC00000"/>
        <rFont val="Segoe UI"/>
        <family val="2"/>
      </rPr>
      <t>CCDDD</t>
    </r>
    <r>
      <rPr>
        <b/>
        <sz val="14"/>
        <color rgb="FFC00000"/>
        <rFont val="Segoe UI"/>
        <family val="2"/>
      </rPr>
      <t xml:space="preserve"> </t>
    </r>
    <r>
      <rPr>
        <b/>
        <sz val="14"/>
        <rFont val="Segoe UI"/>
        <family val="2"/>
      </rPr>
      <t>in the space provide in cell</t>
    </r>
    <r>
      <rPr>
        <b/>
        <sz val="14"/>
        <color rgb="FFC00000"/>
        <rFont val="Segoe UI"/>
        <family val="2"/>
      </rPr>
      <t xml:space="preserve"> </t>
    </r>
    <r>
      <rPr>
        <b/>
        <u/>
        <sz val="14"/>
        <color rgb="FFC00000"/>
        <rFont val="Segoe UI"/>
        <family val="2"/>
      </rPr>
      <t>A9</t>
    </r>
    <r>
      <rPr>
        <b/>
        <sz val="14"/>
        <color rgb="FFC00000"/>
        <rFont val="Segoe UI"/>
        <family val="2"/>
      </rPr>
      <t>.</t>
    </r>
    <r>
      <rPr>
        <b/>
        <sz val="11"/>
        <color rgb="FFC00000"/>
        <rFont val="Segoe UI"/>
        <family val="2"/>
      </rPr>
      <t xml:space="preserve">            </t>
    </r>
    <r>
      <rPr>
        <sz val="11"/>
        <color theme="1"/>
        <rFont val="Calibri"/>
        <family val="2"/>
        <scheme val="minor"/>
      </rPr>
      <t xml:space="preserve">             District-specific pension information is brought forth from the various spreadsheets embedded in the tool.  The number entered here is linked to all other worksheets in the TOOL.  </t>
    </r>
  </si>
  <si>
    <t>F-196 Schedule of Debt and Liabilitities</t>
  </si>
  <si>
    <r>
      <t xml:space="preserve">A table is provided for inclusion in the district's Schedule of Long-Term Liabilities.  </t>
    </r>
    <r>
      <rPr>
        <b/>
        <sz val="11"/>
        <color theme="1"/>
        <rFont val="Calibri"/>
        <family val="2"/>
        <scheme val="minor"/>
      </rPr>
      <t xml:space="preserve">The table in the cell range [C14:F18]  are reportable amounts.  </t>
    </r>
  </si>
  <si>
    <t>The District's Proportionate of the Net Pension Liability</t>
  </si>
  <si>
    <t>Data in cell range A26 to F43: This information is entered into the Notes to the Financial Statements in the tables left blank for your district-specific information.</t>
  </si>
  <si>
    <t>The District's Sensitivity of the Net Pension Liability to changes in the Discount Rate</t>
  </si>
  <si>
    <t>Data in cell range A47 to E68: This information is entered into the Notes to the Financial Statements in the tables left blank for your district-specific information.</t>
  </si>
  <si>
    <t>Comp&amp; Contr</t>
  </si>
  <si>
    <t>This worksheet breaksdown contributions as reported by DRS. The employer contributions to pension plans are reported by the DRS PROCESS DATE.</t>
  </si>
  <si>
    <t xml:space="preserve">Independent Employer Verification </t>
  </si>
  <si>
    <r>
      <t xml:space="preserve">•Go to the </t>
    </r>
    <r>
      <rPr>
        <sz val="11"/>
        <color rgb="FF000000"/>
        <rFont val="Segoe UI"/>
        <family val="2"/>
      </rPr>
      <t xml:space="preserve"> </t>
    </r>
  </si>
  <si>
    <t>DRS Employer Webpage</t>
  </si>
  <si>
    <r>
      <t>•</t>
    </r>
    <r>
      <rPr>
        <sz val="11"/>
        <color rgb="FF000000"/>
        <rFont val="Segoe UI"/>
        <family val="2"/>
      </rPr>
      <t xml:space="preserve">Find the link at </t>
    </r>
  </si>
  <si>
    <t xml:space="preserve">GASB Standards and FAQ </t>
  </si>
  <si>
    <r>
      <t xml:space="preserve">•Review information on </t>
    </r>
    <r>
      <rPr>
        <sz val="11"/>
        <color rgb="FF000000"/>
        <rFont val="Segoe UI"/>
        <family val="2"/>
      </rPr>
      <t xml:space="preserve">the Employer Reporting Application </t>
    </r>
    <r>
      <rPr>
        <sz val="11"/>
        <color theme="1"/>
        <rFont val="Segoe UI"/>
        <family val="2"/>
      </rPr>
      <t>(ERA) guide.</t>
    </r>
  </si>
  <si>
    <t>Employer Reporting Application Portal</t>
  </si>
  <si>
    <r>
      <t>•</t>
    </r>
    <r>
      <rPr>
        <sz val="11"/>
        <color rgb="FF000000"/>
        <rFont val="Segoe UI"/>
        <family val="2"/>
      </rPr>
      <t>The Employer Reporting Application guide is for DRS employers who use the DR</t>
    </r>
    <r>
      <rPr>
        <sz val="11"/>
        <color theme="1"/>
        <rFont val="Segoe UI"/>
        <family val="2"/>
      </rPr>
      <t>S Employer Reporting Application (ERA). Employers who have not adopted ERA should continue to access DRS reports through eServices.  Employers using the ERA guide should have registered through Secure Access Washington (SAW).</t>
    </r>
  </si>
  <si>
    <t xml:space="preserve">Timing Challenges to Contribution Verification </t>
  </si>
  <si>
    <r>
      <t>•</t>
    </r>
    <r>
      <rPr>
        <sz val="11"/>
        <color rgb="FF000000"/>
        <rFont val="Segoe UI"/>
        <family val="2"/>
      </rPr>
      <t>Your monthly contributions are most likely processed by DRS with a one-month lag.</t>
    </r>
  </si>
  <si>
    <r>
      <t>•</t>
    </r>
    <r>
      <rPr>
        <sz val="11"/>
        <color rgb="FF000000"/>
        <rFont val="Segoe UI"/>
        <family val="2"/>
      </rPr>
      <t>DRS could process only eleven monthly amounts in the plan fiscal period.</t>
    </r>
  </si>
  <si>
    <r>
      <t>•</t>
    </r>
    <r>
      <rPr>
        <sz val="11"/>
        <color rgb="FF000000"/>
        <rFont val="Segoe UI"/>
        <family val="2"/>
      </rPr>
      <t>DRS could process thirteen monthly amounts in the plan fiscal period.</t>
    </r>
  </si>
  <si>
    <r>
      <t xml:space="preserve">Focus your reconciliation on the </t>
    </r>
    <r>
      <rPr>
        <b/>
        <u/>
        <sz val="11"/>
        <color rgb="FFC00000"/>
        <rFont val="Segoe UI"/>
        <family val="2"/>
      </rPr>
      <t>DRS Process Dates</t>
    </r>
    <r>
      <rPr>
        <b/>
        <sz val="11"/>
        <color rgb="FFC00000"/>
        <rFont val="Segoe UI"/>
        <family val="2"/>
      </rPr>
      <t>.</t>
    </r>
  </si>
  <si>
    <t>•The contributions processed by DRS for the Plan Fiscal Year (July of the Prior Year through June of the Current Year) are most likely the contributions you processed for payment to DRS during June of the Prior Year through May of the current Year.</t>
  </si>
  <si>
    <t>Basic Elements of Pension Plans</t>
  </si>
  <si>
    <r>
      <rPr>
        <b/>
        <sz val="11"/>
        <color theme="1"/>
        <rFont val="Calibri"/>
        <family val="2"/>
        <scheme val="minor"/>
      </rPr>
      <t>Total Plan Contributions</t>
    </r>
    <r>
      <rPr>
        <sz val="11"/>
        <color theme="1"/>
        <rFont val="Calibri"/>
        <family val="2"/>
        <scheme val="minor"/>
      </rPr>
      <t xml:space="preserve">: This is obtained from the DRS PEFI. The pension tool compiles annual PEFI Contribution information.  </t>
    </r>
  </si>
  <si>
    <r>
      <rPr>
        <b/>
        <sz val="11"/>
        <color theme="1"/>
        <rFont val="Calibri"/>
        <family val="2"/>
        <scheme val="minor"/>
      </rPr>
      <t>District's Annual Contributions</t>
    </r>
    <r>
      <rPr>
        <sz val="11"/>
        <color theme="1"/>
        <rFont val="Calibri"/>
        <family val="2"/>
        <scheme val="minor"/>
      </rPr>
      <t xml:space="preserve">: This information is obtained from DRS at the close of the Plan fiscal year and it is also included in the PEFI. The amounts represent the district's annual contributions for the Plan fiscal year ending June 30. Embedded in the PRT, annual contributions files are stored in separate tabs for certain districts needing RSI schedules for Full-Accrual ACFR reporting.   </t>
    </r>
    <r>
      <rPr>
        <b/>
        <sz val="11"/>
        <color theme="1"/>
        <rFont val="Calibri"/>
        <family val="2"/>
        <scheme val="minor"/>
      </rPr>
      <t xml:space="preserve">Districts are encouraged to independently verify the contribution amounts with the tool provided by DRS for this purpose. The DRS tool is located on the DRS website under: eServices Contribution Reconciliation. </t>
    </r>
  </si>
  <si>
    <r>
      <rPr>
        <b/>
        <sz val="11"/>
        <color theme="1"/>
        <rFont val="Calibri"/>
        <family val="2"/>
        <scheme val="minor"/>
      </rPr>
      <t xml:space="preserve">Employer Allocation Percentage: </t>
    </r>
    <r>
      <rPr>
        <sz val="11"/>
        <color theme="1"/>
        <rFont val="Calibri"/>
        <family val="2"/>
        <scheme val="minor"/>
      </rPr>
      <t xml:space="preserve"> This information is obtained from DRS at the close of the Plan fiscal year and it is also included in the PEFI. The allocation percentage divides the district's contributions by the total plan contributions. This allocation percentage is used to calculate employer proportionate shares of the Plan's Net Pension Liability and is used to determine employer-specific factors used to reconcile the liability from beginning to ending amounts. </t>
    </r>
  </si>
  <si>
    <r>
      <rPr>
        <b/>
        <sz val="11"/>
        <color theme="1"/>
        <rFont val="Calibri"/>
        <family val="2"/>
        <scheme val="minor"/>
      </rPr>
      <t>District's Reportable Compensation</t>
    </r>
    <r>
      <rPr>
        <sz val="11"/>
        <color theme="1"/>
        <rFont val="Calibri"/>
        <family val="2"/>
        <scheme val="minor"/>
      </rPr>
      <t xml:space="preserve">: This information is obtained from DRS at the close of the Plan fiscal year. </t>
    </r>
  </si>
  <si>
    <r>
      <rPr>
        <b/>
        <sz val="11"/>
        <color theme="1"/>
        <rFont val="Calibri"/>
        <family val="2"/>
        <scheme val="minor"/>
      </rPr>
      <t xml:space="preserve">Proportionate Share of the Net Pension Liability: </t>
    </r>
    <r>
      <rPr>
        <sz val="11"/>
        <color theme="1"/>
        <rFont val="Calibri"/>
        <family val="2"/>
        <scheme val="minor"/>
      </rPr>
      <t>This information is the district-specific share of the Pension Plan Net Liability.  The calculation is the Employer's Allocation Percentage multiplied by the Total Pension Plan Net Liability. The amounts represented are transferred to the Schedule of Debt and Liabilities for annual financial statement (F-196) reporting and recognizes on the balance sheet on Government-wide ACFRs and the ESD F-185 Annual Financial Statements.</t>
    </r>
  </si>
  <si>
    <t>Current Year</t>
  </si>
  <si>
    <t>2025-2026</t>
  </si>
  <si>
    <t>Manual input</t>
  </si>
  <si>
    <t>Prior Year</t>
  </si>
  <si>
    <r>
      <rPr>
        <b/>
        <sz val="14"/>
        <rFont val="Arial"/>
        <family val="2"/>
      </rPr>
      <t>Enter</t>
    </r>
    <r>
      <rPr>
        <b/>
        <sz val="14"/>
        <color rgb="FFC00000"/>
        <rFont val="Arial"/>
        <family val="2"/>
      </rPr>
      <t xml:space="preserve"> CCDDD </t>
    </r>
    <r>
      <rPr>
        <b/>
        <sz val="14"/>
        <rFont val="Arial"/>
        <family val="2"/>
      </rPr>
      <t>number in cell A4</t>
    </r>
  </si>
  <si>
    <t>ESD</t>
  </si>
  <si>
    <t>01109</t>
  </si>
  <si>
    <t>Include in the Schedule of Long-Term Liabilities:</t>
  </si>
  <si>
    <t>Proportionate share of the Net Pension Liabilities, by plan:</t>
  </si>
  <si>
    <r>
      <t xml:space="preserve">Beginning Liability </t>
    </r>
    <r>
      <rPr>
        <b/>
        <sz val="11"/>
        <color rgb="FFC00000"/>
        <rFont val="Arial"/>
        <family val="2"/>
      </rPr>
      <t>(Asset)</t>
    </r>
  </si>
  <si>
    <t>Amount Increased</t>
  </si>
  <si>
    <t>Amount Decreased</t>
  </si>
  <si>
    <r>
      <t xml:space="preserve">Ending Liability </t>
    </r>
    <r>
      <rPr>
        <b/>
        <sz val="11"/>
        <color rgb="FFC00000"/>
        <rFont val="Arial"/>
        <family val="2"/>
      </rPr>
      <t>(Asset)</t>
    </r>
  </si>
  <si>
    <t>Amt due in one YR: N/A</t>
  </si>
  <si>
    <t>Net Pension Liabilities TRS 1</t>
  </si>
  <si>
    <t>TRS 1</t>
  </si>
  <si>
    <t>N/A</t>
  </si>
  <si>
    <t>Net Pension Liabilities TRS 2/3</t>
  </si>
  <si>
    <t>TRS 2/3</t>
  </si>
  <si>
    <t>Net Pension Liabilities SERS 2/3</t>
  </si>
  <si>
    <t>SERS 2/3</t>
  </si>
  <si>
    <t>Net Pension Liabilities PERS 1</t>
  </si>
  <si>
    <t>PERS 1</t>
  </si>
  <si>
    <t>Net Pension Liabilities PERS 2/3</t>
  </si>
  <si>
    <t>PERS 2/3</t>
  </si>
  <si>
    <r>
      <rPr>
        <i/>
        <sz val="11"/>
        <rFont val="Arial"/>
        <family val="2"/>
      </rPr>
      <t xml:space="preserve">The Pension Total is informational only. </t>
    </r>
    <r>
      <rPr>
        <b/>
        <i/>
        <sz val="11"/>
        <rFont val="Arial"/>
        <family val="2"/>
      </rPr>
      <t>Report the pension Liability amounts</t>
    </r>
    <r>
      <rPr>
        <i/>
        <sz val="11"/>
        <rFont val="Arial"/>
        <family val="2"/>
      </rPr>
      <t>, by plan, on the Schedule of Long-Term Liabilities.</t>
    </r>
  </si>
  <si>
    <t>Net Pension Liability Amounts</t>
  </si>
  <si>
    <t>Net Pension Asset Amounts</t>
  </si>
  <si>
    <t>Pension Total</t>
  </si>
  <si>
    <t>The tables below present district-specific pension information to be included in the pension note to the financial statements. The values should be reviewed for accuracy.</t>
  </si>
  <si>
    <t xml:space="preserve">The District's Proportionate Share of the Net Pension Liability (NPL) </t>
  </si>
  <si>
    <t>for its proportionate shares of the individual plans' collective net pension liabilities and</t>
  </si>
  <si>
    <t xml:space="preserve">the district reported a total pension assets of </t>
  </si>
  <si>
    <t xml:space="preserve">for its proportionalte shares of the individual plans' collective net pension assets. </t>
  </si>
  <si>
    <t>The district's proportionate share of the collective net pension liability or asset is based on annual contributions for each of the employers participating in the DRS administered plans. The district's proportionate share of each plan's collective net pension liability or asset is reported below.</t>
  </si>
  <si>
    <t>WSIPC only</t>
  </si>
  <si>
    <t>District’s Annual Contributions</t>
  </si>
  <si>
    <r>
      <t>Proportionate Share of the Net Pension Liability or</t>
    </r>
    <r>
      <rPr>
        <sz val="11"/>
        <color rgb="FFC00000"/>
        <rFont val="Arial"/>
        <family val="2"/>
      </rPr>
      <t xml:space="preserve"> (Asset)</t>
    </r>
  </si>
  <si>
    <t>Allocation percentages</t>
  </si>
  <si>
    <t>Current year proportionate share of the Net Pension Liability</t>
  </si>
  <si>
    <t>Prior year proportionate share of the Net Pension Liability</t>
  </si>
  <si>
    <t>Net difference percentage</t>
  </si>
  <si>
    <t>Sensitivity of the net pension liability to changes in the discount rate:</t>
  </si>
  <si>
    <t xml:space="preserve">Participating Plans for TRS, PERS, and SERS  </t>
  </si>
  <si>
    <t>1% Decrease</t>
  </si>
  <si>
    <t>Current Discount Rate</t>
  </si>
  <si>
    <t>1% Increase</t>
  </si>
  <si>
    <t>%NPL</t>
  </si>
  <si>
    <t>District’s PERS1</t>
  </si>
  <si>
    <t>District’s SERS2/3</t>
  </si>
  <si>
    <t xml:space="preserve">District’s TRS1 </t>
  </si>
  <si>
    <t xml:space="preserve">District’s TRS2/3 </t>
  </si>
  <si>
    <t xml:space="preserve">District’s PERS2/3 </t>
  </si>
  <si>
    <t>Basic Elements of the Pension Plans</t>
  </si>
  <si>
    <t>Totals</t>
  </si>
  <si>
    <t>Total Plan Contributions</t>
  </si>
  <si>
    <t>Employer Allocation Percentage</t>
  </si>
  <si>
    <t>check amount</t>
  </si>
  <si>
    <t xml:space="preserve">District’s Reportable Compensation </t>
  </si>
  <si>
    <t>Compensation by Plan</t>
  </si>
  <si>
    <t>RTW/SUB Comp by Plan</t>
  </si>
  <si>
    <t>Employer Contributions</t>
  </si>
  <si>
    <t>Employer UAAL Contributions</t>
  </si>
  <si>
    <t>Member Contributions</t>
  </si>
  <si>
    <t xml:space="preserve">Admin Fees to DRS </t>
  </si>
  <si>
    <t>Other Employer Contributions</t>
  </si>
  <si>
    <t>Other Admin Fees to DRS</t>
  </si>
  <si>
    <t>Payments to DRS by Plan</t>
  </si>
  <si>
    <t>Employer Contributions + Admin</t>
  </si>
  <si>
    <t>DRS_ID</t>
  </si>
  <si>
    <t>CCDDD</t>
  </si>
  <si>
    <t>OrganizationName</t>
  </si>
  <si>
    <t>PlanKey</t>
  </si>
  <si>
    <t>AllocationPercent</t>
  </si>
  <si>
    <t>UAALAllocationPercent</t>
  </si>
  <si>
    <t>PensionYear</t>
  </si>
  <si>
    <t>Plan Data.State Total</t>
  </si>
  <si>
    <t>self join match</t>
  </si>
  <si>
    <t>UAAL.Compensation</t>
  </si>
  <si>
    <t>Compensation percentage</t>
  </si>
  <si>
    <t>UAAAL compensation percentage</t>
  </si>
  <si>
    <t>Plan NPL</t>
  </si>
  <si>
    <t>NPL</t>
  </si>
  <si>
    <t>Plan State Total</t>
  </si>
  <si>
    <t>0002</t>
  </si>
  <si>
    <t>14005</t>
  </si>
  <si>
    <t>Aberdeen School District</t>
  </si>
  <si>
    <t>2024-2025</t>
  </si>
  <si>
    <t>0010</t>
  </si>
  <si>
    <t>21226</t>
  </si>
  <si>
    <t>Adna School District</t>
  </si>
  <si>
    <t>0017</t>
  </si>
  <si>
    <t>22017</t>
  </si>
  <si>
    <t>Almira School District</t>
  </si>
  <si>
    <t>0020</t>
  </si>
  <si>
    <t>29103</t>
  </si>
  <si>
    <t>Anacortes School District</t>
  </si>
  <si>
    <t>0026</t>
  </si>
  <si>
    <t>31016</t>
  </si>
  <si>
    <t>Arlington School District</t>
  </si>
  <si>
    <t>0029</t>
  </si>
  <si>
    <t>02420</t>
  </si>
  <si>
    <t>Asotin-Anatone School District</t>
  </si>
  <si>
    <t>0039</t>
  </si>
  <si>
    <t>17408</t>
  </si>
  <si>
    <t>Auburn School District</t>
  </si>
  <si>
    <t>0042</t>
  </si>
  <si>
    <t>18303</t>
  </si>
  <si>
    <t>Bainbridge Island School District</t>
  </si>
  <si>
    <t>0045</t>
  </si>
  <si>
    <t>06119</t>
  </si>
  <si>
    <t>Battle Ground School District</t>
  </si>
  <si>
    <t>0050</t>
  </si>
  <si>
    <t>17405</t>
  </si>
  <si>
    <t>Bellevue School District</t>
  </si>
  <si>
    <t>0054</t>
  </si>
  <si>
    <t>37501</t>
  </si>
  <si>
    <t>Bellingham School District</t>
  </si>
  <si>
    <t>0057</t>
  </si>
  <si>
    <t>01122</t>
  </si>
  <si>
    <t>Benge School District</t>
  </si>
  <si>
    <t>0066</t>
  </si>
  <si>
    <t>27403</t>
  </si>
  <si>
    <t>Bethel School District</t>
  </si>
  <si>
    <t>0067</t>
  </si>
  <si>
    <t>20203</t>
  </si>
  <si>
    <t>Bickleton School District</t>
  </si>
  <si>
    <t>0072</t>
  </si>
  <si>
    <t>37503</t>
  </si>
  <si>
    <t>Blaine School District</t>
  </si>
  <si>
    <t>0074</t>
  </si>
  <si>
    <t>21234</t>
  </si>
  <si>
    <t>Boistfort School District</t>
  </si>
  <si>
    <t>0082</t>
  </si>
  <si>
    <t>18100</t>
  </si>
  <si>
    <t>Bremerton School District</t>
  </si>
  <si>
    <t>0084</t>
  </si>
  <si>
    <t>24111</t>
  </si>
  <si>
    <t>Brewster School District</t>
  </si>
  <si>
    <t>0087</t>
  </si>
  <si>
    <t>09075</t>
  </si>
  <si>
    <t>Bridgeport School District</t>
  </si>
  <si>
    <t>0089</t>
  </si>
  <si>
    <t>16046</t>
  </si>
  <si>
    <t>Brinnon School District</t>
  </si>
  <si>
    <t>0094</t>
  </si>
  <si>
    <t>29100</t>
  </si>
  <si>
    <t>Burlington-Edison School District</t>
  </si>
  <si>
    <t>0096</t>
  </si>
  <si>
    <t>06117</t>
  </si>
  <si>
    <t>Camas School District</t>
  </si>
  <si>
    <t>0098</t>
  </si>
  <si>
    <t>05401</t>
  </si>
  <si>
    <t>Cape Flattery School District</t>
  </si>
  <si>
    <t>0099</t>
  </si>
  <si>
    <t>27019</t>
  </si>
  <si>
    <t>Carbonado School District</t>
  </si>
  <si>
    <t>0103</t>
  </si>
  <si>
    <t>04228</t>
  </si>
  <si>
    <t>Cascade School District</t>
  </si>
  <si>
    <t>0106</t>
  </si>
  <si>
    <t>04222</t>
  </si>
  <si>
    <t>CASHMERE SCHOOL DISTRICT</t>
  </si>
  <si>
    <t>0108</t>
  </si>
  <si>
    <t>08401</t>
  </si>
  <si>
    <t>Castle Rock School District</t>
  </si>
  <si>
    <t>0113</t>
  </si>
  <si>
    <t>20215</t>
  </si>
  <si>
    <t>Centerville School District</t>
  </si>
  <si>
    <t>0114</t>
  </si>
  <si>
    <t>18401</t>
  </si>
  <si>
    <t>Central Kitsap School District</t>
  </si>
  <si>
    <t>0115</t>
  </si>
  <si>
    <t>32356</t>
  </si>
  <si>
    <t>Central Valley School District</t>
  </si>
  <si>
    <t>0119</t>
  </si>
  <si>
    <t>21401</t>
  </si>
  <si>
    <t>Centralia School District</t>
  </si>
  <si>
    <t>0122</t>
  </si>
  <si>
    <t>21302</t>
  </si>
  <si>
    <t>Chehalis School District</t>
  </si>
  <si>
    <t>0133</t>
  </si>
  <si>
    <t>32360</t>
  </si>
  <si>
    <t>Cheney School District</t>
  </si>
  <si>
    <t>0135</t>
  </si>
  <si>
    <t>33036</t>
  </si>
  <si>
    <t>Chewelah School District</t>
  </si>
  <si>
    <t>0137</t>
  </si>
  <si>
    <t>16049</t>
  </si>
  <si>
    <t>Chimacum School District</t>
  </si>
  <si>
    <t>0156</t>
  </si>
  <si>
    <t>02250</t>
  </si>
  <si>
    <t>Clarkston School District</t>
  </si>
  <si>
    <t>0158</t>
  </si>
  <si>
    <t>19404</t>
  </si>
  <si>
    <t>Cle Elum-Roslyn School District</t>
  </si>
  <si>
    <t>0161</t>
  </si>
  <si>
    <t>27400</t>
  </si>
  <si>
    <t>Clover Park School District</t>
  </si>
  <si>
    <t>0165</t>
  </si>
  <si>
    <t>38300</t>
  </si>
  <si>
    <t>Colfax School District</t>
  </si>
  <si>
    <t>0167</t>
  </si>
  <si>
    <t>36250</t>
  </si>
  <si>
    <t>College Place School District</t>
  </si>
  <si>
    <t>0168</t>
  </si>
  <si>
    <t>38306</t>
  </si>
  <si>
    <t>Colton School District</t>
  </si>
  <si>
    <t>0172</t>
  </si>
  <si>
    <t>33206</t>
  </si>
  <si>
    <t>Columbia (Stevens) School District</t>
  </si>
  <si>
    <t>0173</t>
  </si>
  <si>
    <t>36400</t>
  </si>
  <si>
    <t>Columbia (Walla Walla) School District</t>
  </si>
  <si>
    <t>0175</t>
  </si>
  <si>
    <t>33115</t>
  </si>
  <si>
    <t>Colville School District</t>
  </si>
  <si>
    <t>0181</t>
  </si>
  <si>
    <t>29011</t>
  </si>
  <si>
    <t>Concrete School District</t>
  </si>
  <si>
    <t>0189</t>
  </si>
  <si>
    <t>29317</t>
  </si>
  <si>
    <t>Conway School District</t>
  </si>
  <si>
    <t>0194</t>
  </si>
  <si>
    <t>14099</t>
  </si>
  <si>
    <t>Cosmopolis School District</t>
  </si>
  <si>
    <t>0197</t>
  </si>
  <si>
    <t>13151</t>
  </si>
  <si>
    <t>Coulee-Hartline School District</t>
  </si>
  <si>
    <t>0199</t>
  </si>
  <si>
    <t>15204</t>
  </si>
  <si>
    <t>Coupeville School District</t>
  </si>
  <si>
    <t>0210</t>
  </si>
  <si>
    <t>05313</t>
  </si>
  <si>
    <t>Crescent School District</t>
  </si>
  <si>
    <t>0211</t>
  </si>
  <si>
    <t>22073</t>
  </si>
  <si>
    <t>Creston School District</t>
  </si>
  <si>
    <t>0214</t>
  </si>
  <si>
    <t>10050</t>
  </si>
  <si>
    <t>Curlew School District</t>
  </si>
  <si>
    <t>0215</t>
  </si>
  <si>
    <t>26059</t>
  </si>
  <si>
    <t>Cusick School District</t>
  </si>
  <si>
    <t>0218</t>
  </si>
  <si>
    <t>19007</t>
  </si>
  <si>
    <t>Damman School District</t>
  </si>
  <si>
    <t>0219</t>
  </si>
  <si>
    <t>31330</t>
  </si>
  <si>
    <t>Darrington School District</t>
  </si>
  <si>
    <t>0223</t>
  </si>
  <si>
    <t>22207</t>
  </si>
  <si>
    <t>Davenport School District</t>
  </si>
  <si>
    <t>0225</t>
  </si>
  <si>
    <t>07002</t>
  </si>
  <si>
    <t>Dayton School District</t>
  </si>
  <si>
    <t>0227</t>
  </si>
  <si>
    <t>32414</t>
  </si>
  <si>
    <t>Deer Park School District</t>
  </si>
  <si>
    <t>0231</t>
  </si>
  <si>
    <t>27343</t>
  </si>
  <si>
    <t>Dieringer School District</t>
  </si>
  <si>
    <t>0232</t>
  </si>
  <si>
    <t>36101</t>
  </si>
  <si>
    <t>Dixie School District</t>
  </si>
  <si>
    <t>0243</t>
  </si>
  <si>
    <t>32361</t>
  </si>
  <si>
    <t>East Valley School District (Spokane)</t>
  </si>
  <si>
    <t>0249</t>
  </si>
  <si>
    <t>09206</t>
  </si>
  <si>
    <t>Eastmont School District</t>
  </si>
  <si>
    <t>0250</t>
  </si>
  <si>
    <t>19028</t>
  </si>
  <si>
    <t>Easton School District</t>
  </si>
  <si>
    <t>0251</t>
  </si>
  <si>
    <t>27404</t>
  </si>
  <si>
    <t>Eatonville School District</t>
  </si>
  <si>
    <t>0258</t>
  </si>
  <si>
    <t>31015</t>
  </si>
  <si>
    <t>Edmonds School District</t>
  </si>
  <si>
    <t>0259</t>
  </si>
  <si>
    <t>32801</t>
  </si>
  <si>
    <t>ESD 101 acting as a school district</t>
  </si>
  <si>
    <t>0260</t>
  </si>
  <si>
    <t>39801</t>
  </si>
  <si>
    <t>ESD 105 acting as a school district</t>
  </si>
  <si>
    <t>0261</t>
  </si>
  <si>
    <t>06801</t>
  </si>
  <si>
    <t>ESD 112 acting as a school district</t>
  </si>
  <si>
    <t>06901</t>
  </si>
  <si>
    <t>Rooted School Washington</t>
  </si>
  <si>
    <t>0262</t>
  </si>
  <si>
    <t>34801</t>
  </si>
  <si>
    <t>ESD 113 acting as a school district</t>
  </si>
  <si>
    <t>34901</t>
  </si>
  <si>
    <t>WA HE LUT Indian School Agency</t>
  </si>
  <si>
    <t>34974</t>
  </si>
  <si>
    <t>Office of the Governor (Sch for Blind)</t>
  </si>
  <si>
    <t>34975</t>
  </si>
  <si>
    <t>Washington Center for Deaf and Hard of Hearing Youth</t>
  </si>
  <si>
    <t>34979</t>
  </si>
  <si>
    <t>Washington Military Department</t>
  </si>
  <si>
    <t>0263</t>
  </si>
  <si>
    <t>18801</t>
  </si>
  <si>
    <t>ESD 114 acting as a school district</t>
  </si>
  <si>
    <t>0264</t>
  </si>
  <si>
    <t>17801</t>
  </si>
  <si>
    <t>ESD 121 acting as a school district</t>
  </si>
  <si>
    <t>0265</t>
  </si>
  <si>
    <t>11801</t>
  </si>
  <si>
    <t>ESD 123 acting as a school district</t>
  </si>
  <si>
    <t>0266</t>
  </si>
  <si>
    <t>04801</t>
  </si>
  <si>
    <t>ESD 171 acting as a school district</t>
  </si>
  <si>
    <t>0267</t>
  </si>
  <si>
    <t>29801</t>
  </si>
  <si>
    <t>ESD 189 acting as a school district</t>
  </si>
  <si>
    <t>0270</t>
  </si>
  <si>
    <t>19401</t>
  </si>
  <si>
    <t>Ellensburg School District</t>
  </si>
  <si>
    <t>0272</t>
  </si>
  <si>
    <t>14068</t>
  </si>
  <si>
    <t>Elma School District</t>
  </si>
  <si>
    <t>0274</t>
  </si>
  <si>
    <t>38308</t>
  </si>
  <si>
    <t>Endicott School District</t>
  </si>
  <si>
    <t>0278</t>
  </si>
  <si>
    <t>04127</t>
  </si>
  <si>
    <t>Entiat School District</t>
  </si>
  <si>
    <t>0280</t>
  </si>
  <si>
    <t>17216</t>
  </si>
  <si>
    <t>Enumclaw School District</t>
  </si>
  <si>
    <t>0284</t>
  </si>
  <si>
    <t>13165</t>
  </si>
  <si>
    <t>Ephrata School District</t>
  </si>
  <si>
    <t>0285</t>
  </si>
  <si>
    <t>21036</t>
  </si>
  <si>
    <t>Evaline School District</t>
  </si>
  <si>
    <t>0290</t>
  </si>
  <si>
    <t>31002</t>
  </si>
  <si>
    <t>Everett School District</t>
  </si>
  <si>
    <t>0291</t>
  </si>
  <si>
    <t>06114</t>
  </si>
  <si>
    <t>Evergreen School District (Clark)</t>
  </si>
  <si>
    <t>0292</t>
  </si>
  <si>
    <t>33205</t>
  </si>
  <si>
    <t>Evergreen School District (Stevens)</t>
  </si>
  <si>
    <t>0294</t>
  </si>
  <si>
    <t>17210</t>
  </si>
  <si>
    <t>Federal Way School District</t>
  </si>
  <si>
    <t>0297</t>
  </si>
  <si>
    <t>37502</t>
  </si>
  <si>
    <t>Ferndale School District</t>
  </si>
  <si>
    <t>0303</t>
  </si>
  <si>
    <t>27417</t>
  </si>
  <si>
    <t>Fife School District</t>
  </si>
  <si>
    <t>0305</t>
  </si>
  <si>
    <t>03053</t>
  </si>
  <si>
    <t>Finley School District</t>
  </si>
  <si>
    <t>0319</t>
  </si>
  <si>
    <t>27402</t>
  </si>
  <si>
    <t>Franklin Pierce School District</t>
  </si>
  <si>
    <t>0320</t>
  </si>
  <si>
    <t>32358</t>
  </si>
  <si>
    <t>Freeman School District</t>
  </si>
  <si>
    <t>0328</t>
  </si>
  <si>
    <t>38302</t>
  </si>
  <si>
    <t>Garfield School District</t>
  </si>
  <si>
    <t>0332</t>
  </si>
  <si>
    <t>20401</t>
  </si>
  <si>
    <t>Glenwood School District</t>
  </si>
  <si>
    <t>0335</t>
  </si>
  <si>
    <t>20404</t>
  </si>
  <si>
    <t>Goldendale School District</t>
  </si>
  <si>
    <t>0339</t>
  </si>
  <si>
    <t>13301</t>
  </si>
  <si>
    <t>Grand Coulee Dam School District</t>
  </si>
  <si>
    <t>0341</t>
  </si>
  <si>
    <t>39200</t>
  </si>
  <si>
    <t>Grandview School District</t>
  </si>
  <si>
    <t>0342</t>
  </si>
  <si>
    <t>39204</t>
  </si>
  <si>
    <t>Granger School District</t>
  </si>
  <si>
    <t>0344</t>
  </si>
  <si>
    <t>31332</t>
  </si>
  <si>
    <t>Granite Falls School District</t>
  </si>
  <si>
    <t>0356</t>
  </si>
  <si>
    <t>23054</t>
  </si>
  <si>
    <t>Grapeview School District</t>
  </si>
  <si>
    <t>0363</t>
  </si>
  <si>
    <t>32312</t>
  </si>
  <si>
    <t>Great Northern School District</t>
  </si>
  <si>
    <t>0366</t>
  </si>
  <si>
    <t>06103</t>
  </si>
  <si>
    <t>Green Mountain School District</t>
  </si>
  <si>
    <t>0368</t>
  </si>
  <si>
    <t>34324</t>
  </si>
  <si>
    <t>Griffin School District</t>
  </si>
  <si>
    <t>0369</t>
  </si>
  <si>
    <t>22204</t>
  </si>
  <si>
    <t>Harrington School District</t>
  </si>
  <si>
    <t>0376</t>
  </si>
  <si>
    <t>39203</t>
  </si>
  <si>
    <t>Highland School District</t>
  </si>
  <si>
    <t>0378</t>
  </si>
  <si>
    <t>17401</t>
  </si>
  <si>
    <t>Highline School District</t>
  </si>
  <si>
    <t>0381</t>
  </si>
  <si>
    <t>06098</t>
  </si>
  <si>
    <t>Hockinson School District</t>
  </si>
  <si>
    <t>0382</t>
  </si>
  <si>
    <t>23404</t>
  </si>
  <si>
    <t>Hood Canal School District</t>
  </si>
  <si>
    <t>0385</t>
  </si>
  <si>
    <t>14028</t>
  </si>
  <si>
    <t>Hoquiam School District</t>
  </si>
  <si>
    <t>0396</t>
  </si>
  <si>
    <t>10070</t>
  </si>
  <si>
    <t>Inchelium School District</t>
  </si>
  <si>
    <t>0397</t>
  </si>
  <si>
    <t>31063</t>
  </si>
  <si>
    <t>Index Elementary School District 63</t>
  </si>
  <si>
    <t>0415</t>
  </si>
  <si>
    <t>17411</t>
  </si>
  <si>
    <t>Issaquah School District</t>
  </si>
  <si>
    <t>0421</t>
  </si>
  <si>
    <t>11056</t>
  </si>
  <si>
    <t>Kahlotus School District</t>
  </si>
  <si>
    <t>0424</t>
  </si>
  <si>
    <t>08402</t>
  </si>
  <si>
    <t>Kalama School District</t>
  </si>
  <si>
    <t>0425</t>
  </si>
  <si>
    <t>10003</t>
  </si>
  <si>
    <t>Keller School District</t>
  </si>
  <si>
    <t>0428</t>
  </si>
  <si>
    <t>08458</t>
  </si>
  <si>
    <t>Kelso School District</t>
  </si>
  <si>
    <t>0433</t>
  </si>
  <si>
    <t>03017</t>
  </si>
  <si>
    <t>Kennewick School District</t>
  </si>
  <si>
    <t>0435</t>
  </si>
  <si>
    <t>17415</t>
  </si>
  <si>
    <t>Kent School District</t>
  </si>
  <si>
    <t>0437</t>
  </si>
  <si>
    <t>33212</t>
  </si>
  <si>
    <t>Kettle Falls School District</t>
  </si>
  <si>
    <t>0483</t>
  </si>
  <si>
    <t>03052</t>
  </si>
  <si>
    <t>Kiona-Benton City School District</t>
  </si>
  <si>
    <t>0501</t>
  </si>
  <si>
    <t>19403</t>
  </si>
  <si>
    <t>Kittitas School District</t>
  </si>
  <si>
    <t>0505</t>
  </si>
  <si>
    <t>20402</t>
  </si>
  <si>
    <t>Klickitat School District</t>
  </si>
  <si>
    <t>0506</t>
  </si>
  <si>
    <t>06101</t>
  </si>
  <si>
    <t>La Center School District</t>
  </si>
  <si>
    <t>0508</t>
  </si>
  <si>
    <t>29311</t>
  </si>
  <si>
    <t>La Conner School District</t>
  </si>
  <si>
    <t>0512</t>
  </si>
  <si>
    <t>38126</t>
  </si>
  <si>
    <t>LaCrosse School District</t>
  </si>
  <si>
    <t>0514</t>
  </si>
  <si>
    <t>04129</t>
  </si>
  <si>
    <t>Lake Chelan School District</t>
  </si>
  <si>
    <t>0517</t>
  </si>
  <si>
    <t>31004</t>
  </si>
  <si>
    <t>Lake Stevens School District</t>
  </si>
  <si>
    <t>0518</t>
  </si>
  <si>
    <t>17414</t>
  </si>
  <si>
    <t>Lake Washington School District</t>
  </si>
  <si>
    <t>0521</t>
  </si>
  <si>
    <t>31306</t>
  </si>
  <si>
    <t>Lakewood School District</t>
  </si>
  <si>
    <t>0523</t>
  </si>
  <si>
    <t>38264</t>
  </si>
  <si>
    <t>Lamont School District</t>
  </si>
  <si>
    <t>0536</t>
  </si>
  <si>
    <t>32362</t>
  </si>
  <si>
    <t>Liberty School District</t>
  </si>
  <si>
    <t>0543</t>
  </si>
  <si>
    <t>01158</t>
  </si>
  <si>
    <t>Lind School District</t>
  </si>
  <si>
    <t>0550</t>
  </si>
  <si>
    <t>08122</t>
  </si>
  <si>
    <t>Longview School District</t>
  </si>
  <si>
    <t>0551</t>
  </si>
  <si>
    <t>33183</t>
  </si>
  <si>
    <t>Loon Lake School District</t>
  </si>
  <si>
    <t>0552</t>
  </si>
  <si>
    <t>28144</t>
  </si>
  <si>
    <t>Lopez School District</t>
  </si>
  <si>
    <t>0555</t>
  </si>
  <si>
    <t>20406</t>
  </si>
  <si>
    <t>Lyle School District</t>
  </si>
  <si>
    <t>0557</t>
  </si>
  <si>
    <t>37504</t>
  </si>
  <si>
    <t>Lynden School District</t>
  </si>
  <si>
    <t>0560</t>
  </si>
  <si>
    <t>39120</t>
  </si>
  <si>
    <t>Mabton School District</t>
  </si>
  <si>
    <t>0562</t>
  </si>
  <si>
    <t>09207</t>
  </si>
  <si>
    <t>Mansfield School District</t>
  </si>
  <si>
    <t>0564</t>
  </si>
  <si>
    <t>04019</t>
  </si>
  <si>
    <t>Manson School District</t>
  </si>
  <si>
    <t>0567</t>
  </si>
  <si>
    <t>23311</t>
  </si>
  <si>
    <t>Mary M Knight School District</t>
  </si>
  <si>
    <t>0568</t>
  </si>
  <si>
    <t>33207</t>
  </si>
  <si>
    <t>Mary Walker School District</t>
  </si>
  <si>
    <t>0570</t>
  </si>
  <si>
    <t>31025</t>
  </si>
  <si>
    <t>Marysville School District</t>
  </si>
  <si>
    <t>0577</t>
  </si>
  <si>
    <t>14065</t>
  </si>
  <si>
    <t>McCleary School District</t>
  </si>
  <si>
    <t>0580</t>
  </si>
  <si>
    <t>32354</t>
  </si>
  <si>
    <t>Mead School District</t>
  </si>
  <si>
    <t>0582</t>
  </si>
  <si>
    <t>32326</t>
  </si>
  <si>
    <t>Medical Lake School District</t>
  </si>
  <si>
    <t>0585</t>
  </si>
  <si>
    <t>17400</t>
  </si>
  <si>
    <t>Mercer Island School District</t>
  </si>
  <si>
    <t>0586</t>
  </si>
  <si>
    <t>37505</t>
  </si>
  <si>
    <t>Meridian School District</t>
  </si>
  <si>
    <t>0588</t>
  </si>
  <si>
    <t>24350</t>
  </si>
  <si>
    <t>Methow Valley School District</t>
  </si>
  <si>
    <t>0595</t>
  </si>
  <si>
    <t>30031</t>
  </si>
  <si>
    <t>Mill A School District</t>
  </si>
  <si>
    <t>0604</t>
  </si>
  <si>
    <t>31103</t>
  </si>
  <si>
    <t>Monroe School District</t>
  </si>
  <si>
    <t>0606</t>
  </si>
  <si>
    <t>14066</t>
  </si>
  <si>
    <t>Montesano School District</t>
  </si>
  <si>
    <t>0608</t>
  </si>
  <si>
    <t>21214</t>
  </si>
  <si>
    <t>Morton School District</t>
  </si>
  <si>
    <t>0611</t>
  </si>
  <si>
    <t>13161</t>
  </si>
  <si>
    <t>Moses Lake School District</t>
  </si>
  <si>
    <t>0613</t>
  </si>
  <si>
    <t>21206</t>
  </si>
  <si>
    <t>Mossyrock School District</t>
  </si>
  <si>
    <t>0614</t>
  </si>
  <si>
    <t>39209</t>
  </si>
  <si>
    <t>Mount Adams School District</t>
  </si>
  <si>
    <t>0615</t>
  </si>
  <si>
    <t>37507</t>
  </si>
  <si>
    <t>Mount Baker School District</t>
  </si>
  <si>
    <t>0616</t>
  </si>
  <si>
    <t>30029</t>
  </si>
  <si>
    <t>Mount Pleasant School District</t>
  </si>
  <si>
    <t>0618</t>
  </si>
  <si>
    <t>29320</t>
  </si>
  <si>
    <t>Mount Vernon School District</t>
  </si>
  <si>
    <t>0621</t>
  </si>
  <si>
    <t>39090</t>
  </si>
  <si>
    <t>East Valley School District (Yakima)</t>
  </si>
  <si>
    <t>0623</t>
  </si>
  <si>
    <t>31006</t>
  </si>
  <si>
    <t>Mukilteo School District</t>
  </si>
  <si>
    <t>0630</t>
  </si>
  <si>
    <t>39003</t>
  </si>
  <si>
    <t>Naches Valley School District</t>
  </si>
  <si>
    <t>0632</t>
  </si>
  <si>
    <t>21014</t>
  </si>
  <si>
    <t>Napavine School District</t>
  </si>
  <si>
    <t>0634</t>
  </si>
  <si>
    <t>25155</t>
  </si>
  <si>
    <t>Naselle-Grays River Valley School District</t>
  </si>
  <si>
    <t>0637</t>
  </si>
  <si>
    <t>24014</t>
  </si>
  <si>
    <t>Nespelem School District</t>
  </si>
  <si>
    <t>0639</t>
  </si>
  <si>
    <t>26056</t>
  </si>
  <si>
    <t>Newport School District</t>
  </si>
  <si>
    <t>0640</t>
  </si>
  <si>
    <t>32325</t>
  </si>
  <si>
    <t>Nine Mile Falls School District</t>
  </si>
  <si>
    <t>0641</t>
  </si>
  <si>
    <t>25200</t>
  </si>
  <si>
    <t>North River School District</t>
  </si>
  <si>
    <t>0643</t>
  </si>
  <si>
    <t>37506</t>
  </si>
  <si>
    <t>Nooksack Valley School District</t>
  </si>
  <si>
    <t>0645</t>
  </si>
  <si>
    <t>14064</t>
  </si>
  <si>
    <t>North Beach School District No. 64</t>
  </si>
  <si>
    <t>0648</t>
  </si>
  <si>
    <t>11051</t>
  </si>
  <si>
    <t>North Franklin School District</t>
  </si>
  <si>
    <t>0649</t>
  </si>
  <si>
    <t>18400</t>
  </si>
  <si>
    <t>North Kitsap School District</t>
  </si>
  <si>
    <t>0650</t>
  </si>
  <si>
    <t>23403</t>
  </si>
  <si>
    <t>North Mason School District</t>
  </si>
  <si>
    <t>0651</t>
  </si>
  <si>
    <t>34003</t>
  </si>
  <si>
    <t>North Thurston Public Schools</t>
  </si>
  <si>
    <t>0652</t>
  </si>
  <si>
    <t>33211</t>
  </si>
  <si>
    <t>Northport School District</t>
  </si>
  <si>
    <t>0653</t>
  </si>
  <si>
    <t>17417</t>
  </si>
  <si>
    <t>Northshore School District</t>
  </si>
  <si>
    <t>0656</t>
  </si>
  <si>
    <t>15201</t>
  </si>
  <si>
    <t>Oak Harbor School District</t>
  </si>
  <si>
    <t>0658</t>
  </si>
  <si>
    <t>38324</t>
  </si>
  <si>
    <t>Oakesdale School District</t>
  </si>
  <si>
    <t>0660</t>
  </si>
  <si>
    <t>14400</t>
  </si>
  <si>
    <t>Oakville School District</t>
  </si>
  <si>
    <t>0661</t>
  </si>
  <si>
    <t>25101</t>
  </si>
  <si>
    <t>Ocean Beach School District</t>
  </si>
  <si>
    <t>0663</t>
  </si>
  <si>
    <t>14172</t>
  </si>
  <si>
    <t>Ocosta School District</t>
  </si>
  <si>
    <t>0664</t>
  </si>
  <si>
    <t>22105</t>
  </si>
  <si>
    <t>Odessa School District</t>
  </si>
  <si>
    <t>0670</t>
  </si>
  <si>
    <t>24105</t>
  </si>
  <si>
    <t>Okanogan School District</t>
  </si>
  <si>
    <t>0673</t>
  </si>
  <si>
    <t>34111</t>
  </si>
  <si>
    <t>Olympia School District</t>
  </si>
  <si>
    <t>0679</t>
  </si>
  <si>
    <t>24019</t>
  </si>
  <si>
    <t>Omak School District</t>
  </si>
  <si>
    <t>0680</t>
  </si>
  <si>
    <t>21300</t>
  </si>
  <si>
    <t>Onalaska School District</t>
  </si>
  <si>
    <t>0681</t>
  </si>
  <si>
    <t>33030</t>
  </si>
  <si>
    <t>Onion Creek School District</t>
  </si>
  <si>
    <t>0682</t>
  </si>
  <si>
    <t>28137</t>
  </si>
  <si>
    <t>Orcas Island School District</t>
  </si>
  <si>
    <t>0684</t>
  </si>
  <si>
    <t>32123</t>
  </si>
  <si>
    <t>Orchard Prairie School District</t>
  </si>
  <si>
    <t>0685</t>
  </si>
  <si>
    <t>10065</t>
  </si>
  <si>
    <t>Orient School District</t>
  </si>
  <si>
    <t>0686</t>
  </si>
  <si>
    <t>09013</t>
  </si>
  <si>
    <t>Orondo School District</t>
  </si>
  <si>
    <t>0687</t>
  </si>
  <si>
    <t>24410</t>
  </si>
  <si>
    <t>Oroville School District</t>
  </si>
  <si>
    <t>24915</t>
  </si>
  <si>
    <t>Paschal Sherman Indian School</t>
  </si>
  <si>
    <t>0691</t>
  </si>
  <si>
    <t>27344</t>
  </si>
  <si>
    <t>Orting School District</t>
  </si>
  <si>
    <t>0695</t>
  </si>
  <si>
    <t>01147</t>
  </si>
  <si>
    <t>Othello School District</t>
  </si>
  <si>
    <t>0701</t>
  </si>
  <si>
    <t>09102</t>
  </si>
  <si>
    <t>Palisades School District</t>
  </si>
  <si>
    <t>0703</t>
  </si>
  <si>
    <t>38301</t>
  </si>
  <si>
    <t>Palouse School District</t>
  </si>
  <si>
    <t>0709</t>
  </si>
  <si>
    <t>11001</t>
  </si>
  <si>
    <t>Pasco School District</t>
  </si>
  <si>
    <t>0710</t>
  </si>
  <si>
    <t>24122</t>
  </si>
  <si>
    <t>Pateros School District</t>
  </si>
  <si>
    <t>0712</t>
  </si>
  <si>
    <t>03050</t>
  </si>
  <si>
    <t>Paterson School District</t>
  </si>
  <si>
    <t>0714</t>
  </si>
  <si>
    <t>21301</t>
  </si>
  <si>
    <t>Pe Ell School District</t>
  </si>
  <si>
    <t>0718</t>
  </si>
  <si>
    <t>27401</t>
  </si>
  <si>
    <t>Peninsula School District</t>
  </si>
  <si>
    <t>0747</t>
  </si>
  <si>
    <t>23402</t>
  </si>
  <si>
    <t>Pioneer School District</t>
  </si>
  <si>
    <t>0750</t>
  </si>
  <si>
    <t>12110</t>
  </si>
  <si>
    <t>Pomeroy School District</t>
  </si>
  <si>
    <t>0753</t>
  </si>
  <si>
    <t>05121</t>
  </si>
  <si>
    <t>Port Angeles School District</t>
  </si>
  <si>
    <t>0757</t>
  </si>
  <si>
    <t>16050</t>
  </si>
  <si>
    <t>Port Townsend School District</t>
  </si>
  <si>
    <t>0761</t>
  </si>
  <si>
    <t>36402</t>
  </si>
  <si>
    <t>Prescott School District</t>
  </si>
  <si>
    <t>0767</t>
  </si>
  <si>
    <t>03116</t>
  </si>
  <si>
    <t>Prosser School District</t>
  </si>
  <si>
    <t>0781</t>
  </si>
  <si>
    <t>38267</t>
  </si>
  <si>
    <t>Pullman School District</t>
  </si>
  <si>
    <t>0784</t>
  </si>
  <si>
    <t>27003</t>
  </si>
  <si>
    <t>Puyallup School District</t>
  </si>
  <si>
    <t>0785</t>
  </si>
  <si>
    <t>16020</t>
  </si>
  <si>
    <t>Queets-Clearwater School District</t>
  </si>
  <si>
    <t>0786</t>
  </si>
  <si>
    <t>16048</t>
  </si>
  <si>
    <t>Quilcene School District</t>
  </si>
  <si>
    <t>0787</t>
  </si>
  <si>
    <t>05402</t>
  </si>
  <si>
    <t>Quillayute Valley School District</t>
  </si>
  <si>
    <t>0788</t>
  </si>
  <si>
    <t>14097</t>
  </si>
  <si>
    <t>Lake Quinault School District</t>
  </si>
  <si>
    <t>0790</t>
  </si>
  <si>
    <t>13144</t>
  </si>
  <si>
    <t>Quincy School District</t>
  </si>
  <si>
    <t>0793</t>
  </si>
  <si>
    <t>34307</t>
  </si>
  <si>
    <t>Rainier School District</t>
  </si>
  <si>
    <t>0797</t>
  </si>
  <si>
    <t>25116</t>
  </si>
  <si>
    <t>Raymond School District</t>
  </si>
  <si>
    <t>0798</t>
  </si>
  <si>
    <t>22009</t>
  </si>
  <si>
    <t>Reardan-Edwall School District</t>
  </si>
  <si>
    <t>0804</t>
  </si>
  <si>
    <t>17403</t>
  </si>
  <si>
    <t>Renton School District</t>
  </si>
  <si>
    <t>0805</t>
  </si>
  <si>
    <t>10309</t>
  </si>
  <si>
    <t>Republic School District</t>
  </si>
  <si>
    <t>0810</t>
  </si>
  <si>
    <t>03400</t>
  </si>
  <si>
    <t>Richland School District</t>
  </si>
  <si>
    <t>0812</t>
  </si>
  <si>
    <t>06122</t>
  </si>
  <si>
    <t>Ridgefield School District</t>
  </si>
  <si>
    <t>0814</t>
  </si>
  <si>
    <t>01160</t>
  </si>
  <si>
    <t>Ritzville School District</t>
  </si>
  <si>
    <t>0815</t>
  </si>
  <si>
    <t>32416</t>
  </si>
  <si>
    <t>Riverside School District</t>
  </si>
  <si>
    <t>0816</t>
  </si>
  <si>
    <t>17407</t>
  </si>
  <si>
    <t>Riverview School District</t>
  </si>
  <si>
    <t>0817</t>
  </si>
  <si>
    <t>34401</t>
  </si>
  <si>
    <t>Rochester School District</t>
  </si>
  <si>
    <t>0819</t>
  </si>
  <si>
    <t>20403</t>
  </si>
  <si>
    <t>Roosevelt School District</t>
  </si>
  <si>
    <t>0820</t>
  </si>
  <si>
    <t>38320</t>
  </si>
  <si>
    <t>Rosalia School District</t>
  </si>
  <si>
    <t>0825</t>
  </si>
  <si>
    <t>13160</t>
  </si>
  <si>
    <t>Royal School District</t>
  </si>
  <si>
    <t>0833</t>
  </si>
  <si>
    <t>28149</t>
  </si>
  <si>
    <t>San Juan Island School District</t>
  </si>
  <si>
    <t>0834</t>
  </si>
  <si>
    <t>14104</t>
  </si>
  <si>
    <t>Satsop School District</t>
  </si>
  <si>
    <t>0844</t>
  </si>
  <si>
    <t>17001</t>
  </si>
  <si>
    <t>Seattle School District No. 1</t>
  </si>
  <si>
    <t>0848</t>
  </si>
  <si>
    <t>29101</t>
  </si>
  <si>
    <t>Sedro-Woolley School District</t>
  </si>
  <si>
    <t>0850</t>
  </si>
  <si>
    <t>39119</t>
  </si>
  <si>
    <t>Selah School District</t>
  </si>
  <si>
    <t>0851</t>
  </si>
  <si>
    <t>26070</t>
  </si>
  <si>
    <t>Selkirk School District</t>
  </si>
  <si>
    <t>0857</t>
  </si>
  <si>
    <t>05323</t>
  </si>
  <si>
    <t>Sequim School District</t>
  </si>
  <si>
    <t>0860</t>
  </si>
  <si>
    <t>28010</t>
  </si>
  <si>
    <t>Shaw Island School District</t>
  </si>
  <si>
    <t>0863</t>
  </si>
  <si>
    <t>23309</t>
  </si>
  <si>
    <t>Shelton School District</t>
  </si>
  <si>
    <t>0865</t>
  </si>
  <si>
    <t>17412</t>
  </si>
  <si>
    <t>Shoreline School District</t>
  </si>
  <si>
    <t>0877</t>
  </si>
  <si>
    <t>30002</t>
  </si>
  <si>
    <t>Skamania School District</t>
  </si>
  <si>
    <t>0878</t>
  </si>
  <si>
    <t>17404</t>
  </si>
  <si>
    <t>Skykomish School District</t>
  </si>
  <si>
    <t>0898</t>
  </si>
  <si>
    <t>31201</t>
  </si>
  <si>
    <t>Snohomish School District</t>
  </si>
  <si>
    <t>0902</t>
  </si>
  <si>
    <t>17410</t>
  </si>
  <si>
    <t>Snoqualmie Valley School District</t>
  </si>
  <si>
    <t>0903</t>
  </si>
  <si>
    <t>15206</t>
  </si>
  <si>
    <t>South Whidbey School District</t>
  </si>
  <si>
    <t>0905</t>
  </si>
  <si>
    <t>13156</t>
  </si>
  <si>
    <t>Soap Lake School District</t>
  </si>
  <si>
    <t>0908</t>
  </si>
  <si>
    <t>25118</t>
  </si>
  <si>
    <t>South Bend School District</t>
  </si>
  <si>
    <t>0909</t>
  </si>
  <si>
    <t>17406</t>
  </si>
  <si>
    <t>Tukwila School District</t>
  </si>
  <si>
    <t>0910</t>
  </si>
  <si>
    <t>18402</t>
  </si>
  <si>
    <t>South Kitsap School District</t>
  </si>
  <si>
    <t>0911</t>
  </si>
  <si>
    <t>23042</t>
  </si>
  <si>
    <t>Southside School District</t>
  </si>
  <si>
    <t>0926</t>
  </si>
  <si>
    <t>32081</t>
  </si>
  <si>
    <t>Spokane School District</t>
  </si>
  <si>
    <t>0928</t>
  </si>
  <si>
    <t>22008</t>
  </si>
  <si>
    <t>Sprague School District</t>
  </si>
  <si>
    <t>0929</t>
  </si>
  <si>
    <t>38322</t>
  </si>
  <si>
    <t>St. John School District</t>
  </si>
  <si>
    <t>0931</t>
  </si>
  <si>
    <t>31401</t>
  </si>
  <si>
    <t>Stanwood-Camano School District</t>
  </si>
  <si>
    <t>0932</t>
  </si>
  <si>
    <t>11054</t>
  </si>
  <si>
    <t>Star School District</t>
  </si>
  <si>
    <t>0933</t>
  </si>
  <si>
    <t>07035</t>
  </si>
  <si>
    <t>Starbuck School District</t>
  </si>
  <si>
    <t>0943</t>
  </si>
  <si>
    <t>27001</t>
  </si>
  <si>
    <t>Steilacoom Hist. School District</t>
  </si>
  <si>
    <t>0945</t>
  </si>
  <si>
    <t>38304</t>
  </si>
  <si>
    <t>Steptoe School District</t>
  </si>
  <si>
    <t>0949</t>
  </si>
  <si>
    <t>30303</t>
  </si>
  <si>
    <t>Stevenson-Carson School District</t>
  </si>
  <si>
    <t>0950</t>
  </si>
  <si>
    <t>31311</t>
  </si>
  <si>
    <t>Sultan School District</t>
  </si>
  <si>
    <t>0953</t>
  </si>
  <si>
    <t>33202</t>
  </si>
  <si>
    <t>Summit Valley School District</t>
  </si>
  <si>
    <t>0955</t>
  </si>
  <si>
    <t>27320</t>
  </si>
  <si>
    <t>Sumner-Bonney Lake School District</t>
  </si>
  <si>
    <t>0958</t>
  </si>
  <si>
    <t>39201</t>
  </si>
  <si>
    <t>Sunnyside School District</t>
  </si>
  <si>
    <t>0966</t>
  </si>
  <si>
    <t>27010</t>
  </si>
  <si>
    <t>Tacoma School District</t>
  </si>
  <si>
    <t>0967</t>
  </si>
  <si>
    <t>14077</t>
  </si>
  <si>
    <t>Taholah School District</t>
  </si>
  <si>
    <t>0968</t>
  </si>
  <si>
    <t>17409</t>
  </si>
  <si>
    <t>Tahoma School District</t>
  </si>
  <si>
    <t>0971</t>
  </si>
  <si>
    <t>38265</t>
  </si>
  <si>
    <t>Tekoa School District</t>
  </si>
  <si>
    <t>0972</t>
  </si>
  <si>
    <t>34402</t>
  </si>
  <si>
    <t>Tenino School District</t>
  </si>
  <si>
    <t>0975</t>
  </si>
  <si>
    <t>19400</t>
  </si>
  <si>
    <t>Thorp School District</t>
  </si>
  <si>
    <t>0988</t>
  </si>
  <si>
    <t>21237</t>
  </si>
  <si>
    <t>Toledo School District</t>
  </si>
  <si>
    <t>0989</t>
  </si>
  <si>
    <t>24404</t>
  </si>
  <si>
    <t>Tonasket School District</t>
  </si>
  <si>
    <t>0992</t>
  </si>
  <si>
    <t>39202</t>
  </si>
  <si>
    <t>Toppenish School District</t>
  </si>
  <si>
    <t>0993</t>
  </si>
  <si>
    <t>36300</t>
  </si>
  <si>
    <t>Touchet School District</t>
  </si>
  <si>
    <t>0994</t>
  </si>
  <si>
    <t>08130</t>
  </si>
  <si>
    <t>Toutle Lake School District</t>
  </si>
  <si>
    <t>1000</t>
  </si>
  <si>
    <t>20400</t>
  </si>
  <si>
    <t>Trout Lake School District</t>
  </si>
  <si>
    <t>1003</t>
  </si>
  <si>
    <t>34033</t>
  </si>
  <si>
    <t>Tumwater School District</t>
  </si>
  <si>
    <t>1007</t>
  </si>
  <si>
    <t>39002</t>
  </si>
  <si>
    <t>Union Gap School District</t>
  </si>
  <si>
    <t>1020</t>
  </si>
  <si>
    <t>27083</t>
  </si>
  <si>
    <t>University Place School District</t>
  </si>
  <si>
    <t>1026</t>
  </si>
  <si>
    <t>33070</t>
  </si>
  <si>
    <t>Valley School District</t>
  </si>
  <si>
    <t>1031</t>
  </si>
  <si>
    <t>06037</t>
  </si>
  <si>
    <t>Vancouver School District</t>
  </si>
  <si>
    <t>1032</t>
  </si>
  <si>
    <t>17402</t>
  </si>
  <si>
    <t>Vashon Island School District</t>
  </si>
  <si>
    <t>1043</t>
  </si>
  <si>
    <t>35200</t>
  </si>
  <si>
    <t>Wahkiakum School District</t>
  </si>
  <si>
    <t>1044</t>
  </si>
  <si>
    <t>13073</t>
  </si>
  <si>
    <t>Wahluke School District</t>
  </si>
  <si>
    <t>1046</t>
  </si>
  <si>
    <t>36401</t>
  </si>
  <si>
    <t>Waitsburg School District</t>
  </si>
  <si>
    <t>1056</t>
  </si>
  <si>
    <t>36140</t>
  </si>
  <si>
    <t>Walla Walla Public Schools</t>
  </si>
  <si>
    <t>1058</t>
  </si>
  <si>
    <t>39207</t>
  </si>
  <si>
    <t>Wapato School District</t>
  </si>
  <si>
    <t>1059</t>
  </si>
  <si>
    <t>13146</t>
  </si>
  <si>
    <t>Warden School District</t>
  </si>
  <si>
    <t>1063</t>
  </si>
  <si>
    <t>06112</t>
  </si>
  <si>
    <t>Washougal School District</t>
  </si>
  <si>
    <t>1064</t>
  </si>
  <si>
    <t>Washtucna School District</t>
  </si>
  <si>
    <t>1067</t>
  </si>
  <si>
    <t>09209</t>
  </si>
  <si>
    <t>Waterville School District</t>
  </si>
  <si>
    <t>1069</t>
  </si>
  <si>
    <t>33049</t>
  </si>
  <si>
    <t>Wellpinit School District #49</t>
  </si>
  <si>
    <t>1073</t>
  </si>
  <si>
    <t>04246</t>
  </si>
  <si>
    <t>Wenatchee School District</t>
  </si>
  <si>
    <t>1076</t>
  </si>
  <si>
    <t>39208</t>
  </si>
  <si>
    <t>West Valley School District (Yakima)</t>
  </si>
  <si>
    <t>1077</t>
  </si>
  <si>
    <t>32363</t>
  </si>
  <si>
    <t>West Valley School District (Spokane)</t>
  </si>
  <si>
    <t>1091</t>
  </si>
  <si>
    <t>21303</t>
  </si>
  <si>
    <t>White Pass School District</t>
  </si>
  <si>
    <t>1092</t>
  </si>
  <si>
    <t>27416</t>
  </si>
  <si>
    <t>White River School District</t>
  </si>
  <si>
    <t>1093</t>
  </si>
  <si>
    <t>20405</t>
  </si>
  <si>
    <t>White Salmon Valley School District</t>
  </si>
  <si>
    <t>1099</t>
  </si>
  <si>
    <t>22200</t>
  </si>
  <si>
    <t>Wilbur School District</t>
  </si>
  <si>
    <t>1102</t>
  </si>
  <si>
    <t>25160</t>
  </si>
  <si>
    <t>Willapa Valley School District</t>
  </si>
  <si>
    <t>1104</t>
  </si>
  <si>
    <t>13167</t>
  </si>
  <si>
    <t>Wilson Creek School District</t>
  </si>
  <si>
    <t>1106</t>
  </si>
  <si>
    <t>21232</t>
  </si>
  <si>
    <t>Winlock School District</t>
  </si>
  <si>
    <t>1109</t>
  </si>
  <si>
    <t>14117</t>
  </si>
  <si>
    <t>Wishkah Valley School District</t>
  </si>
  <si>
    <t>1110</t>
  </si>
  <si>
    <t>20094</t>
  </si>
  <si>
    <t>Wishram School District</t>
  </si>
  <si>
    <t>1113</t>
  </si>
  <si>
    <t>08404</t>
  </si>
  <si>
    <t>Woodland School District</t>
  </si>
  <si>
    <t>1128</t>
  </si>
  <si>
    <t>39007</t>
  </si>
  <si>
    <t>Yakima School District</t>
  </si>
  <si>
    <t>1134</t>
  </si>
  <si>
    <t>34002</t>
  </si>
  <si>
    <t>Yelm School District</t>
  </si>
  <si>
    <t>1137</t>
  </si>
  <si>
    <t>39205</t>
  </si>
  <si>
    <t>Zillah School District</t>
  </si>
  <si>
    <t>1412</t>
  </si>
  <si>
    <t>04069</t>
  </si>
  <si>
    <t>Stehekin School District</t>
  </si>
  <si>
    <t>2630</t>
  </si>
  <si>
    <t>17908</t>
  </si>
  <si>
    <t>Rainier Prep Charter School District</t>
  </si>
  <si>
    <t>2631</t>
  </si>
  <si>
    <t>17910</t>
  </si>
  <si>
    <t>Rainier Valley Leadership Academy</t>
  </si>
  <si>
    <t>2632</t>
  </si>
  <si>
    <t>32901</t>
  </si>
  <si>
    <t>Spokane International Academy</t>
  </si>
  <si>
    <t>2633</t>
  </si>
  <si>
    <t>17902</t>
  </si>
  <si>
    <t>Summit Public School: Sierra</t>
  </si>
  <si>
    <t>17905</t>
  </si>
  <si>
    <t>Summit Public School: Atlas</t>
  </si>
  <si>
    <t>27905</t>
  </si>
  <si>
    <t>Summit Public School: Olympus</t>
  </si>
  <si>
    <t>2635</t>
  </si>
  <si>
    <t>32907</t>
  </si>
  <si>
    <t>PRIDE Prep School</t>
  </si>
  <si>
    <t>2901</t>
  </si>
  <si>
    <t>05903</t>
  </si>
  <si>
    <t>Quileute Tribal School District</t>
  </si>
  <si>
    <t>3063</t>
  </si>
  <si>
    <t>17911</t>
  </si>
  <si>
    <t>Impact | Puget Sound Elementary</t>
  </si>
  <si>
    <t>17916</t>
  </si>
  <si>
    <t>Impact | Salish Sea Elementary</t>
  </si>
  <si>
    <t>17919</t>
  </si>
  <si>
    <t>Impact | Black River Elementary</t>
  </si>
  <si>
    <t>27902</t>
  </si>
  <si>
    <t>Impact | Commencement Bay Elementary</t>
  </si>
  <si>
    <t>4174</t>
  </si>
  <si>
    <t>27901</t>
  </si>
  <si>
    <t>Chief Leschi Schools</t>
  </si>
  <si>
    <t>4258</t>
  </si>
  <si>
    <t>32903</t>
  </si>
  <si>
    <t>Lumen Public School</t>
  </si>
  <si>
    <t>4260</t>
  </si>
  <si>
    <t>18901</t>
  </si>
  <si>
    <t>Catalyst Public Schools</t>
  </si>
  <si>
    <t>4263</t>
  </si>
  <si>
    <t>17917</t>
  </si>
  <si>
    <t>Why Not You Academy</t>
  </si>
  <si>
    <t>4276</t>
  </si>
  <si>
    <t>37902</t>
  </si>
  <si>
    <t>Intergenerational High School</t>
  </si>
  <si>
    <t>4279</t>
  </si>
  <si>
    <t>99999</t>
  </si>
  <si>
    <t>WA Schools Risk Management Pool</t>
  </si>
  <si>
    <t>4280</t>
  </si>
  <si>
    <t>38901</t>
  </si>
  <si>
    <t>Pullman Community Montessori</t>
  </si>
  <si>
    <t>4281</t>
  </si>
  <si>
    <t>04901</t>
  </si>
  <si>
    <t>Pinnacles Prep Charter School</t>
  </si>
  <si>
    <t>4309</t>
  </si>
  <si>
    <t>1597</t>
  </si>
  <si>
    <t>31801</t>
  </si>
  <si>
    <t>WA School Info Processing Cooperative</t>
  </si>
  <si>
    <t>Compensation</t>
  </si>
  <si>
    <t>RTWSUB_Comp</t>
  </si>
  <si>
    <t>MemberContributions</t>
  </si>
  <si>
    <t>EmployerContributions</t>
  </si>
  <si>
    <t>AdminFee</t>
  </si>
  <si>
    <t>UAALEmployerContributions</t>
  </si>
  <si>
    <t>FY</t>
  </si>
  <si>
    <t>Plan</t>
  </si>
  <si>
    <t>Net Pention Liability</t>
  </si>
  <si>
    <t>Diffence between Projected and actual Experience OUTFLOWS</t>
  </si>
  <si>
    <t>Net Difference Between Projected and Actual Investment Earnings on Pension Plan Investments - OUTFLO</t>
  </si>
  <si>
    <t>Change in assumptions OUTFLOWS</t>
  </si>
  <si>
    <t>Diffence between Projected and actual Experience INFLOWS</t>
  </si>
  <si>
    <t>Net Difference Between Projected and Actual Investment Earnings on Pension Plan Investments - INFLOW</t>
  </si>
  <si>
    <t>Change in assumptions INFLOWS</t>
  </si>
  <si>
    <t>Pension Expense</t>
  </si>
  <si>
    <t>Recognition Period</t>
  </si>
  <si>
    <t>Fiduciary Net Position</t>
  </si>
  <si>
    <t>Audited?</t>
  </si>
  <si>
    <t>5.6</t>
  </si>
  <si>
    <t>1</t>
  </si>
  <si>
    <t>6.8</t>
  </si>
  <si>
    <t>8.8</t>
  </si>
  <si>
    <t>6</t>
  </si>
  <si>
    <t>7</t>
  </si>
  <si>
    <t>9.4</t>
  </si>
  <si>
    <t>2023-2024</t>
  </si>
  <si>
    <t>6.1</t>
  </si>
  <si>
    <t>6.9</t>
  </si>
  <si>
    <t>9.7</t>
  </si>
  <si>
    <t>2022-2023</t>
  </si>
  <si>
    <t>9.9</t>
  </si>
  <si>
    <t>2021-2022</t>
  </si>
  <si>
    <t>10</t>
  </si>
  <si>
    <t>2020-2021</t>
  </si>
  <si>
    <t>2019-2020</t>
  </si>
  <si>
    <t>7.2</t>
  </si>
  <si>
    <t>10.4</t>
  </si>
  <si>
    <t>6.5</t>
  </si>
  <si>
    <t>2018-2019</t>
  </si>
  <si>
    <t>7.1</t>
  </si>
  <si>
    <t>9.6</t>
  </si>
  <si>
    <t>6.2</t>
  </si>
  <si>
    <t>2017-2018</t>
  </si>
  <si>
    <t>6.3</t>
  </si>
  <si>
    <t>2016-2017</t>
  </si>
  <si>
    <t>6.4</t>
  </si>
  <si>
    <t>7.3</t>
  </si>
  <si>
    <t>9.8</t>
  </si>
  <si>
    <t>2015-2016</t>
  </si>
  <si>
    <t>3.9</t>
  </si>
  <si>
    <t>4.2</t>
  </si>
  <si>
    <t>5.4</t>
  </si>
  <si>
    <t>2014-2015</t>
  </si>
  <si>
    <t>4</t>
  </si>
  <si>
    <t>4.4</t>
  </si>
  <si>
    <t>5.5</t>
  </si>
  <si>
    <t>DRS_Id</t>
  </si>
  <si>
    <t>District Name</t>
  </si>
  <si>
    <t>Educational Service District 101</t>
  </si>
  <si>
    <t>Educational Service District 123</t>
  </si>
  <si>
    <t>North Central Educational Service District 171</t>
  </si>
  <si>
    <t>Washington State Charter School Commission</t>
  </si>
  <si>
    <t>Olympic Educational Service District 114</t>
  </si>
  <si>
    <t>Tribal Compact School</t>
  </si>
  <si>
    <t>Educational Service District 112</t>
  </si>
  <si>
    <t>Educational Service District 105</t>
  </si>
  <si>
    <t>Capital Region ESD 113</t>
  </si>
  <si>
    <t>Northwest Educational Service District 189</t>
  </si>
  <si>
    <t>Puget Sound Educational Service District 121</t>
  </si>
  <si>
    <t>7903</t>
  </si>
  <si>
    <t>17903</t>
  </si>
  <si>
    <t>Muckleshoot Indian Tribe</t>
  </si>
  <si>
    <t>7937</t>
  </si>
  <si>
    <t>17937</t>
  </si>
  <si>
    <t>Lake Washington Institute of Technology</t>
  </si>
  <si>
    <t>Non-ESD Entities</t>
  </si>
  <si>
    <t>7941</t>
  </si>
  <si>
    <t>17941</t>
  </si>
  <si>
    <t>Renton Technical College</t>
  </si>
  <si>
    <t>8902</t>
  </si>
  <si>
    <t>18902</t>
  </si>
  <si>
    <t>Suquamish Tribal Education Department</t>
  </si>
  <si>
    <t>2634</t>
  </si>
  <si>
    <t>27931</t>
  </si>
  <si>
    <t>Bates Technical College</t>
  </si>
  <si>
    <t>Spokane Public Schools Charter Authorizer</t>
  </si>
  <si>
    <t>2905</t>
  </si>
  <si>
    <t>36901</t>
  </si>
  <si>
    <t>Innovation Charter School</t>
  </si>
  <si>
    <t>37903</t>
  </si>
  <si>
    <t>Lummi Tribal Agency</t>
  </si>
  <si>
    <t>TRS 1 UAAL Compensation</t>
  </si>
  <si>
    <t>PERS 1 UAAL Compensation</t>
  </si>
  <si>
    <t>SERS 2/3 Compenation</t>
  </si>
  <si>
    <t>TRS 2/3 Compenation</t>
  </si>
  <si>
    <t>Math Check</t>
  </si>
  <si>
    <t>From PRT worksheet</t>
  </si>
  <si>
    <t>UAAL Compensation for Pension 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</si>
</sst>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43" formatCode="_(* #,##0.00_);_(* \(#,##0.00\);_(* &quot;-&quot;??_);_(@_)"/>
    <numFmt numFmtId="164" formatCode="00000"/>
    <numFmt numFmtId="165" formatCode="_(&quot;$&quot;* #,##0_);_(&quot;$&quot;* \(#,##0\);_(&quot;$&quot;* &quot;-&quot;??_);_(@_)"/>
    <numFmt numFmtId="166" formatCode="_(* #,##0_);_(* \(#,##0\);_(* &quot;-&quot;??_);_(@_)"/>
    <numFmt numFmtId="167" formatCode="[$-409]mmmm\ d\,\ yyyy;@"/>
    <numFmt numFmtId="168" formatCode="0.000000%"/>
    <numFmt numFmtId="169" formatCode="0.0000000"/>
    <numFmt numFmtId="170" formatCode="0.000000"/>
    <numFmt numFmtId="171" formatCode="0.00000000"/>
    <numFmt numFmtId="172" formatCode="0.000000000"/>
  </numFmts>
  <fonts count="61" x14ac:knownFonts="1">
    <font>
      <sz val="11"/>
      <color theme="1"/>
      <name val="Calibri"/>
      <family val="2"/>
      <scheme val="minor"/>
    </font>
    <font>
      <sz val="11"/>
      <color theme="1"/>
      <name val="Calibri"/>
      <family val="2"/>
      <scheme val="minor"/>
    </font>
    <font>
      <b/>
      <sz val="20"/>
      <color theme="1"/>
      <name val="Arial"/>
      <family val="2"/>
    </font>
    <font>
      <b/>
      <sz val="14"/>
      <color rgb="FFC00000"/>
      <name val="Arial"/>
      <family val="2"/>
    </font>
    <font>
      <b/>
      <sz val="14"/>
      <name val="Arial"/>
      <family val="2"/>
    </font>
    <font>
      <sz val="20"/>
      <color theme="1"/>
      <name val="Arial"/>
      <family val="2"/>
    </font>
    <font>
      <sz val="11"/>
      <color theme="1"/>
      <name val="Arial"/>
      <family val="2"/>
    </font>
    <font>
      <b/>
      <sz val="11"/>
      <color theme="1"/>
      <name val="Arial"/>
      <family val="2"/>
    </font>
    <font>
      <sz val="10"/>
      <name val="Arial"/>
      <family val="2"/>
    </font>
    <font>
      <sz val="11"/>
      <name val="Arial"/>
      <family val="2"/>
    </font>
    <font>
      <b/>
      <sz val="11"/>
      <color rgb="FFC00000"/>
      <name val="Arial"/>
      <family val="2"/>
    </font>
    <font>
      <sz val="12"/>
      <color theme="1"/>
      <name val="Arial"/>
      <family val="2"/>
    </font>
    <font>
      <i/>
      <sz val="11"/>
      <name val="Arial"/>
      <family val="2"/>
    </font>
    <font>
      <b/>
      <i/>
      <sz val="11"/>
      <name val="Arial"/>
      <family val="2"/>
    </font>
    <font>
      <i/>
      <sz val="11"/>
      <color theme="1"/>
      <name val="Arial"/>
      <family val="2"/>
    </font>
    <font>
      <b/>
      <i/>
      <sz val="11"/>
      <color rgb="FFC00000"/>
      <name val="Arial"/>
      <family val="2"/>
    </font>
    <font>
      <b/>
      <sz val="18"/>
      <color theme="1"/>
      <name val="Calibri"/>
      <family val="2"/>
      <scheme val="minor"/>
    </font>
    <font>
      <b/>
      <sz val="16"/>
      <color theme="1"/>
      <name val="Calibri"/>
      <family val="2"/>
      <scheme val="minor"/>
    </font>
    <font>
      <sz val="20"/>
      <color theme="1"/>
      <name val="Calibri"/>
      <family val="2"/>
      <scheme val="minor"/>
    </font>
    <font>
      <b/>
      <sz val="14"/>
      <color theme="1"/>
      <name val="Arial"/>
      <family val="2"/>
    </font>
    <font>
      <b/>
      <sz val="12"/>
      <color theme="1"/>
      <name val="Arial"/>
      <family val="2"/>
    </font>
    <font>
      <sz val="11"/>
      <color rgb="FFC00000"/>
      <name val="Arial"/>
      <family val="2"/>
    </font>
    <font>
      <b/>
      <sz val="8"/>
      <color theme="1"/>
      <name val="Calibri"/>
      <family val="2"/>
      <scheme val="minor"/>
    </font>
    <font>
      <sz val="11"/>
      <color rgb="FF000000"/>
      <name val="Arial"/>
      <family val="2"/>
    </font>
    <font>
      <sz val="14"/>
      <color theme="1"/>
      <name val="Calibri"/>
      <family val="2"/>
      <scheme val="minor"/>
    </font>
    <font>
      <sz val="12"/>
      <color rgb="FFC00000"/>
      <name val="Arial"/>
      <family val="2"/>
    </font>
    <font>
      <sz val="10"/>
      <color theme="1"/>
      <name val="Arial"/>
      <family val="2"/>
    </font>
    <font>
      <sz val="10"/>
      <color theme="1"/>
      <name val="Calibri"/>
      <family val="2"/>
      <scheme val="minor"/>
    </font>
    <font>
      <b/>
      <sz val="12"/>
      <color theme="1"/>
      <name val="Calibri"/>
      <family val="2"/>
      <scheme val="minor"/>
    </font>
    <font>
      <b/>
      <sz val="14"/>
      <color theme="1"/>
      <name val="Calibri"/>
      <family val="2"/>
      <scheme val="minor"/>
    </font>
    <font>
      <b/>
      <sz val="11"/>
      <color rgb="FF000000"/>
      <name val="Calibri"/>
      <family val="2"/>
      <scheme val="minor"/>
    </font>
    <font>
      <sz val="11"/>
      <color rgb="FF000000"/>
      <name val="Calibri"/>
      <family val="2"/>
      <scheme val="minor"/>
    </font>
    <font>
      <sz val="11"/>
      <color rgb="FFC00000"/>
      <name val="Calibri"/>
      <family val="2"/>
      <scheme val="minor"/>
    </font>
    <font>
      <b/>
      <sz val="12"/>
      <color rgb="FFC00000"/>
      <name val="Calibri"/>
      <family val="2"/>
      <scheme val="minor"/>
    </font>
    <font>
      <sz val="8"/>
      <name val="Calibri"/>
      <family val="2"/>
      <scheme val="minor"/>
    </font>
    <font>
      <sz val="11"/>
      <color rgb="FF3F3F76"/>
      <name val="Calibri"/>
      <family val="2"/>
      <scheme val="minor"/>
    </font>
    <font>
      <sz val="16"/>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i/>
      <u/>
      <sz val="11"/>
      <color theme="1"/>
      <name val="Calibri"/>
      <family val="2"/>
      <scheme val="minor"/>
    </font>
    <font>
      <b/>
      <i/>
      <sz val="11"/>
      <color rgb="FF000000"/>
      <name val="Calibri"/>
      <family val="2"/>
      <scheme val="minor"/>
    </font>
    <font>
      <b/>
      <u/>
      <sz val="12"/>
      <color theme="1"/>
      <name val="Calibri"/>
      <family val="2"/>
      <scheme val="minor"/>
    </font>
    <font>
      <b/>
      <sz val="14"/>
      <color theme="1"/>
      <name val="Segoe UI"/>
      <family val="2"/>
    </font>
    <font>
      <b/>
      <sz val="14"/>
      <name val="Segoe UI"/>
      <family val="2"/>
    </font>
    <font>
      <b/>
      <sz val="14"/>
      <color rgb="FFC00000"/>
      <name val="Segoe UI"/>
      <family val="2"/>
    </font>
    <font>
      <b/>
      <u/>
      <sz val="14"/>
      <color rgb="FFC00000"/>
      <name val="Segoe UI"/>
      <family val="2"/>
    </font>
    <font>
      <b/>
      <sz val="11"/>
      <color rgb="FFC00000"/>
      <name val="Segoe UI"/>
      <family val="2"/>
    </font>
    <font>
      <b/>
      <sz val="16"/>
      <color rgb="FF000000"/>
      <name val="Calibri"/>
      <family val="2"/>
      <scheme val="minor"/>
    </font>
    <font>
      <sz val="18"/>
      <color theme="1"/>
      <name val="Calibri"/>
      <family val="2"/>
      <scheme val="minor"/>
    </font>
    <font>
      <sz val="11"/>
      <color theme="1"/>
      <name val="Segoe UI"/>
      <family val="2"/>
    </font>
    <font>
      <sz val="11"/>
      <color rgb="FF000000"/>
      <name val="Segoe UI"/>
      <family val="2"/>
    </font>
    <font>
      <u/>
      <sz val="11"/>
      <color theme="10"/>
      <name val="Segoe UI"/>
      <family val="2"/>
    </font>
    <font>
      <sz val="12"/>
      <color theme="1"/>
      <name val="Segoe UI"/>
      <family val="2"/>
    </font>
    <font>
      <sz val="16"/>
      <color theme="1"/>
      <name val="Arial"/>
      <family val="2"/>
    </font>
    <font>
      <b/>
      <sz val="11"/>
      <color rgb="FF000000"/>
      <name val="Segoe UI"/>
      <family val="2"/>
    </font>
    <font>
      <u/>
      <sz val="11"/>
      <color theme="1"/>
      <name val="Calibri"/>
      <family val="2"/>
      <scheme val="minor"/>
    </font>
    <font>
      <b/>
      <u/>
      <sz val="11"/>
      <color rgb="FFC00000"/>
      <name val="Segoe UI"/>
      <family val="2"/>
    </font>
    <font>
      <sz val="20"/>
      <name val="Calibri"/>
      <family val="2"/>
      <scheme val="minor"/>
    </font>
    <font>
      <sz val="12"/>
      <name val="Arial"/>
      <family val="2"/>
    </font>
    <font>
      <sz val="12"/>
      <color theme="1"/>
      <name val="Calibri"/>
      <family val="2"/>
      <scheme val="minor"/>
    </font>
  </fonts>
  <fills count="1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E1"/>
        <bgColor indexed="64"/>
      </patternFill>
    </fill>
    <fill>
      <patternFill patternType="gray0625"/>
    </fill>
    <fill>
      <patternFill patternType="gray0625">
        <bgColor theme="0" tint="-0.14996795556505021"/>
      </patternFill>
    </fill>
    <fill>
      <patternFill patternType="solid">
        <fgColor rgb="FFFFC000"/>
        <bgColor indexed="64"/>
      </patternFill>
    </fill>
    <fill>
      <patternFill patternType="solid">
        <fgColor rgb="FFFFCCFF"/>
        <bgColor indexed="64"/>
      </patternFill>
    </fill>
    <fill>
      <patternFill patternType="solid">
        <fgColor rgb="FFCCFFCC"/>
        <bgColor indexed="64"/>
      </patternFill>
    </fill>
    <fill>
      <patternFill patternType="solid">
        <fgColor rgb="FFFF0000"/>
        <bgColor indexed="64"/>
      </patternFill>
    </fill>
    <fill>
      <patternFill patternType="solid">
        <fgColor theme="6" tint="0.79998168889431442"/>
        <bgColor indexed="64"/>
      </patternFill>
    </fill>
    <fill>
      <patternFill patternType="solid">
        <fgColor rgb="FFFFCC99"/>
      </patternFill>
    </fill>
    <fill>
      <patternFill patternType="solid">
        <fgColor rgb="FF92D050"/>
        <bgColor indexed="64"/>
      </patternFill>
    </fill>
    <fill>
      <patternFill patternType="solid">
        <fgColor rgb="FF0070C0"/>
        <bgColor indexed="64"/>
      </patternFill>
    </fill>
    <fill>
      <patternFill patternType="solid">
        <fgColor rgb="FF00B050"/>
        <bgColor indexed="64"/>
      </patternFill>
    </fill>
    <fill>
      <patternFill patternType="solid">
        <fgColor rgb="FF00FF00"/>
        <bgColor indexed="64"/>
      </patternFill>
    </fill>
    <fill>
      <patternFill patternType="solid">
        <fgColor rgb="FFFFFFCC"/>
        <bgColor indexed="64"/>
      </patternFill>
    </fill>
  </fills>
  <borders count="32">
    <border>
      <left/>
      <right/>
      <top/>
      <bottom/>
      <diagonal/>
    </border>
    <border>
      <left style="medium">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auto="1"/>
      </bottom>
      <diagonal/>
    </border>
    <border>
      <left/>
      <right style="thin">
        <color indexed="64"/>
      </right>
      <top/>
      <bottom/>
      <diagonal/>
    </border>
    <border>
      <left style="medium">
        <color indexed="64"/>
      </left>
      <right style="medium">
        <color indexed="64"/>
      </right>
      <top style="thin">
        <color auto="1"/>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auto="1"/>
      </left>
      <right style="thin">
        <color auto="1"/>
      </right>
      <top style="thin">
        <color auto="1"/>
      </top>
      <bottom style="thin">
        <color auto="1"/>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 fillId="0" borderId="0"/>
    <xf numFmtId="0" fontId="8" fillId="0" borderId="0"/>
    <xf numFmtId="0" fontId="35" fillId="12" borderId="26" applyNumberFormat="0" applyAlignment="0" applyProtection="0"/>
    <xf numFmtId="0" fontId="38" fillId="0" borderId="0" applyNumberFormat="0" applyFill="0" applyBorder="0" applyAlignment="0" applyProtection="0"/>
  </cellStyleXfs>
  <cellXfs count="209">
    <xf numFmtId="0" fontId="0" fillId="0" borderId="0" xfId="0"/>
    <xf numFmtId="0" fontId="6" fillId="0" borderId="0" xfId="0" applyFont="1" applyAlignment="1">
      <alignment horizontal="center" vertical="center" wrapText="1"/>
    </xf>
    <xf numFmtId="0" fontId="7" fillId="0" borderId="0" xfId="0" applyFont="1" applyAlignment="1">
      <alignment horizontal="center" vertical="center"/>
    </xf>
    <xf numFmtId="0" fontId="9" fillId="0" borderId="0" xfId="4" applyFont="1" applyAlignment="1">
      <alignment vertical="center"/>
    </xf>
    <xf numFmtId="0" fontId="7" fillId="0" borderId="0" xfId="0" applyFont="1" applyAlignment="1">
      <alignment horizontal="left" vertical="center"/>
    </xf>
    <xf numFmtId="164" fontId="7" fillId="0" borderId="0" xfId="0" applyNumberFormat="1" applyFont="1" applyAlignment="1">
      <alignment horizontal="center" vertical="center"/>
    </xf>
    <xf numFmtId="0" fontId="9" fillId="0" borderId="0" xfId="5" applyFont="1" applyAlignment="1">
      <alignment horizontal="center" vertical="center" wrapText="1"/>
    </xf>
    <xf numFmtId="0" fontId="6" fillId="0" borderId="15" xfId="0" applyFont="1" applyBorder="1" applyAlignment="1">
      <alignment horizontal="left" vertical="center"/>
    </xf>
    <xf numFmtId="165" fontId="6" fillId="0" borderId="15" xfId="0" applyNumberFormat="1" applyFont="1" applyBorder="1" applyAlignment="1">
      <alignment horizontal="center" vertical="center" wrapText="1"/>
    </xf>
    <xf numFmtId="166" fontId="6" fillId="0" borderId="15" xfId="1" applyNumberFormat="1" applyFont="1" applyBorder="1" applyAlignment="1">
      <alignment horizontal="center" vertical="center" wrapText="1"/>
    </xf>
    <xf numFmtId="43" fontId="6" fillId="5" borderId="15" xfId="1" applyFont="1" applyFill="1" applyBorder="1" applyAlignment="1">
      <alignment horizontal="center" vertical="center" wrapText="1"/>
    </xf>
    <xf numFmtId="0" fontId="6" fillId="5" borderId="15" xfId="0" applyFont="1" applyFill="1" applyBorder="1" applyAlignment="1">
      <alignment horizontal="center" vertical="center" wrapText="1"/>
    </xf>
    <xf numFmtId="0" fontId="11" fillId="5" borderId="0" xfId="0" applyFont="1" applyFill="1" applyAlignment="1">
      <alignment horizontal="center"/>
    </xf>
    <xf numFmtId="0" fontId="12" fillId="0" borderId="0" xfId="0" applyFont="1" applyAlignment="1">
      <alignment horizontal="left" vertical="center"/>
    </xf>
    <xf numFmtId="0" fontId="12" fillId="0" borderId="0" xfId="4" applyFont="1" applyAlignment="1">
      <alignment vertical="center"/>
    </xf>
    <xf numFmtId="0" fontId="14" fillId="0" borderId="0" xfId="0" applyFont="1"/>
    <xf numFmtId="0" fontId="6" fillId="0" borderId="0" xfId="0" applyFont="1"/>
    <xf numFmtId="0" fontId="15" fillId="0" borderId="0" xfId="0" applyFont="1" applyAlignment="1">
      <alignment horizontal="left" vertical="center"/>
    </xf>
    <xf numFmtId="0" fontId="14" fillId="0" borderId="0" xfId="0" applyFont="1" applyAlignment="1">
      <alignment horizontal="left" vertical="center"/>
    </xf>
    <xf numFmtId="166" fontId="14" fillId="0" borderId="16" xfId="1" applyNumberFormat="1" applyFont="1" applyBorder="1" applyAlignment="1">
      <alignment vertical="center"/>
    </xf>
    <xf numFmtId="38" fontId="12" fillId="0" borderId="16" xfId="1" applyNumberFormat="1" applyFont="1" applyBorder="1" applyAlignment="1">
      <alignment vertical="center"/>
    </xf>
    <xf numFmtId="166" fontId="14" fillId="5" borderId="16" xfId="1" applyNumberFormat="1" applyFont="1" applyFill="1" applyBorder="1" applyAlignment="1">
      <alignment horizontal="center" vertical="center"/>
    </xf>
    <xf numFmtId="0" fontId="16" fillId="0" borderId="0" xfId="0" applyFont="1" applyAlignment="1">
      <alignment horizontal="center" vertical="center"/>
    </xf>
    <xf numFmtId="164" fontId="17" fillId="0" borderId="0" xfId="0" applyNumberFormat="1" applyFont="1" applyAlignment="1">
      <alignment horizontal="center" vertical="center"/>
    </xf>
    <xf numFmtId="0" fontId="18" fillId="0" borderId="0" xfId="0" applyFont="1" applyAlignment="1">
      <alignment horizontal="center" vertical="center" wrapText="1"/>
    </xf>
    <xf numFmtId="166" fontId="11" fillId="0" borderId="0" xfId="1" applyNumberFormat="1" applyFont="1" applyBorder="1" applyAlignment="1">
      <alignment horizontal="center" vertical="center" wrapText="1"/>
    </xf>
    <xf numFmtId="0" fontId="6" fillId="0" borderId="0" xfId="0" applyFont="1" applyAlignment="1">
      <alignment horizontal="left" vertical="top" wrapText="1"/>
    </xf>
    <xf numFmtId="0" fontId="22" fillId="0" borderId="0" xfId="0" applyFont="1" applyAlignment="1">
      <alignment horizontal="center" wrapText="1"/>
    </xf>
    <xf numFmtId="167" fontId="6" fillId="0" borderId="15" xfId="0" applyNumberFormat="1" applyFont="1" applyBorder="1" applyAlignment="1">
      <alignment horizontal="left" vertical="center"/>
    </xf>
    <xf numFmtId="0" fontId="24" fillId="0" borderId="15" xfId="0" applyFont="1" applyBorder="1" applyAlignment="1">
      <alignment horizontal="center" vertical="center" wrapText="1"/>
    </xf>
    <xf numFmtId="0" fontId="23" fillId="0" borderId="15" xfId="0" applyFont="1" applyBorder="1" applyAlignment="1">
      <alignment vertical="center" wrapText="1"/>
    </xf>
    <xf numFmtId="166" fontId="11" fillId="0" borderId="15" xfId="1" applyNumberFormat="1" applyFont="1" applyBorder="1" applyAlignment="1">
      <alignment horizontal="center" vertical="center" wrapText="1"/>
    </xf>
    <xf numFmtId="166" fontId="25" fillId="0" borderId="15" xfId="1" applyNumberFormat="1" applyFont="1" applyBorder="1" applyAlignment="1">
      <alignment horizontal="center" vertical="center" wrapText="1"/>
    </xf>
    <xf numFmtId="0" fontId="23" fillId="0" borderId="0" xfId="0" applyFont="1" applyAlignment="1">
      <alignment vertical="center" wrapText="1"/>
    </xf>
    <xf numFmtId="0" fontId="6" fillId="0" borderId="20" xfId="0" applyFont="1" applyBorder="1" applyAlignment="1">
      <alignment horizontal="left" vertical="top" wrapText="1"/>
    </xf>
    <xf numFmtId="0" fontId="6" fillId="0" borderId="21" xfId="0" applyFont="1" applyBorder="1" applyAlignment="1">
      <alignment vertical="center" wrapText="1"/>
    </xf>
    <xf numFmtId="0" fontId="6" fillId="0" borderId="15" xfId="0" applyFont="1" applyBorder="1" applyAlignment="1">
      <alignment horizontal="center" vertical="center" wrapText="1"/>
    </xf>
    <xf numFmtId="0" fontId="6" fillId="0" borderId="22" xfId="0" applyFont="1" applyBorder="1" applyAlignment="1">
      <alignment vertical="center" wrapText="1"/>
    </xf>
    <xf numFmtId="168" fontId="11" fillId="0" borderId="15" xfId="0" applyNumberFormat="1" applyFont="1" applyBorder="1" applyAlignment="1">
      <alignment horizontal="center" vertical="center"/>
    </xf>
    <xf numFmtId="168" fontId="11" fillId="0" borderId="15" xfId="0" applyNumberFormat="1" applyFont="1" applyBorder="1" applyAlignment="1">
      <alignment horizontal="center" vertical="center" wrapText="1"/>
    </xf>
    <xf numFmtId="0" fontId="6" fillId="0" borderId="15" xfId="0" applyFont="1" applyBorder="1" applyAlignment="1">
      <alignment vertical="center" wrapText="1"/>
    </xf>
    <xf numFmtId="164" fontId="6" fillId="0" borderId="0" xfId="0" applyNumberFormat="1" applyFont="1" applyAlignment="1">
      <alignment horizontal="left" vertical="center"/>
    </xf>
    <xf numFmtId="0" fontId="6" fillId="0" borderId="0" xfId="0" applyFont="1" applyAlignment="1">
      <alignment horizontal="left"/>
    </xf>
    <xf numFmtId="0" fontId="11" fillId="0" borderId="0" xfId="0" applyFont="1" applyAlignment="1">
      <alignment horizontal="left"/>
    </xf>
    <xf numFmtId="0" fontId="6" fillId="0" borderId="23" xfId="0" applyFont="1" applyBorder="1" applyAlignment="1">
      <alignment horizontal="left" vertical="center"/>
    </xf>
    <xf numFmtId="0" fontId="6" fillId="0" borderId="9" xfId="0" applyFont="1" applyBorder="1" applyAlignment="1">
      <alignment horizontal="left"/>
    </xf>
    <xf numFmtId="0" fontId="11" fillId="0" borderId="24" xfId="0" applyFont="1" applyBorder="1" applyAlignment="1">
      <alignment horizontal="left" vertical="center"/>
    </xf>
    <xf numFmtId="164" fontId="11" fillId="7" borderId="25" xfId="0" applyNumberFormat="1" applyFont="1" applyFill="1" applyBorder="1" applyAlignment="1">
      <alignment horizontal="center" vertical="center" wrapText="1"/>
    </xf>
    <xf numFmtId="0" fontId="11" fillId="7" borderId="25" xfId="0" applyFont="1" applyFill="1" applyBorder="1" applyAlignment="1">
      <alignment horizontal="center" vertical="center" wrapText="1"/>
    </xf>
    <xf numFmtId="0" fontId="0" fillId="10" borderId="0" xfId="0" applyFill="1" applyAlignment="1">
      <alignment horizontal="center" vertical="center"/>
    </xf>
    <xf numFmtId="168" fontId="26" fillId="9" borderId="15" xfId="0" applyNumberFormat="1" applyFont="1" applyFill="1" applyBorder="1" applyAlignment="1">
      <alignment horizontal="center" vertical="center" wrapText="1"/>
    </xf>
    <xf numFmtId="168" fontId="26" fillId="0" borderId="15" xfId="0" applyNumberFormat="1" applyFont="1" applyBorder="1" applyAlignment="1">
      <alignment horizontal="center" vertical="center" wrapText="1"/>
    </xf>
    <xf numFmtId="165" fontId="26" fillId="0" borderId="15" xfId="2" applyNumberFormat="1" applyFont="1" applyBorder="1" applyAlignment="1">
      <alignment horizontal="center" vertical="center" wrapText="1"/>
    </xf>
    <xf numFmtId="0" fontId="6" fillId="0" borderId="23" xfId="0" applyFont="1" applyBorder="1" applyAlignment="1">
      <alignment vertical="center" wrapText="1"/>
    </xf>
    <xf numFmtId="0" fontId="27" fillId="0" borderId="0" xfId="0" applyFont="1" applyAlignment="1">
      <alignment horizontal="center" vertical="center" wrapText="1"/>
    </xf>
    <xf numFmtId="165" fontId="26" fillId="0" borderId="15" xfId="2" applyNumberFormat="1" applyFont="1" applyFill="1" applyBorder="1" applyAlignment="1">
      <alignment horizontal="center" vertical="center" wrapText="1"/>
    </xf>
    <xf numFmtId="0" fontId="28" fillId="0" borderId="0" xfId="0" applyFont="1" applyAlignment="1">
      <alignment vertical="center"/>
    </xf>
    <xf numFmtId="0" fontId="0" fillId="5" borderId="0" xfId="0" applyFill="1"/>
    <xf numFmtId="0" fontId="0" fillId="5" borderId="0" xfId="0" applyFill="1" applyAlignment="1">
      <alignment horizontal="center"/>
    </xf>
    <xf numFmtId="167" fontId="29" fillId="11" borderId="15" xfId="0" applyNumberFormat="1" applyFont="1" applyFill="1" applyBorder="1" applyAlignment="1">
      <alignment horizontal="left" vertical="center" wrapText="1"/>
    </xf>
    <xf numFmtId="167" fontId="30" fillId="0" borderId="15" xfId="0" applyNumberFormat="1" applyFont="1" applyBorder="1" applyAlignment="1">
      <alignment horizontal="left" vertical="center" wrapText="1"/>
    </xf>
    <xf numFmtId="165" fontId="0" fillId="0" borderId="15" xfId="2" applyNumberFormat="1" applyFont="1" applyBorder="1" applyAlignment="1">
      <alignment vertical="center"/>
    </xf>
    <xf numFmtId="0" fontId="31" fillId="0" borderId="15" xfId="0" applyFont="1" applyBorder="1" applyAlignment="1">
      <alignment horizontal="left" vertical="center" wrapText="1"/>
    </xf>
    <xf numFmtId="165" fontId="0" fillId="2" borderId="15" xfId="2" applyNumberFormat="1" applyFont="1" applyFill="1" applyBorder="1" applyAlignment="1">
      <alignment horizontal="center" vertical="center"/>
    </xf>
    <xf numFmtId="165" fontId="0" fillId="0" borderId="15" xfId="0" applyNumberFormat="1" applyBorder="1" applyAlignment="1">
      <alignment vertical="center"/>
    </xf>
    <xf numFmtId="168" fontId="0" fillId="0" borderId="15" xfId="3" applyNumberFormat="1" applyFont="1" applyBorder="1" applyAlignment="1">
      <alignment horizontal="right" vertical="center"/>
    </xf>
    <xf numFmtId="0" fontId="32" fillId="0" borderId="15" xfId="0" applyFont="1" applyBorder="1" applyAlignment="1">
      <alignment horizontal="left" vertical="center"/>
    </xf>
    <xf numFmtId="168" fontId="33" fillId="0" borderId="15" xfId="3" applyNumberFormat="1" applyFont="1" applyFill="1" applyBorder="1" applyAlignment="1">
      <alignment horizontal="right" vertical="center"/>
    </xf>
    <xf numFmtId="165" fontId="0" fillId="0" borderId="15" xfId="2" applyNumberFormat="1" applyFont="1" applyBorder="1" applyAlignment="1">
      <alignment horizontal="right" vertical="center"/>
    </xf>
    <xf numFmtId="0" fontId="0" fillId="5" borderId="0" xfId="0" applyFill="1" applyAlignment="1">
      <alignment horizontal="left" vertical="center"/>
    </xf>
    <xf numFmtId="0" fontId="31" fillId="0" borderId="15" xfId="0" applyFont="1" applyBorder="1" applyAlignment="1">
      <alignment horizontal="left" vertical="center"/>
    </xf>
    <xf numFmtId="165" fontId="0" fillId="2" borderId="15" xfId="2" applyNumberFormat="1" applyFont="1" applyFill="1" applyBorder="1" applyAlignment="1">
      <alignment horizontal="right" vertical="center"/>
    </xf>
    <xf numFmtId="165" fontId="0" fillId="8" borderId="15" xfId="2" applyNumberFormat="1" applyFont="1" applyFill="1" applyBorder="1" applyAlignment="1">
      <alignment horizontal="right" vertical="center"/>
    </xf>
    <xf numFmtId="165" fontId="0" fillId="0" borderId="15" xfId="2" applyNumberFormat="1" applyFont="1" applyFill="1" applyBorder="1" applyAlignment="1">
      <alignment horizontal="right" vertical="center"/>
    </xf>
    <xf numFmtId="165" fontId="0" fillId="0" borderId="15" xfId="0" applyNumberFormat="1" applyBorder="1"/>
    <xf numFmtId="0" fontId="0" fillId="0" borderId="15" xfId="0" applyBorder="1" applyAlignment="1">
      <alignment vertical="center" wrapText="1"/>
    </xf>
    <xf numFmtId="0" fontId="29" fillId="0" borderId="0" xfId="0" applyFont="1"/>
    <xf numFmtId="0" fontId="3" fillId="2" borderId="0" xfId="0" applyFont="1" applyFill="1" applyAlignment="1">
      <alignment horizontal="center" vertical="center" wrapText="1"/>
    </xf>
    <xf numFmtId="164" fontId="3" fillId="2" borderId="11" xfId="0" applyNumberFormat="1" applyFont="1" applyFill="1" applyBorder="1" applyAlignment="1">
      <alignment horizontal="center" vertical="center"/>
    </xf>
    <xf numFmtId="0" fontId="6" fillId="0" borderId="18" xfId="0" applyFont="1" applyBorder="1" applyAlignment="1">
      <alignment vertical="center" wrapText="1"/>
    </xf>
    <xf numFmtId="0" fontId="6" fillId="0" borderId="19" xfId="0" applyFont="1" applyBorder="1" applyAlignment="1">
      <alignment vertical="center" wrapText="1"/>
    </xf>
    <xf numFmtId="0" fontId="6" fillId="0" borderId="0" xfId="0" applyFont="1" applyAlignment="1">
      <alignment vertical="center" wrapText="1"/>
    </xf>
    <xf numFmtId="164" fontId="3" fillId="2" borderId="10" xfId="0" quotePrefix="1" applyNumberFormat="1" applyFont="1" applyFill="1" applyBorder="1" applyAlignment="1">
      <alignment horizontal="center" vertical="center"/>
    </xf>
    <xf numFmtId="0" fontId="7" fillId="0" borderId="13" xfId="0" applyFont="1" applyBorder="1" applyAlignment="1">
      <alignment horizontal="center" vertical="top" wrapText="1"/>
    </xf>
    <xf numFmtId="0" fontId="35" fillId="12" borderId="26" xfId="6"/>
    <xf numFmtId="49" fontId="0" fillId="0" borderId="0" xfId="0" applyNumberFormat="1"/>
    <xf numFmtId="0" fontId="24" fillId="0" borderId="15" xfId="0" quotePrefix="1" applyFont="1" applyBorder="1" applyAlignment="1">
      <alignment horizontal="center" vertical="center" wrapText="1"/>
    </xf>
    <xf numFmtId="49" fontId="36" fillId="0" borderId="0" xfId="0" applyNumberFormat="1" applyFont="1" applyAlignment="1">
      <alignment horizontal="center"/>
    </xf>
    <xf numFmtId="165" fontId="0" fillId="13" borderId="15" xfId="2" applyNumberFormat="1" applyFont="1" applyFill="1" applyBorder="1" applyAlignment="1">
      <alignment horizontal="center" vertical="center"/>
    </xf>
    <xf numFmtId="165" fontId="0" fillId="14" borderId="15" xfId="2" applyNumberFormat="1" applyFont="1" applyFill="1" applyBorder="1" applyAlignment="1">
      <alignment horizontal="center" vertical="center"/>
    </xf>
    <xf numFmtId="165" fontId="0" fillId="15" borderId="15" xfId="2" applyNumberFormat="1" applyFont="1" applyFill="1" applyBorder="1" applyAlignment="1">
      <alignment horizontal="center" vertical="center"/>
    </xf>
    <xf numFmtId="169" fontId="0" fillId="0" borderId="0" xfId="0" applyNumberFormat="1"/>
    <xf numFmtId="170" fontId="0" fillId="0" borderId="0" xfId="0" applyNumberFormat="1"/>
    <xf numFmtId="10" fontId="0" fillId="0" borderId="0" xfId="0" applyNumberFormat="1"/>
    <xf numFmtId="4" fontId="26" fillId="0" borderId="15" xfId="2" applyNumberFormat="1" applyFont="1" applyBorder="1" applyAlignment="1">
      <alignment horizontal="center" vertical="center" wrapText="1"/>
    </xf>
    <xf numFmtId="0" fontId="0" fillId="0" borderId="0" xfId="0" applyAlignment="1">
      <alignment horizontal="left" vertical="top" wrapText="1"/>
    </xf>
    <xf numFmtId="0" fontId="42" fillId="0" borderId="25" xfId="0" applyFont="1" applyBorder="1" applyAlignment="1">
      <alignment horizontal="center" vertical="center"/>
    </xf>
    <xf numFmtId="0" fontId="43" fillId="16" borderId="15" xfId="0" applyFont="1" applyFill="1" applyBorder="1" applyAlignment="1">
      <alignment horizontal="center" vertical="center" wrapText="1"/>
    </xf>
    <xf numFmtId="0" fontId="37" fillId="0" borderId="0" xfId="0" applyFont="1" applyAlignment="1">
      <alignment horizontal="center" vertical="top" wrapText="1"/>
    </xf>
    <xf numFmtId="0" fontId="37" fillId="5" borderId="0" xfId="0" applyFont="1" applyFill="1" applyAlignment="1">
      <alignment horizontal="left" vertical="top" wrapText="1"/>
    </xf>
    <xf numFmtId="0" fontId="0" fillId="5" borderId="0" xfId="0" applyFill="1" applyAlignment="1">
      <alignment horizontal="left" vertical="center" wrapText="1"/>
    </xf>
    <xf numFmtId="0" fontId="0" fillId="0" borderId="1" xfId="0" applyBorder="1"/>
    <xf numFmtId="0" fontId="0" fillId="0" borderId="14" xfId="0" applyBorder="1"/>
    <xf numFmtId="0" fontId="0" fillId="0" borderId="27" xfId="0" applyBorder="1"/>
    <xf numFmtId="0" fontId="43" fillId="16" borderId="28" xfId="0" applyFont="1" applyFill="1" applyBorder="1" applyAlignment="1">
      <alignment horizontal="center" vertical="center" wrapText="1"/>
    </xf>
    <xf numFmtId="0" fontId="0" fillId="0" borderId="28" xfId="0" applyBorder="1"/>
    <xf numFmtId="0" fontId="48" fillId="0" borderId="1" xfId="0" applyFont="1" applyBorder="1" applyAlignment="1">
      <alignment horizontal="left" vertical="center" readingOrder="1"/>
    </xf>
    <xf numFmtId="0" fontId="49" fillId="0" borderId="14" xfId="0" applyFont="1" applyBorder="1"/>
    <xf numFmtId="0" fontId="49" fillId="0" borderId="27" xfId="0" applyFont="1" applyBorder="1"/>
    <xf numFmtId="0" fontId="50" fillId="0" borderId="28" xfId="0" applyFont="1" applyBorder="1" applyAlignment="1">
      <alignment vertical="center" readingOrder="1"/>
    </xf>
    <xf numFmtId="0" fontId="50" fillId="0" borderId="0" xfId="0" applyFont="1"/>
    <xf numFmtId="0" fontId="52" fillId="0" borderId="0" xfId="7" applyFont="1" applyBorder="1" applyAlignment="1">
      <alignment vertical="center"/>
    </xf>
    <xf numFmtId="0" fontId="53" fillId="0" borderId="29" xfId="0" applyFont="1" applyBorder="1"/>
    <xf numFmtId="0" fontId="52" fillId="0" borderId="0" xfId="7" applyFont="1" applyFill="1" applyBorder="1"/>
    <xf numFmtId="0" fontId="50" fillId="0" borderId="0" xfId="0" applyFont="1" applyAlignment="1">
      <alignment vertical="center" wrapText="1" readingOrder="1"/>
    </xf>
    <xf numFmtId="0" fontId="53" fillId="0" borderId="29" xfId="0" applyFont="1" applyBorder="1" applyAlignment="1">
      <alignment vertical="center" wrapText="1" readingOrder="1"/>
    </xf>
    <xf numFmtId="0" fontId="50" fillId="0" borderId="28" xfId="0" applyFont="1" applyBorder="1" applyAlignment="1">
      <alignment vertical="center" wrapText="1" readingOrder="1"/>
    </xf>
    <xf numFmtId="0" fontId="52" fillId="0" borderId="0" xfId="7" applyFont="1" applyFill="1" applyBorder="1" applyAlignment="1">
      <alignment vertical="center"/>
    </xf>
    <xf numFmtId="0" fontId="54" fillId="0" borderId="29" xfId="0" applyFont="1" applyBorder="1" applyAlignment="1">
      <alignment vertical="center" wrapText="1" readingOrder="1"/>
    </xf>
    <xf numFmtId="0" fontId="0" fillId="0" borderId="31" xfId="0" applyBorder="1"/>
    <xf numFmtId="0" fontId="0" fillId="0" borderId="29" xfId="0" applyBorder="1"/>
    <xf numFmtId="0" fontId="50" fillId="0" borderId="0" xfId="0" applyFont="1" applyAlignment="1">
      <alignment vertical="center" readingOrder="1"/>
    </xf>
    <xf numFmtId="0" fontId="50" fillId="0" borderId="29" xfId="0" applyFont="1" applyBorder="1" applyAlignment="1">
      <alignment vertical="center" readingOrder="1"/>
    </xf>
    <xf numFmtId="0" fontId="56" fillId="0" borderId="0" xfId="0" applyFont="1"/>
    <xf numFmtId="0" fontId="47" fillId="0" borderId="28" xfId="0" applyFont="1" applyBorder="1" applyAlignment="1">
      <alignment vertical="center" readingOrder="1"/>
    </xf>
    <xf numFmtId="0" fontId="47" fillId="0" borderId="0" xfId="0" applyFont="1" applyAlignment="1">
      <alignment vertical="center" readingOrder="1"/>
    </xf>
    <xf numFmtId="0" fontId="47" fillId="0" borderId="29" xfId="0" applyFont="1" applyBorder="1" applyAlignment="1">
      <alignment vertical="center" readingOrder="1"/>
    </xf>
    <xf numFmtId="0" fontId="0" fillId="0" borderId="30" xfId="0" applyBorder="1"/>
    <xf numFmtId="0" fontId="37" fillId="0" borderId="0" xfId="0" applyFont="1" applyAlignment="1">
      <alignment vertical="center"/>
    </xf>
    <xf numFmtId="166" fontId="6" fillId="0" borderId="15" xfId="1" applyNumberFormat="1" applyFont="1" applyFill="1" applyBorder="1" applyAlignment="1">
      <alignment horizontal="center" vertical="center" wrapText="1"/>
    </xf>
    <xf numFmtId="165" fontId="12" fillId="17" borderId="15" xfId="4" applyNumberFormat="1" applyFont="1" applyFill="1" applyBorder="1" applyAlignment="1">
      <alignment vertical="center"/>
    </xf>
    <xf numFmtId="166" fontId="6" fillId="17" borderId="15" xfId="1" applyNumberFormat="1" applyFont="1" applyFill="1" applyBorder="1" applyAlignment="1">
      <alignment horizontal="center" vertical="center" wrapText="1"/>
    </xf>
    <xf numFmtId="0" fontId="13" fillId="17" borderId="0" xfId="0" applyFont="1" applyFill="1" applyAlignment="1">
      <alignment horizontal="left" vertical="center"/>
    </xf>
    <xf numFmtId="165" fontId="9" fillId="0" borderId="0" xfId="0" applyNumberFormat="1" applyFont="1"/>
    <xf numFmtId="0" fontId="58" fillId="0" borderId="0" xfId="0" applyFont="1" applyAlignment="1">
      <alignment horizontal="center" vertical="center" wrapText="1"/>
    </xf>
    <xf numFmtId="166" fontId="9" fillId="6" borderId="15" xfId="1" applyNumberFormat="1" applyFont="1" applyFill="1" applyBorder="1" applyAlignment="1">
      <alignment horizontal="center" vertical="center" wrapText="1"/>
    </xf>
    <xf numFmtId="166" fontId="59" fillId="0" borderId="0" xfId="1" applyNumberFormat="1" applyFont="1" applyBorder="1" applyAlignment="1">
      <alignment horizontal="center" vertical="center" wrapText="1"/>
    </xf>
    <xf numFmtId="165" fontId="9" fillId="0" borderId="0" xfId="2" applyNumberFormat="1" applyFont="1" applyBorder="1" applyAlignment="1">
      <alignment horizontal="center" vertical="center" wrapText="1"/>
    </xf>
    <xf numFmtId="171" fontId="0" fillId="0" borderId="0" xfId="0" applyNumberFormat="1"/>
    <xf numFmtId="172" fontId="0" fillId="0" borderId="0" xfId="0" applyNumberFormat="1"/>
    <xf numFmtId="0" fontId="3" fillId="0" borderId="0" xfId="0" applyFont="1" applyAlignment="1">
      <alignment horizontal="center" vertical="center" wrapText="1"/>
    </xf>
    <xf numFmtId="164" fontId="3" fillId="0" borderId="11" xfId="0" applyNumberFormat="1" applyFont="1" applyBorder="1" applyAlignment="1">
      <alignment horizontal="center" vertical="center"/>
    </xf>
    <xf numFmtId="165" fontId="12" fillId="0" borderId="15" xfId="4" applyNumberFormat="1" applyFont="1" applyBorder="1" applyAlignment="1">
      <alignment vertical="center"/>
    </xf>
    <xf numFmtId="165" fontId="0" fillId="0" borderId="0" xfId="0" applyNumberFormat="1"/>
    <xf numFmtId="0" fontId="6" fillId="0" borderId="0" xfId="0" applyFont="1" applyAlignment="1">
      <alignment horizontal="left" vertical="center"/>
    </xf>
    <xf numFmtId="0" fontId="9" fillId="0" borderId="0" xfId="0" applyFont="1" applyAlignment="1">
      <alignment horizontal="left" vertical="center"/>
    </xf>
    <xf numFmtId="0" fontId="0" fillId="0" borderId="15" xfId="0" applyBorder="1" applyAlignment="1">
      <alignment horizontal="left" vertical="center" wrapText="1"/>
    </xf>
    <xf numFmtId="0" fontId="6" fillId="0" borderId="0" xfId="0" applyFont="1" applyAlignment="1">
      <alignment horizontal="left" vertical="center"/>
    </xf>
    <xf numFmtId="0" fontId="6" fillId="0" borderId="15" xfId="0" applyFont="1" applyBorder="1" applyAlignment="1">
      <alignment horizontal="center" vertical="center"/>
    </xf>
    <xf numFmtId="0" fontId="7" fillId="4" borderId="15" xfId="0" applyFont="1" applyFill="1" applyBorder="1" applyAlignment="1">
      <alignment horizontal="left" vertical="center"/>
    </xf>
    <xf numFmtId="0" fontId="19" fillId="4" borderId="15" xfId="0" applyFont="1" applyFill="1" applyBorder="1" applyAlignment="1">
      <alignment horizontal="left" vertical="top" wrapText="1"/>
    </xf>
    <xf numFmtId="0" fontId="20" fillId="0" borderId="5" xfId="0" applyFont="1" applyBorder="1" applyAlignment="1">
      <alignment horizontal="lef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9" fillId="0" borderId="0" xfId="0" applyFont="1" applyAlignment="1">
      <alignment horizontal="lef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14" xfId="0" applyFont="1" applyBorder="1" applyAlignment="1">
      <alignment horizontal="center" vertical="center" wrapText="1"/>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3" borderId="7" xfId="0" applyFont="1" applyFill="1" applyBorder="1" applyAlignment="1">
      <alignment horizontal="center"/>
    </xf>
    <xf numFmtId="0" fontId="0" fillId="2" borderId="17" xfId="0" applyFill="1" applyBorder="1" applyAlignment="1">
      <alignment horizontal="left" vertical="center" wrapText="1"/>
    </xf>
    <xf numFmtId="0" fontId="0" fillId="2" borderId="18" xfId="0" applyFill="1" applyBorder="1" applyAlignment="1">
      <alignment horizontal="left" vertical="center" wrapText="1"/>
    </xf>
    <xf numFmtId="0" fontId="0" fillId="2" borderId="19" xfId="0" applyFill="1" applyBorder="1" applyAlignment="1">
      <alignment horizontal="left" vertical="center" wrapText="1"/>
    </xf>
    <xf numFmtId="0" fontId="16" fillId="0" borderId="0" xfId="0" applyFont="1" applyAlignment="1">
      <alignment horizontal="center" vertical="center" wrapText="1"/>
    </xf>
    <xf numFmtId="0" fontId="33" fillId="0" borderId="0" xfId="0" quotePrefix="1" applyFont="1" applyAlignment="1">
      <alignment horizontal="center" vertical="center" wrapText="1"/>
    </xf>
    <xf numFmtId="0" fontId="0" fillId="0" borderId="0" xfId="0" applyAlignment="1">
      <alignment horizontal="left" vertical="center" wrapText="1"/>
    </xf>
    <xf numFmtId="0" fontId="31" fillId="0" borderId="0" xfId="0" applyFont="1" applyAlignment="1">
      <alignment horizontal="left" vertical="center" wrapText="1" readingOrder="1"/>
    </xf>
    <xf numFmtId="0" fontId="37" fillId="0" borderId="0" xfId="0" applyFont="1" applyAlignment="1">
      <alignment horizontal="left" vertical="center" wrapText="1"/>
    </xf>
    <xf numFmtId="0" fontId="28" fillId="0" borderId="15" xfId="0" applyFont="1" applyBorder="1" applyAlignment="1">
      <alignment horizontal="center" vertical="center"/>
    </xf>
    <xf numFmtId="0" fontId="42" fillId="0" borderId="25" xfId="0" applyFont="1" applyBorder="1" applyAlignment="1">
      <alignment horizontal="center" vertical="center" wrapText="1"/>
    </xf>
    <xf numFmtId="0" fontId="0" fillId="0" borderId="17" xfId="0" applyBorder="1" applyAlignment="1">
      <alignment horizontal="center" vertical="center"/>
    </xf>
    <xf numFmtId="0" fontId="0" fillId="0" borderId="19" xfId="0" applyBorder="1" applyAlignment="1">
      <alignment horizontal="center" vertical="center"/>
    </xf>
    <xf numFmtId="0" fontId="37" fillId="0" borderId="17" xfId="0" applyFont="1" applyBorder="1" applyAlignment="1">
      <alignment horizontal="left" vertical="center" wrapText="1"/>
    </xf>
    <xf numFmtId="0" fontId="37" fillId="0" borderId="19" xfId="0" applyFont="1" applyBorder="1" applyAlignment="1">
      <alignment horizontal="left" vertical="center" wrapText="1"/>
    </xf>
    <xf numFmtId="0" fontId="0" fillId="0" borderId="15" xfId="0" applyBorder="1" applyAlignment="1">
      <alignment horizontal="left" vertical="center" wrapText="1"/>
    </xf>
    <xf numFmtId="0" fontId="0" fillId="0" borderId="17" xfId="0" applyBorder="1" applyAlignment="1">
      <alignment horizontal="left" vertical="center" wrapText="1"/>
    </xf>
    <xf numFmtId="0" fontId="0" fillId="0" borderId="19" xfId="0" applyBorder="1" applyAlignment="1">
      <alignment horizontal="left" vertical="center" wrapText="1"/>
    </xf>
    <xf numFmtId="0" fontId="37" fillId="0" borderId="18" xfId="0" applyFont="1" applyBorder="1" applyAlignment="1">
      <alignment horizontal="left" vertical="center" wrapText="1"/>
    </xf>
    <xf numFmtId="0" fontId="24" fillId="0" borderId="0" xfId="0" applyFont="1" applyAlignment="1">
      <alignment horizontal="left" vertical="center" wrapText="1"/>
    </xf>
    <xf numFmtId="0" fontId="24" fillId="0" borderId="29" xfId="0" applyFont="1" applyBorder="1" applyAlignment="1">
      <alignment horizontal="left" vertical="center" wrapText="1"/>
    </xf>
    <xf numFmtId="0" fontId="50" fillId="0" borderId="30" xfId="0" applyFont="1" applyBorder="1" applyAlignment="1">
      <alignment horizontal="left" vertical="center" wrapText="1" readingOrder="1"/>
    </xf>
    <xf numFmtId="0" fontId="50" fillId="0" borderId="11" xfId="0" applyFont="1" applyBorder="1" applyAlignment="1">
      <alignment horizontal="left" vertical="center" wrapText="1" readingOrder="1"/>
    </xf>
    <xf numFmtId="0" fontId="55" fillId="0" borderId="1" xfId="0" applyFont="1" applyBorder="1" applyAlignment="1">
      <alignment horizontal="left" vertical="center" readingOrder="1"/>
    </xf>
    <xf numFmtId="0" fontId="55" fillId="0" borderId="14" xfId="0" applyFont="1" applyBorder="1" applyAlignment="1">
      <alignment horizontal="left" vertical="center" readingOrder="1"/>
    </xf>
    <xf numFmtId="0" fontId="55" fillId="0" borderId="27" xfId="0" applyFont="1" applyBorder="1" applyAlignment="1">
      <alignment horizontal="left" vertical="center" readingOrder="1"/>
    </xf>
    <xf numFmtId="0" fontId="50" fillId="0" borderId="31" xfId="0" applyFont="1" applyBorder="1" applyAlignment="1">
      <alignment horizontal="left" vertical="center" wrapText="1" readingOrder="1"/>
    </xf>
    <xf numFmtId="0" fontId="60" fillId="2" borderId="15" xfId="0" applyFont="1" applyFill="1" applyBorder="1" applyAlignment="1">
      <alignment horizontal="center" vertical="center" wrapText="1"/>
    </xf>
    <xf numFmtId="0" fontId="60" fillId="0" borderId="15" xfId="0" applyFont="1" applyBorder="1" applyAlignment="1">
      <alignment horizontal="center" vertical="center" wrapText="1"/>
    </xf>
    <xf numFmtId="168" fontId="0" fillId="0" borderId="0" xfId="3" applyNumberFormat="1" applyFont="1"/>
    <xf numFmtId="168" fontId="0" fillId="0" borderId="0" xfId="3" applyNumberFormat="1" applyFont="1" applyAlignment="1">
      <alignment horizontal="right" vertical="center"/>
    </xf>
    <xf numFmtId="0" fontId="0" fillId="0" borderId="0" xfId="0" applyAlignment="1">
      <alignment vertical="center"/>
    </xf>
    <xf numFmtId="165" fontId="0" fillId="2" borderId="15" xfId="0" applyNumberFormat="1" applyFill="1" applyBorder="1" applyAlignment="1">
      <alignment horizontal="center" vertical="center"/>
    </xf>
    <xf numFmtId="165" fontId="0" fillId="0" borderId="15" xfId="0" applyNumberFormat="1" applyBorder="1" applyAlignment="1">
      <alignment horizontal="center" vertical="center"/>
    </xf>
    <xf numFmtId="0" fontId="0" fillId="2" borderId="0" xfId="0" applyFill="1"/>
    <xf numFmtId="0" fontId="0" fillId="0" borderId="0" xfId="0" applyAlignment="1">
      <alignment vertical="center" wrapText="1"/>
    </xf>
    <xf numFmtId="10" fontId="0" fillId="0" borderId="0" xfId="0" applyNumberFormat="1" applyAlignment="1">
      <alignment vertical="center" wrapText="1"/>
    </xf>
    <xf numFmtId="170" fontId="0" fillId="0" borderId="0" xfId="0" applyNumberFormat="1" applyAlignment="1">
      <alignment vertical="center" wrapText="1"/>
    </xf>
  </cellXfs>
  <cellStyles count="8">
    <cellStyle name="Comma" xfId="1" builtinId="3"/>
    <cellStyle name="Currency" xfId="2" builtinId="4"/>
    <cellStyle name="Hyperlink" xfId="7" builtinId="8"/>
    <cellStyle name="Input" xfId="6" builtinId="20"/>
    <cellStyle name="Normal" xfId="0" builtinId="0"/>
    <cellStyle name="Normal 2 2 2 2" xfId="4" xr:uid="{39B40E1D-C84B-4E8C-A773-792C49192C99}"/>
    <cellStyle name="Normal 3 2" xfId="5" xr:uid="{12F490E2-E0B1-4299-A058-DEB3AF29B659}"/>
    <cellStyle name="Percent" xfId="3" builtinId="5"/>
  </cellStyles>
  <dxfs count="29">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colors>
    <mruColors>
      <color rgb="FFFFFFCC"/>
      <color rgb="FFFFCD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powerPivotData" Target="model/item.data"/><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creativecommons.org/licenses/by/4.0/" TargetMode="External"/></Relationships>
</file>

<file path=xl/drawings/drawing1.xml><?xml version="1.0" encoding="utf-8"?>
<xdr:wsDr xmlns:xdr="http://schemas.openxmlformats.org/drawingml/2006/spreadsheetDrawing" xmlns:a="http://schemas.openxmlformats.org/drawingml/2006/main">
  <xdr:twoCellAnchor>
    <xdr:from>
      <xdr:col>2</xdr:col>
      <xdr:colOff>28576</xdr:colOff>
      <xdr:row>9</xdr:row>
      <xdr:rowOff>38100</xdr:rowOff>
    </xdr:from>
    <xdr:to>
      <xdr:col>7</xdr:col>
      <xdr:colOff>866775</xdr:colOff>
      <xdr:row>9</xdr:row>
      <xdr:rowOff>523875</xdr:rowOff>
    </xdr:to>
    <xdr:sp macro="" textlink="">
      <xdr:nvSpPr>
        <xdr:cNvPr id="2" name="TextBox 1">
          <a:extLst>
            <a:ext uri="{FF2B5EF4-FFF2-40B4-BE49-F238E27FC236}">
              <a16:creationId xmlns:a16="http://schemas.microsoft.com/office/drawing/2014/main" id="{217F188F-69E3-4EF7-8D3E-EDFF911A671F}"/>
            </a:ext>
          </a:extLst>
        </xdr:cNvPr>
        <xdr:cNvSpPr txBox="1"/>
      </xdr:nvSpPr>
      <xdr:spPr>
        <a:xfrm>
          <a:off x="2354581" y="1280160"/>
          <a:ext cx="6195059" cy="4876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      The</a:t>
          </a:r>
          <a:r>
            <a:rPr lang="en-US" sz="1100" baseline="0">
              <a:solidFill>
                <a:schemeClr val="dk1"/>
              </a:solidFill>
              <a:effectLst/>
              <a:latin typeface="+mn-lt"/>
              <a:ea typeface="+mn-ea"/>
              <a:cs typeface="+mn-cs"/>
            </a:rPr>
            <a:t> Pension Reporting Tool </a:t>
          </a:r>
          <a:r>
            <a:rPr lang="en-US" sz="1100">
              <a:solidFill>
                <a:schemeClr val="dk1"/>
              </a:solidFill>
              <a:effectLst/>
              <a:latin typeface="+mn-lt"/>
              <a:ea typeface="+mn-ea"/>
              <a:cs typeface="+mn-cs"/>
            </a:rPr>
            <a:t>by Office of Superintendent of Public Instruction is licensed under a Creative Commons Attribution 4.0 International License.</a:t>
          </a:r>
          <a:endParaRPr lang="en-US">
            <a:effectLst/>
          </a:endParaRPr>
        </a:p>
        <a:p>
          <a:r>
            <a:rPr lang="en-US" sz="1100">
              <a:solidFill>
                <a:schemeClr val="dk1"/>
              </a:solidFill>
              <a:effectLst/>
              <a:latin typeface="+mn-lt"/>
              <a:ea typeface="+mn-ea"/>
              <a:cs typeface="+mn-cs"/>
            </a:rPr>
            <a:t>                            </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endParaRPr lang="en-US" sz="1100"/>
        </a:p>
      </xdr:txBody>
    </xdr:sp>
    <xdr:clientData/>
  </xdr:twoCellAnchor>
  <xdr:twoCellAnchor editAs="oneCell">
    <xdr:from>
      <xdr:col>2</xdr:col>
      <xdr:colOff>209550</xdr:colOff>
      <xdr:row>9</xdr:row>
      <xdr:rowOff>38100</xdr:rowOff>
    </xdr:from>
    <xdr:to>
      <xdr:col>2</xdr:col>
      <xdr:colOff>987425</xdr:colOff>
      <xdr:row>9</xdr:row>
      <xdr:rowOff>174625</xdr:rowOff>
    </xdr:to>
    <xdr:pic>
      <xdr:nvPicPr>
        <xdr:cNvPr id="3" name="Picture 2" descr="Creative Commons License">
          <a:hlinkClick xmlns:r="http://schemas.openxmlformats.org/officeDocument/2006/relationships" r:id="rId1"/>
          <a:extLst>
            <a:ext uri="{FF2B5EF4-FFF2-40B4-BE49-F238E27FC236}">
              <a16:creationId xmlns:a16="http://schemas.microsoft.com/office/drawing/2014/main" id="{F93B5831-629E-44D1-924D-C046F15B3F8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37460" y="1280160"/>
          <a:ext cx="760730" cy="140335"/>
        </a:xfrm>
        <a:prstGeom prst="rect">
          <a:avLst/>
        </a:prstGeom>
        <a:noFill/>
        <a:ln>
          <a:noFill/>
        </a:ln>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backgroundRefresh="0" connectionId="3" xr16:uid="{789C78B9-16D4-4A40-AB45-002D8A58F4FB}" autoFormatId="16" applyNumberFormats="0" applyBorderFormats="0" applyFontFormats="0" applyPatternFormats="0" applyAlignmentFormats="0" applyWidthHeightFormats="0">
  <queryTableRefresh nextId="26">
    <queryTableFields count="15">
      <queryTableField id="1" name="DRS_ID" tableColumnId="1"/>
      <queryTableField id="2" name="CCDDD" tableColumnId="2"/>
      <queryTableField id="3" name="OrganizationName" tableColumnId="3"/>
      <queryTableField id="4" name="PlanKey" tableColumnId="4"/>
      <queryTableField id="5" name="AllocationPercent" tableColumnId="5"/>
      <queryTableField id="6" name="UAALAllocationPercent" tableColumnId="6"/>
      <queryTableField id="7" name="PensionYear" tableColumnId="7"/>
      <queryTableField id="14" name="Plan Data.State Total" tableColumnId="11"/>
      <queryTableField id="15" name="self join match" tableColumnId="12"/>
      <queryTableField id="16" name="UAAL.Compensation" tableColumnId="13"/>
      <queryTableField id="17" name="Compensation percentage" tableColumnId="14"/>
      <queryTableField id="18" name="UAAAL compensation percentage" tableColumnId="15"/>
      <queryTableField id="8" name="Plan NPL" tableColumnId="8"/>
      <queryTableField id="9" name="NPL" tableColumnId="9"/>
      <queryTableField id="10" name="Plan State Total" tableColumnId="10"/>
    </queryTableFields>
  </queryTableRefresh>
  <extLst>
    <ext xmlns:x15="http://schemas.microsoft.com/office/spreadsheetml/2010/11/main" uri="{883FBD77-0823-4a55-B5E3-86C4891E6966}">
      <x15:queryTable sourceDataName="Query - Collective NPL"/>
    </ext>
  </extLst>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 xr16:uid="{17FBEEAB-C570-4959-8F9D-D66CC47650FB}" autoFormatId="16" applyNumberFormats="0" applyBorderFormats="0" applyFontFormats="0" applyPatternFormats="0" applyAlignmentFormats="0" applyWidthHeightFormats="0">
  <queryTableRefresh nextId="24">
    <queryTableFields count="18">
      <queryTableField id="1" name="DRS_ID" tableColumnId="1"/>
      <queryTableField id="2" name="CCDDD" tableColumnId="2"/>
      <queryTableField id="3" name="OrganizationName" tableColumnId="3"/>
      <queryTableField id="4" name="PlanKey" tableColumnId="4"/>
      <queryTableField id="5" name="Compensation" tableColumnId="5"/>
      <queryTableField id="6" name="RTWSUB_Comp" tableColumnId="6"/>
      <queryTableField id="7" name="MemberContributions" tableColumnId="7"/>
      <queryTableField id="8" name="EmployerContributions" tableColumnId="8"/>
      <queryTableField id="14" name="AllocationPercent" tableColumnId="9"/>
      <queryTableField id="12" name="AdminFee" tableColumnId="12"/>
      <queryTableField id="10" name="UAALEmployerContributions" tableColumnId="10"/>
      <queryTableField id="15" name="UAALAllocationPercent" tableColumnId="11"/>
      <queryTableField id="13" name="PensionYear" tableColumnId="13"/>
      <queryTableField id="19" name="Plan Data.State Total" tableColumnId="14"/>
      <queryTableField id="20" name="self join match" tableColumnId="15"/>
      <queryTableField id="21" name="UAAL.Compensation" tableColumnId="16"/>
      <queryTableField id="22" name="Compensation percentage" tableColumnId="17"/>
      <queryTableField id="23" name="UAAAL compensation percentage" tableColumnId="18"/>
    </queryTableFields>
  </queryTableRefresh>
  <extLst>
    <ext xmlns:x15="http://schemas.microsoft.com/office/spreadsheetml/2010/11/main" uri="{883FBD77-0823-4a55-B5E3-86C4891E6966}">
      <x15:queryTable sourceDataName="Query - PensionSummaryView(1)"/>
    </ext>
  </extLst>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4" backgroundRefresh="0" connectionId="4" xr16:uid="{710E1642-8FC7-4375-92FB-49644291B584}" autoFormatId="16" applyNumberFormats="0" applyBorderFormats="0" applyFontFormats="0" applyPatternFormats="0" applyAlignmentFormats="0" applyWidthHeightFormats="0">
  <queryTableRefresh nextId="20">
    <queryTableFields count="16">
      <queryTableField id="1" name="FY" tableColumnId="1"/>
      <queryTableField id="2" name="Plan" tableColumnId="2"/>
      <queryTableField id="3" name="Net Pention Liability" tableColumnId="3"/>
      <queryTableField id="4" name="Diffence between Projected and actual Experience OUTFLOWS" tableColumnId="4"/>
      <queryTableField id="5" name="Net Difference Between Projected and Actual Investment Earnings on Pension Plan Investments - OUTFLO" tableColumnId="5"/>
      <queryTableField id="6" name="Change in assumptions OUTFLOWS" tableColumnId="6"/>
      <queryTableField id="7" name="Diffence between Projected and actual Experience INFLOWS" tableColumnId="7"/>
      <queryTableField id="8" name="Net Difference Between Projected and Actual Investment Earnings on Pension Plan Investments - INFLOW" tableColumnId="8"/>
      <queryTableField id="9" name="Change in assumptions INFLOWS" tableColumnId="9"/>
      <queryTableField id="10" name="Pension Expense" tableColumnId="10"/>
      <queryTableField id="11" name="Recognition Period" tableColumnId="11"/>
      <queryTableField id="12" name="1% Decrease" tableColumnId="12"/>
      <queryTableField id="13" name="Current Discount Rate" tableColumnId="13"/>
      <queryTableField id="14" name="1% Increase" tableColumnId="14"/>
      <queryTableField id="18" name="Fiduciary Net Position" tableColumnId="17"/>
      <queryTableField id="15" name="Audited?" tableColumnId="15"/>
    </queryTableFields>
  </queryTableRefresh>
  <extLst>
    <ext xmlns:x15="http://schemas.microsoft.com/office/spreadsheetml/2010/11/main" uri="{883FBD77-0823-4a55-B5E3-86C4891E6966}">
      <x15:queryTable sourceDataName="Query - Plan Data"/>
    </ext>
  </extLst>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2" xr16:uid="{DDF31192-054C-48D7-BD14-26242CABAD0B}" autoFormatId="16" applyNumberFormats="0" applyBorderFormats="0" applyFontFormats="0" applyPatternFormats="0" applyAlignmentFormats="0" applyWidthHeightFormats="0">
  <queryTableRefresh nextId="5">
    <queryTableFields count="4">
      <queryTableField id="1" name="DRS_Id" tableColumnId="1"/>
      <queryTableField id="2" name="CCDDD" tableColumnId="2"/>
      <queryTableField id="3" name="District Name" tableColumnId="3"/>
      <queryTableField id="4" name="ESD" tableColumnId="4"/>
    </queryTableFields>
  </queryTableRefresh>
  <extLst>
    <ext xmlns:x15="http://schemas.microsoft.com/office/spreadsheetml/2010/11/main" uri="{883FBD77-0823-4a55-B5E3-86C4891E6966}">
      <x15:queryTable sourceDataName="Query - LU_Org"/>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C9EF2D-A366-4D0D-B3E9-D97F94160457}" name="Collective_NPL" displayName="Collective_NPL" ref="A1:O2645" tableType="queryTable" totalsRowShown="0" headerRowDxfId="0">
  <autoFilter ref="A1:O2645" xr:uid="{A8C9EF2D-A366-4D0D-B3E9-D97F94160457}"/>
  <sortState xmlns:xlrd2="http://schemas.microsoft.com/office/spreadsheetml/2017/richdata2" ref="A2:O2645">
    <sortCondition ref="G1:G2645"/>
  </sortState>
  <tableColumns count="15">
    <tableColumn id="1" xr3:uid="{21BD345C-90E4-49ED-98CE-4FAE6F612350}" uniqueName="1" name="DRS_ID" queryTableFieldId="1" dataDxfId="28"/>
    <tableColumn id="2" xr3:uid="{F2DC4D56-2017-439D-8F77-6EB1E817C0C8}" uniqueName="2" name="CCDDD" queryTableFieldId="2" dataDxfId="27"/>
    <tableColumn id="3" xr3:uid="{CA4991E8-2C89-41BC-80C4-C6A55503A8EE}" uniqueName="3" name="OrganizationName" queryTableFieldId="3" dataDxfId="26"/>
    <tableColumn id="4" xr3:uid="{3FF2B26E-1216-467D-AE8D-1237C7408F5D}" uniqueName="4" name="PlanKey" queryTableFieldId="4" dataDxfId="25"/>
    <tableColumn id="5" xr3:uid="{533B8876-C54B-49DF-925A-6480E29BC24B}" uniqueName="5" name="AllocationPercent" queryTableFieldId="5"/>
    <tableColumn id="6" xr3:uid="{7DABB6AE-8785-43EE-BBA4-EBCE0E6A603D}" uniqueName="6" name="UAALAllocationPercent" queryTableFieldId="6"/>
    <tableColumn id="7" xr3:uid="{0B43D470-50EA-4D29-BE8C-30889D718D28}" uniqueName="7" name="PensionYear" queryTableFieldId="7" dataDxfId="24"/>
    <tableColumn id="11" xr3:uid="{19941336-8D2B-4585-BE62-4B8BEB6C4736}" uniqueName="11" name="Plan Data.State Total" queryTableFieldId="14"/>
    <tableColumn id="12" xr3:uid="{52B4DA97-28EC-4165-BF26-5C29435ABEB9}" uniqueName="12" name="self join match" queryTableFieldId="15" dataDxfId="23"/>
    <tableColumn id="13" xr3:uid="{DA8C1A3F-8C77-4C9D-88F4-8D72F4A67CAD}" uniqueName="13" name="UAAL.Compensation" queryTableFieldId="16"/>
    <tableColumn id="14" xr3:uid="{8AD08D41-45BC-4092-A8EB-7AD3F0D24BCE}" uniqueName="14" name="Compensation percentage" queryTableFieldId="17"/>
    <tableColumn id="15" xr3:uid="{4F3784DB-1C75-4C26-B75C-48588B795E67}" uniqueName="15" name="UAAAL compensation percentage" queryTableFieldId="18"/>
    <tableColumn id="8" xr3:uid="{198AA309-D674-413C-84C8-C77F63CA4FF3}" uniqueName="8" name="Plan NPL" queryTableFieldId="8"/>
    <tableColumn id="9" xr3:uid="{296F6E69-0BFB-4C3A-B20D-D02CE7BB529E}" uniqueName="9" name="NPL" queryTableFieldId="9" dataDxfId="22"/>
    <tableColumn id="10" xr3:uid="{8CB963ED-54C4-49F8-AEA9-A3062FC609A2}" uniqueName="10" name="Plan State Total" queryTableFieldId="10"/>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59D2429-CED3-4DBA-AA46-AB37F424345C}" name="PensionSummaryView_2" displayName="PensionSummaryView_2" ref="A1:R2645" tableType="queryTable" totalsRowShown="0" headerRowDxfId="1">
  <autoFilter ref="A1:R2645" xr:uid="{259D2429-CED3-4DBA-AA46-AB37F424345C}">
    <filterColumn colId="12">
      <filters>
        <filter val="2025-2026"/>
      </filters>
    </filterColumn>
  </autoFilter>
  <sortState xmlns:xlrd2="http://schemas.microsoft.com/office/spreadsheetml/2017/richdata2" ref="A2:R2645">
    <sortCondition ref="M1:M2645"/>
  </sortState>
  <tableColumns count="18">
    <tableColumn id="1" xr3:uid="{83CC72D5-5AF1-4705-8395-FFDDCBCE7DBF}" uniqueName="1" name="DRS_ID" queryTableFieldId="1" dataDxfId="21"/>
    <tableColumn id="2" xr3:uid="{DEF13A8D-A6D0-4386-8FBE-4A3F9B441BE1}" uniqueName="2" name="CCDDD" queryTableFieldId="2" dataDxfId="20"/>
    <tableColumn id="3" xr3:uid="{98C786EE-6374-41E9-8F74-DD6A07590086}" uniqueName="3" name="OrganizationName" queryTableFieldId="3" dataDxfId="19"/>
    <tableColumn id="4" xr3:uid="{2643A14D-8097-40EF-B43F-CA1C8405BD95}" uniqueName="4" name="PlanKey" queryTableFieldId="4" dataDxfId="18"/>
    <tableColumn id="5" xr3:uid="{7D8B48EC-FBDD-4107-A63A-D8D8CD83133E}" uniqueName="5" name="Compensation" queryTableFieldId="5"/>
    <tableColumn id="6" xr3:uid="{0ED55507-7E53-48BA-8AA4-264B183E971C}" uniqueName="6" name="RTWSUB_Comp" queryTableFieldId="6"/>
    <tableColumn id="7" xr3:uid="{067F9FFF-B372-4303-8401-972B1D86AEAD}" uniqueName="7" name="MemberContributions" queryTableFieldId="7"/>
    <tableColumn id="8" xr3:uid="{F22D6EC1-11F4-4938-BE6D-E2D65BFA2984}" uniqueName="8" name="EmployerContributions" queryTableFieldId="8"/>
    <tableColumn id="9" xr3:uid="{1CED8BDF-4F1A-464E-8914-4B3AC6E4D6CC}" uniqueName="9" name="AllocationPercent" queryTableFieldId="14"/>
    <tableColumn id="12" xr3:uid="{8E3F8F9B-3A17-4F31-90F7-BA091E67E1E8}" uniqueName="12" name="AdminFee" queryTableFieldId="12"/>
    <tableColumn id="10" xr3:uid="{1527A3D2-0AFE-4654-B5DF-4E91C4D66062}" uniqueName="10" name="UAALEmployerContributions" queryTableFieldId="10"/>
    <tableColumn id="11" xr3:uid="{CC38F0FF-5B0B-464B-B92D-8B7C31878173}" uniqueName="11" name="UAALAllocationPercent" queryTableFieldId="15"/>
    <tableColumn id="13" xr3:uid="{D1A9A9F5-DA3D-49AB-99C9-C505B8C5B03D}" uniqueName="13" name="PensionYear" queryTableFieldId="13" dataDxfId="17"/>
    <tableColumn id="14" xr3:uid="{F97FC712-40A1-4388-9C05-F1C93333E438}" uniqueName="14" name="Plan Data.State Total" queryTableFieldId="19" dataDxfId="16"/>
    <tableColumn id="15" xr3:uid="{01F24D0A-9B77-4236-B4F7-2D4589B7BFF4}" uniqueName="15" name="self join match" queryTableFieldId="20" dataDxfId="15"/>
    <tableColumn id="16" xr3:uid="{A23F22F0-A9F9-4AC1-8648-FC30106EE78D}" uniqueName="16" name="UAAL.Compensation" queryTableFieldId="21" dataDxfId="14"/>
    <tableColumn id="17" xr3:uid="{E300BB83-21EF-43A0-8235-7BC32EC1FC55}" uniqueName="17" name="Compensation percentage" queryTableFieldId="22" dataDxfId="13"/>
    <tableColumn id="18" xr3:uid="{6E988194-2A6D-44B6-BEA4-A2D22E4313EB}" uniqueName="18" name="UAAAL compensation percentage" queryTableFieldId="23" dataDxfId="12"/>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5B04B3A-C44B-4D65-A686-28D25D6BEEDC}" name="Plan_Data" displayName="Plan_Data" ref="A1:P61" tableType="queryTable" totalsRowShown="0" headerRowDxfId="2">
  <autoFilter ref="A1:P61" xr:uid="{35B04B3A-C44B-4D65-A686-28D25D6BEEDC}">
    <filterColumn colId="0">
      <filters>
        <filter val="2024-2025"/>
        <filter val="2025-2026"/>
      </filters>
    </filterColumn>
  </autoFilter>
  <sortState xmlns:xlrd2="http://schemas.microsoft.com/office/spreadsheetml/2017/richdata2" ref="A2:P61">
    <sortCondition descending="1" ref="A1:A61"/>
  </sortState>
  <tableColumns count="16">
    <tableColumn id="1" xr3:uid="{B6244307-882B-4A11-8420-0374A55BF0A1}" uniqueName="1" name="FY" queryTableFieldId="1" dataDxfId="11"/>
    <tableColumn id="2" xr3:uid="{587DA094-47D5-4495-B70E-FBB5CE2DFEE7}" uniqueName="2" name="Plan" queryTableFieldId="2" dataDxfId="10"/>
    <tableColumn id="3" xr3:uid="{FCD6F96B-D11F-4617-AA70-11E6795945AC}" uniqueName="3" name="Net Pention Liability" queryTableFieldId="3"/>
    <tableColumn id="4" xr3:uid="{11A20239-8D9D-4095-94F6-A2F767BC46BD}" uniqueName="4" name="Diffence between Projected and actual Experience OUTFLOWS" queryTableFieldId="4"/>
    <tableColumn id="5" xr3:uid="{FFC12C2E-F897-46A2-8BDE-1D03CDB2A27C}" uniqueName="5" name="Net Difference Between Projected and Actual Investment Earnings on Pension Plan Investments - OUTFLO" queryTableFieldId="5"/>
    <tableColumn id="6" xr3:uid="{FDBC4446-AA08-47DE-B0A8-3683FCBAA555}" uniqueName="6" name="Change in assumptions OUTFLOWS" queryTableFieldId="6"/>
    <tableColumn id="7" xr3:uid="{D83560EE-60E1-48AA-A4DD-93384480CAFA}" uniqueName="7" name="Diffence between Projected and actual Experience INFLOWS" queryTableFieldId="7"/>
    <tableColumn id="8" xr3:uid="{8018F8E2-80A1-4189-AD2A-A25A0B093728}" uniqueName="8" name="Net Difference Between Projected and Actual Investment Earnings on Pension Plan Investments - INFLOW" queryTableFieldId="8"/>
    <tableColumn id="9" xr3:uid="{FDE8E92D-017F-4C9D-AD72-849E4D957A1B}" uniqueName="9" name="Change in assumptions INFLOWS" queryTableFieldId="9"/>
    <tableColumn id="10" xr3:uid="{857139B5-FE98-49DC-BF26-F9880C209C1B}" uniqueName="10" name="Pension Expense" queryTableFieldId="10"/>
    <tableColumn id="11" xr3:uid="{FEB2DAA4-B348-4AF2-8D94-163AB21EC14A}" uniqueName="11" name="Recognition Period" queryTableFieldId="11"/>
    <tableColumn id="12" xr3:uid="{06925009-91D9-4539-A0DA-980661C59047}" uniqueName="12" name="1% Decrease" queryTableFieldId="12" dataDxfId="9"/>
    <tableColumn id="13" xr3:uid="{6D31748E-7C57-433F-BA5E-627965A7E2B6}" uniqueName="13" name="Current Discount Rate" queryTableFieldId="13" dataDxfId="8"/>
    <tableColumn id="14" xr3:uid="{AAF39F9B-D51F-49C9-A764-5F3ACCA7EC57}" uniqueName="14" name="1% Increase" queryTableFieldId="14" dataDxfId="7"/>
    <tableColumn id="17" xr3:uid="{CD76615B-B976-4570-9D29-A9FCEE16DBFE}" uniqueName="17" name="Fiduciary Net Position" queryTableFieldId="18"/>
    <tableColumn id="15" xr3:uid="{25AA1EF3-3FF5-41A8-8968-7AD7F192C7FC}" uniqueName="15" name="Audited?" queryTableFieldId="15"/>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E371B5D-FDF5-4FB7-9173-FB9592715BA9}" name="LU_Org" displayName="LU_Org" ref="A1:D339" tableType="queryTable" totalsRowShown="0">
  <autoFilter ref="A1:D339" xr:uid="{DE371B5D-FDF5-4FB7-9173-FB9592715BA9}"/>
  <sortState xmlns:xlrd2="http://schemas.microsoft.com/office/spreadsheetml/2017/richdata2" ref="A2:D339">
    <sortCondition ref="B1:B339"/>
  </sortState>
  <tableColumns count="4">
    <tableColumn id="1" xr3:uid="{91EE5ED0-FEDE-4A3A-BF60-BE85E3ACE190}" uniqueName="1" name="DRS_Id" queryTableFieldId="1" dataDxfId="6"/>
    <tableColumn id="2" xr3:uid="{C7F81645-5A82-4264-9334-BF950C0C861C}" uniqueName="2" name="CCDDD" queryTableFieldId="2" dataDxfId="5"/>
    <tableColumn id="3" xr3:uid="{59C42A4C-01C5-4AC8-89FE-36F5A1EB804D}" uniqueName="3" name="District Name" queryTableFieldId="3" dataDxfId="4"/>
    <tableColumn id="4" xr3:uid="{EE1D3C9B-0918-44F6-B798-E9EA71D8FA0C}" uniqueName="4" name="ESD" queryTableFieldId="4" dataDxfId="3"/>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portal.drs.wa.gov/Account/Login" TargetMode="External"/><Relationship Id="rId2" Type="http://schemas.openxmlformats.org/officeDocument/2006/relationships/hyperlink" Target="https://www.drs.wa.gov/employer/ch14/" TargetMode="External"/><Relationship Id="rId1" Type="http://schemas.openxmlformats.org/officeDocument/2006/relationships/hyperlink" Target="https://www.drs.wa.gov/employe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8D77F-144F-4A0D-AF33-74CF661DA3F4}">
  <sheetPr>
    <tabColor rgb="FFFFFF00"/>
  </sheetPr>
  <dimension ref="B1:K41"/>
  <sheetViews>
    <sheetView workbookViewId="0">
      <selection activeCell="E15" sqref="E15:F15"/>
    </sheetView>
  </sheetViews>
  <sheetFormatPr defaultColWidth="9.109375" defaultRowHeight="14.4" x14ac:dyDescent="0.3"/>
  <cols>
    <col min="1" max="1" width="1.44140625" customWidth="1"/>
    <col min="2" max="2" width="10.88671875" customWidth="1"/>
    <col min="3" max="3" width="13.88671875" customWidth="1"/>
    <col min="4" max="4" width="8.88671875" customWidth="1"/>
    <col min="5" max="5" width="48.44140625" customWidth="1"/>
    <col min="6" max="6" width="12.109375" customWidth="1"/>
    <col min="9" max="9" width="8.88671875" customWidth="1"/>
  </cols>
  <sheetData>
    <row r="1" spans="2:6" ht="23.4" x14ac:dyDescent="0.3">
      <c r="B1" s="175" t="s">
        <v>0</v>
      </c>
      <c r="C1" s="175"/>
      <c r="D1" s="175"/>
      <c r="E1" s="175"/>
      <c r="F1" s="175"/>
    </row>
    <row r="2" spans="2:6" ht="23.4" x14ac:dyDescent="0.3">
      <c r="B2" s="176" t="s">
        <v>1</v>
      </c>
      <c r="C2" s="175"/>
      <c r="D2" s="175"/>
      <c r="E2" s="175"/>
      <c r="F2" s="175"/>
    </row>
    <row r="3" spans="2:6" ht="36.75" customHeight="1" x14ac:dyDescent="0.3">
      <c r="B3" s="177" t="s">
        <v>2</v>
      </c>
      <c r="C3" s="177"/>
      <c r="D3" s="177"/>
      <c r="E3" s="177"/>
      <c r="F3" s="177"/>
    </row>
    <row r="4" spans="2:6" ht="73.5" customHeight="1" x14ac:dyDescent="0.3">
      <c r="B4" s="177" t="s">
        <v>3</v>
      </c>
      <c r="C4" s="177"/>
      <c r="D4" s="177"/>
      <c r="E4" s="177"/>
      <c r="F4" s="177"/>
    </row>
    <row r="5" spans="2:6" ht="18.75" customHeight="1" x14ac:dyDescent="0.3">
      <c r="B5" s="177" t="s">
        <v>4</v>
      </c>
      <c r="C5" s="177"/>
      <c r="D5" s="177"/>
      <c r="E5" s="177"/>
      <c r="F5" s="177"/>
    </row>
    <row r="6" spans="2:6" ht="39.75" customHeight="1" x14ac:dyDescent="0.3">
      <c r="B6" s="178" t="s">
        <v>5</v>
      </c>
      <c r="C6" s="178"/>
      <c r="D6" s="178"/>
      <c r="E6" s="178"/>
      <c r="F6" s="178"/>
    </row>
    <row r="7" spans="2:6" ht="35.25" customHeight="1" x14ac:dyDescent="0.3">
      <c r="B7" s="178" t="s">
        <v>6</v>
      </c>
      <c r="C7" s="178"/>
      <c r="D7" s="178"/>
      <c r="E7" s="178"/>
      <c r="F7" s="178"/>
    </row>
    <row r="8" spans="2:6" ht="37.5" customHeight="1" x14ac:dyDescent="0.3">
      <c r="B8" s="179" t="s">
        <v>7</v>
      </c>
      <c r="C8" s="179"/>
      <c r="D8" s="179"/>
      <c r="E8" s="179"/>
      <c r="F8" s="179"/>
    </row>
    <row r="9" spans="2:6" ht="2.25" customHeight="1" x14ac:dyDescent="0.3">
      <c r="B9" s="95"/>
      <c r="C9" s="95"/>
      <c r="D9" s="95"/>
      <c r="E9" s="95"/>
      <c r="F9" s="95"/>
    </row>
    <row r="10" spans="2:6" ht="15.6" x14ac:dyDescent="0.3">
      <c r="B10" s="180" t="s">
        <v>8</v>
      </c>
      <c r="C10" s="180"/>
      <c r="D10" s="180"/>
      <c r="E10" s="180"/>
      <c r="F10" s="180"/>
    </row>
    <row r="11" spans="2:6" ht="15.6" x14ac:dyDescent="0.3">
      <c r="B11" s="96" t="s">
        <v>9</v>
      </c>
      <c r="C11" s="181" t="s">
        <v>10</v>
      </c>
      <c r="D11" s="181"/>
      <c r="E11" s="182"/>
      <c r="F11" s="183"/>
    </row>
    <row r="12" spans="2:6" ht="85.95" customHeight="1" x14ac:dyDescent="0.3">
      <c r="B12" s="97" t="s">
        <v>11</v>
      </c>
      <c r="C12" s="172" t="s">
        <v>12</v>
      </c>
      <c r="D12" s="173"/>
      <c r="E12" s="173"/>
      <c r="F12" s="174"/>
    </row>
    <row r="13" spans="2:6" ht="75" customHeight="1" x14ac:dyDescent="0.3">
      <c r="B13" s="98"/>
      <c r="C13" s="184" t="s">
        <v>13</v>
      </c>
      <c r="D13" s="185"/>
      <c r="E13" s="186" t="s">
        <v>14</v>
      </c>
      <c r="F13" s="186"/>
    </row>
    <row r="14" spans="2:6" ht="66.75" customHeight="1" x14ac:dyDescent="0.3">
      <c r="B14" s="98"/>
      <c r="C14" s="184" t="s">
        <v>15</v>
      </c>
      <c r="D14" s="185"/>
      <c r="E14" s="187" t="s">
        <v>16</v>
      </c>
      <c r="F14" s="188"/>
    </row>
    <row r="15" spans="2:6" ht="74.400000000000006" customHeight="1" x14ac:dyDescent="0.3">
      <c r="B15" s="98"/>
      <c r="C15" s="184" t="s">
        <v>17</v>
      </c>
      <c r="D15" s="189"/>
      <c r="E15" s="186" t="s">
        <v>18</v>
      </c>
      <c r="F15" s="186"/>
    </row>
    <row r="16" spans="2:6" ht="25.95" customHeight="1" x14ac:dyDescent="0.3">
      <c r="B16" s="98"/>
      <c r="C16" s="99"/>
      <c r="D16" s="99"/>
      <c r="E16" s="100"/>
      <c r="F16" s="100"/>
    </row>
    <row r="17" spans="2:11" ht="15" thickBot="1" x14ac:dyDescent="0.35"/>
    <row r="18" spans="2:11" ht="3" customHeight="1" x14ac:dyDescent="0.3">
      <c r="B18" s="101"/>
      <c r="C18" s="102"/>
      <c r="D18" s="102"/>
      <c r="E18" s="102"/>
      <c r="F18" s="103"/>
    </row>
    <row r="19" spans="2:11" ht="41.4" thickBot="1" x14ac:dyDescent="0.35">
      <c r="B19" s="104" t="s">
        <v>19</v>
      </c>
      <c r="C19" s="190" t="s">
        <v>20</v>
      </c>
      <c r="D19" s="190"/>
      <c r="E19" s="190"/>
      <c r="F19" s="191"/>
    </row>
    <row r="20" spans="2:11" ht="23.4" x14ac:dyDescent="0.45">
      <c r="B20" s="105"/>
      <c r="C20" s="106" t="s">
        <v>21</v>
      </c>
      <c r="D20" s="107"/>
      <c r="E20" s="107"/>
      <c r="F20" s="108"/>
    </row>
    <row r="21" spans="2:11" ht="19.2" x14ac:dyDescent="0.45">
      <c r="B21" s="105"/>
      <c r="C21" s="109" t="s">
        <v>22</v>
      </c>
      <c r="D21" s="110"/>
      <c r="E21" s="111" t="s">
        <v>23</v>
      </c>
      <c r="F21" s="112"/>
    </row>
    <row r="22" spans="2:11" ht="19.2" x14ac:dyDescent="0.45">
      <c r="B22" s="105"/>
      <c r="C22" s="109" t="s">
        <v>24</v>
      </c>
      <c r="D22" s="110"/>
      <c r="E22" s="113" t="s">
        <v>25</v>
      </c>
      <c r="F22" s="112"/>
    </row>
    <row r="23" spans="2:11" ht="19.2" x14ac:dyDescent="0.3">
      <c r="B23" s="105"/>
      <c r="C23" s="109" t="s">
        <v>26</v>
      </c>
      <c r="D23" s="114"/>
      <c r="E23" s="114"/>
      <c r="F23" s="115"/>
    </row>
    <row r="24" spans="2:11" ht="20.399999999999999" x14ac:dyDescent="0.3">
      <c r="B24" s="105"/>
      <c r="C24" s="116"/>
      <c r="D24" s="114"/>
      <c r="E24" s="117" t="s">
        <v>27</v>
      </c>
      <c r="F24" s="118"/>
    </row>
    <row r="25" spans="2:11" ht="17.399999999999999" thickBot="1" x14ac:dyDescent="0.35">
      <c r="B25" s="105"/>
      <c r="C25" s="192" t="s">
        <v>28</v>
      </c>
      <c r="D25" s="193"/>
      <c r="E25" s="193"/>
      <c r="F25" s="119"/>
    </row>
    <row r="26" spans="2:11" ht="3.6" customHeight="1" thickBot="1" x14ac:dyDescent="0.35">
      <c r="B26" s="105"/>
      <c r="F26" s="120"/>
    </row>
    <row r="27" spans="2:11" ht="16.8" x14ac:dyDescent="0.3">
      <c r="B27" s="105"/>
      <c r="C27" s="194" t="s">
        <v>29</v>
      </c>
      <c r="D27" s="195"/>
      <c r="E27" s="195"/>
      <c r="F27" s="196"/>
    </row>
    <row r="28" spans="2:11" ht="16.8" x14ac:dyDescent="0.3">
      <c r="B28" s="105"/>
      <c r="C28" s="109" t="s">
        <v>30</v>
      </c>
      <c r="D28" s="121"/>
      <c r="E28" s="121"/>
      <c r="F28" s="122"/>
      <c r="K28" s="123"/>
    </row>
    <row r="29" spans="2:11" ht="16.8" x14ac:dyDescent="0.3">
      <c r="B29" s="105"/>
      <c r="C29" s="109" t="s">
        <v>31</v>
      </c>
      <c r="D29" s="121"/>
      <c r="E29" s="121"/>
      <c r="F29" s="122"/>
    </row>
    <row r="30" spans="2:11" ht="16.8" x14ac:dyDescent="0.3">
      <c r="B30" s="105"/>
      <c r="C30" s="109" t="s">
        <v>32</v>
      </c>
      <c r="D30" s="121"/>
      <c r="E30" s="121"/>
      <c r="F30" s="122"/>
    </row>
    <row r="31" spans="2:11" ht="28.2" customHeight="1" x14ac:dyDescent="0.3">
      <c r="B31" s="105"/>
      <c r="C31" s="124" t="s">
        <v>33</v>
      </c>
      <c r="D31" s="125"/>
      <c r="E31" s="125"/>
      <c r="F31" s="126"/>
    </row>
    <row r="32" spans="2:11" ht="56.4" customHeight="1" thickBot="1" x14ac:dyDescent="0.35">
      <c r="B32" s="127"/>
      <c r="C32" s="192" t="s">
        <v>34</v>
      </c>
      <c r="D32" s="193"/>
      <c r="E32" s="193"/>
      <c r="F32" s="197"/>
    </row>
    <row r="34" spans="2:6" ht="3.6" customHeight="1" x14ac:dyDescent="0.3"/>
    <row r="35" spans="2:6" ht="4.95" customHeight="1" x14ac:dyDescent="0.3"/>
    <row r="36" spans="2:6" ht="24" customHeight="1" x14ac:dyDescent="0.3">
      <c r="B36" s="128" t="s">
        <v>35</v>
      </c>
      <c r="D36" s="128"/>
      <c r="E36" s="177"/>
      <c r="F36" s="177"/>
    </row>
    <row r="37" spans="2:6" ht="39.6" customHeight="1" x14ac:dyDescent="0.3">
      <c r="B37" s="186" t="s">
        <v>36</v>
      </c>
      <c r="C37" s="186"/>
      <c r="D37" s="186"/>
      <c r="E37" s="186"/>
      <c r="F37" s="186"/>
    </row>
    <row r="38" spans="2:6" ht="104.4" customHeight="1" x14ac:dyDescent="0.3">
      <c r="B38" s="186" t="s">
        <v>37</v>
      </c>
      <c r="C38" s="186"/>
      <c r="D38" s="186"/>
      <c r="E38" s="186"/>
      <c r="F38" s="186"/>
    </row>
    <row r="39" spans="2:6" ht="80.400000000000006" customHeight="1" x14ac:dyDescent="0.3">
      <c r="B39" s="186" t="s">
        <v>38</v>
      </c>
      <c r="C39" s="186"/>
      <c r="D39" s="186"/>
      <c r="E39" s="186"/>
      <c r="F39" s="186"/>
    </row>
    <row r="40" spans="2:6" ht="26.4" customHeight="1" x14ac:dyDescent="0.3">
      <c r="B40" s="186" t="s">
        <v>39</v>
      </c>
      <c r="C40" s="186"/>
      <c r="D40" s="186"/>
      <c r="E40" s="186"/>
      <c r="F40" s="186"/>
    </row>
    <row r="41" spans="2:6" ht="76.95" customHeight="1" x14ac:dyDescent="0.3">
      <c r="B41" s="186" t="s">
        <v>40</v>
      </c>
      <c r="C41" s="186"/>
      <c r="D41" s="186"/>
      <c r="E41" s="186"/>
      <c r="F41" s="186"/>
    </row>
  </sheetData>
  <mergeCells count="28">
    <mergeCell ref="B37:F37"/>
    <mergeCell ref="B38:F38"/>
    <mergeCell ref="B39:F39"/>
    <mergeCell ref="B40:F40"/>
    <mergeCell ref="B41:F41"/>
    <mergeCell ref="C19:F19"/>
    <mergeCell ref="C25:E25"/>
    <mergeCell ref="C27:F27"/>
    <mergeCell ref="C32:F32"/>
    <mergeCell ref="E36:F36"/>
    <mergeCell ref="C13:D13"/>
    <mergeCell ref="E13:F13"/>
    <mergeCell ref="C14:D14"/>
    <mergeCell ref="E14:F14"/>
    <mergeCell ref="C15:D15"/>
    <mergeCell ref="E15:F15"/>
    <mergeCell ref="C12:F12"/>
    <mergeCell ref="B1:F1"/>
    <mergeCell ref="B2:F2"/>
    <mergeCell ref="B3:F3"/>
    <mergeCell ref="B4:F4"/>
    <mergeCell ref="B5:F5"/>
    <mergeCell ref="B6:F6"/>
    <mergeCell ref="B7:F7"/>
    <mergeCell ref="B8:F8"/>
    <mergeCell ref="B10:F10"/>
    <mergeCell ref="C11:D11"/>
    <mergeCell ref="E11:F11"/>
  </mergeCells>
  <hyperlinks>
    <hyperlink ref="E21" r:id="rId1" xr:uid="{1892548E-579E-4B83-BCAD-7440B3E449A7}"/>
    <hyperlink ref="E22" r:id="rId2" location="gasb-standards" display="GASB Standards " xr:uid="{4BAEE8DC-39ED-4F70-8460-340F3924F908}"/>
    <hyperlink ref="E24" r:id="rId3" xr:uid="{4220D355-9319-4AC3-B9C1-8F5659F2103F}"/>
  </hyperlinks>
  <pageMargins left="0.45" right="0.45" top="0.5" bottom="0.5" header="0.3" footer="0.3"/>
  <pageSetup orientation="portrait" r:id="rId4"/>
  <rowBreaks count="1" manualBreakCount="1">
    <brk id="1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E6BA1-CC8A-49AF-8684-836DEBEB0B73}">
  <sheetPr>
    <tabColor rgb="FFFFFF00"/>
  </sheetPr>
  <dimension ref="A2:H68"/>
  <sheetViews>
    <sheetView tabSelected="1" zoomScale="85" zoomScaleNormal="85" workbookViewId="0">
      <selection activeCell="A9" sqref="A9"/>
    </sheetView>
  </sheetViews>
  <sheetFormatPr defaultRowHeight="14.4" x14ac:dyDescent="0.3"/>
  <cols>
    <col min="1" max="1" width="35.109375" customWidth="1"/>
    <col min="2" max="2" width="9.33203125" hidden="1" customWidth="1"/>
    <col min="3" max="4" width="17.6640625" bestFit="1" customWidth="1"/>
    <col min="5" max="5" width="18.109375" customWidth="1"/>
    <col min="6" max="6" width="16.6640625" bestFit="1" customWidth="1"/>
    <col min="7" max="7" width="14" customWidth="1"/>
    <col min="8" max="8" width="15.88671875" customWidth="1"/>
  </cols>
  <sheetData>
    <row r="2" spans="1:8" ht="18" x14ac:dyDescent="0.35">
      <c r="A2" s="76" t="s">
        <v>41</v>
      </c>
      <c r="B2" s="76"/>
      <c r="C2" s="84" t="s">
        <v>42</v>
      </c>
      <c r="D2" s="49" t="s">
        <v>43</v>
      </c>
    </row>
    <row r="3" spans="1:8" ht="18" x14ac:dyDescent="0.35">
      <c r="A3" s="76" t="s">
        <v>44</v>
      </c>
      <c r="B3" s="76"/>
      <c r="C3" s="84" t="str">
        <f>TEXT(_xlfn.NUMBERVALUE(LEFT(CurrentYear,4)-1),0)&amp;"-"&amp;TEXT(_xlfn.NUMBERVALUE(RIGHT(CurrentYear,4)-1),0)</f>
        <v>2024-2025</v>
      </c>
    </row>
    <row r="5" spans="1:8" ht="21" customHeight="1" thickBot="1" x14ac:dyDescent="0.35"/>
    <row r="6" spans="1:8" ht="25.2" thickBot="1" x14ac:dyDescent="0.35">
      <c r="A6" s="159" t="str">
        <f>RIGHT(CurrentYear,4)&amp; " Pension Reporting Tool"</f>
        <v>2026 Pension Reporting Tool</v>
      </c>
      <c r="B6" s="160"/>
      <c r="C6" s="161"/>
      <c r="D6" s="161"/>
      <c r="E6" s="161"/>
      <c r="F6" s="161"/>
      <c r="G6" s="161"/>
      <c r="H6" s="162"/>
    </row>
    <row r="7" spans="1:8" ht="17.399999999999999" x14ac:dyDescent="0.3">
      <c r="A7" s="163" t="s">
        <v>45</v>
      </c>
      <c r="B7" s="77"/>
      <c r="C7" s="165" t="str">
        <f>VLOOKUP($A$9,LU_Org!$B$1:$D$339,2,FALSE)</f>
        <v>Washtucna School District</v>
      </c>
      <c r="D7" s="165"/>
      <c r="E7" s="165"/>
      <c r="F7" s="165"/>
      <c r="G7" s="168"/>
      <c r="H7" s="171" t="s">
        <v>46</v>
      </c>
    </row>
    <row r="8" spans="1:8" ht="15.75" customHeight="1" x14ac:dyDescent="0.3">
      <c r="A8" s="164"/>
      <c r="B8" s="77"/>
      <c r="C8" s="166"/>
      <c r="D8" s="166"/>
      <c r="E8" s="166"/>
      <c r="F8" s="166"/>
      <c r="G8" s="169"/>
      <c r="H8" s="171"/>
    </row>
    <row r="9" spans="1:8" ht="45" customHeight="1" thickBot="1" x14ac:dyDescent="0.35">
      <c r="A9" s="82" t="s">
        <v>47</v>
      </c>
      <c r="B9" s="78"/>
      <c r="C9" s="167"/>
      <c r="D9" s="167"/>
      <c r="E9" s="167"/>
      <c r="F9" s="167"/>
      <c r="G9" s="170"/>
      <c r="H9" s="83" t="str">
        <f>VLOOKUP($A$9,LU_Org!$B$1:$D$339,3,FALSE)</f>
        <v>Educational Service District 101</v>
      </c>
    </row>
    <row r="10" spans="1:8" ht="38.25" customHeight="1" x14ac:dyDescent="0.3">
      <c r="C10" s="158"/>
      <c r="D10" s="158"/>
      <c r="E10" s="158"/>
      <c r="F10" s="158"/>
      <c r="G10" s="158"/>
      <c r="H10" s="158"/>
    </row>
    <row r="11" spans="1:8" ht="26.25" customHeight="1" x14ac:dyDescent="0.3">
      <c r="A11" s="149" t="s">
        <v>48</v>
      </c>
      <c r="B11" s="149"/>
      <c r="C11" s="149"/>
      <c r="D11" s="149"/>
      <c r="E11" s="149"/>
      <c r="F11" s="149"/>
      <c r="G11" s="1"/>
      <c r="H11" s="2"/>
    </row>
    <row r="12" spans="1:8" x14ac:dyDescent="0.3">
      <c r="A12" s="3" t="s">
        <v>49</v>
      </c>
      <c r="B12" s="3"/>
      <c r="C12" s="4"/>
      <c r="D12" s="4"/>
      <c r="E12" s="4"/>
      <c r="F12" s="4"/>
      <c r="G12" s="1"/>
      <c r="H12" s="2"/>
    </row>
    <row r="13" spans="1:8" ht="33" customHeight="1" x14ac:dyDescent="0.3">
      <c r="A13" s="5"/>
      <c r="B13" s="5"/>
      <c r="C13" s="6" t="s">
        <v>50</v>
      </c>
      <c r="D13" s="6" t="s">
        <v>51</v>
      </c>
      <c r="E13" s="6" t="s">
        <v>52</v>
      </c>
      <c r="F13" s="6" t="s">
        <v>53</v>
      </c>
      <c r="G13" s="1" t="s">
        <v>54</v>
      </c>
      <c r="H13" s="2"/>
    </row>
    <row r="14" spans="1:8" ht="18" customHeight="1" x14ac:dyDescent="0.3">
      <c r="A14" s="7" t="s">
        <v>55</v>
      </c>
      <c r="B14" t="s">
        <v>56</v>
      </c>
      <c r="C14" s="8" cm="1">
        <f t="array" ref="C14">_xlfn._xlws.FILTER(Collective_NPL[NPL],(Collective_NPL[CCDDD]=$A$9)*(Collective_NPL[PlanKey]=B14)*(Collective_NPL[PensionYear]=$C$3),0)</f>
        <v>110540.3167</v>
      </c>
      <c r="D14" s="9">
        <f>IF(+F14&gt;+C14,+F14-C14,0)</f>
        <v>0</v>
      </c>
      <c r="E14" s="9">
        <f>IF(+F14&lt;+C14,+C14-F14,0)</f>
        <v>85667.324200000003</v>
      </c>
      <c r="F14" s="8" cm="1">
        <f t="array" ref="F14">_xlfn._xlws.FILTER(Collective_NPL[NPL],(Collective_NPL[CCDDD]=$A$9)*(Collective_NPL[PlanKey]=B14)*(Collective_NPL[PensionYear]=$C$2),0)</f>
        <v>24872.9925</v>
      </c>
      <c r="G14" s="10" t="s">
        <v>57</v>
      </c>
    </row>
    <row r="15" spans="1:8" ht="18" customHeight="1" x14ac:dyDescent="0.3">
      <c r="A15" s="7" t="s">
        <v>58</v>
      </c>
      <c r="B15" t="s">
        <v>59</v>
      </c>
      <c r="C15" s="8" cm="1">
        <f t="array" ref="C15">_xlfn._xlws.FILTER(Collective_NPL[NPL],(Collective_NPL[CCDDD]=$A$9)*(Collective_NPL[PlanKey]=B15)*(Collective_NPL[PensionYear]=$C$3),0)</f>
        <v>-32235.5226</v>
      </c>
      <c r="D15" s="9">
        <f>IF(+F15&gt;+C15,+F15-C15,0)</f>
        <v>0</v>
      </c>
      <c r="E15" s="9">
        <f>IF(+F15&lt;+C15,+C15-F15,0)</f>
        <v>308752.96469999995</v>
      </c>
      <c r="F15" s="8" cm="1">
        <f t="array" ref="F15">_xlfn._xlws.FILTER(Collective_NPL[NPL],(Collective_NPL[CCDDD]=$A$9)*(Collective_NPL[PlanKey]=B15)*(Collective_NPL[PensionYear]=$C$2),0)</f>
        <v>-340988.48729999998</v>
      </c>
      <c r="G15" s="11" t="s">
        <v>57</v>
      </c>
    </row>
    <row r="16" spans="1:8" ht="18" customHeight="1" x14ac:dyDescent="0.3">
      <c r="A16" s="7" t="s">
        <v>60</v>
      </c>
      <c r="B16" t="s">
        <v>61</v>
      </c>
      <c r="C16" s="8" cm="1">
        <f t="array" ref="C16">_xlfn._xlws.FILTER(Collective_NPL[NPL],(Collective_NPL[CCDDD]=$A$9)*(Collective_NPL[PlanKey]=B16)*(Collective_NPL[PensionYear]=$C$3),0)</f>
        <v>-25236.7788</v>
      </c>
      <c r="D16" s="9">
        <f>IF(+F16&gt;+C16,+F16-C16,0)</f>
        <v>0</v>
      </c>
      <c r="E16" s="9">
        <f>IF(+F16&lt;+C16,+C16-F16,0)</f>
        <v>81985.575200000007</v>
      </c>
      <c r="F16" s="8" cm="1">
        <f t="array" ref="F16">_xlfn._xlws.FILTER(Collective_NPL[NPL],(Collective_NPL[CCDDD]=$A$9)*(Collective_NPL[PlanKey]=B16)*(Collective_NPL[PensionYear]=$C$2),0)</f>
        <v>-107222.35400000001</v>
      </c>
      <c r="G16" s="11" t="s">
        <v>57</v>
      </c>
    </row>
    <row r="17" spans="1:8" ht="18" customHeight="1" x14ac:dyDescent="0.3">
      <c r="A17" s="7" t="s">
        <v>62</v>
      </c>
      <c r="B17" s="85" t="s">
        <v>63</v>
      </c>
      <c r="C17" s="8" cm="1">
        <f t="array" ref="C17">_xlfn._xlws.FILTER(Collective_NPL[NPL],(Collective_NPL[CCDDD]=$A$9)*(Collective_NPL[PlanKey]=B17)*(Collective_NPL[PensionYear]=$C$3),0)</f>
        <v>20722.687000000002</v>
      </c>
      <c r="D17" s="9">
        <f>IF(+F17&gt;+C17,+F17-C17,0)</f>
        <v>0</v>
      </c>
      <c r="E17" s="9">
        <f>IF(+F17&lt;+C17,+C17-F17,0)</f>
        <v>13564.621700000002</v>
      </c>
      <c r="F17" s="8" cm="1">
        <f t="array" ref="F17">_xlfn._xlws.FILTER(Collective_NPL[NPL],(Collective_NPL[CCDDD]=$A$9)*(Collective_NPL[PlanKey]=B17)*(Collective_NPL[PensionYear]=$C$2),0)</f>
        <v>7158.0653000000002</v>
      </c>
      <c r="G17" s="11" t="s">
        <v>57</v>
      </c>
    </row>
    <row r="18" spans="1:8" ht="18" customHeight="1" x14ac:dyDescent="0.3">
      <c r="A18" s="7" t="s">
        <v>64</v>
      </c>
      <c r="B18" t="s">
        <v>65</v>
      </c>
      <c r="C18" s="8" cm="1">
        <f t="array" ref="C18">_xlfn._xlws.FILTER(Collective_NPL[NPL],(Collective_NPL[CCDDD]=$A$9)*(Collective_NPL[PlanKey]=B18)*(Collective_NPL[PensionYear]=$C$3),0)</f>
        <v>0</v>
      </c>
      <c r="D18" s="9">
        <f>IF(+F18&gt;+C18,+F18-C18,0)</f>
        <v>0</v>
      </c>
      <c r="E18" s="9">
        <f>IF(+F18&lt;+C18,+C18-F18,0)</f>
        <v>0</v>
      </c>
      <c r="F18" s="8" cm="1">
        <f t="array" ref="F18">_xlfn._xlws.FILTER(Collective_NPL[NPL],(Collective_NPL[CCDDD]=$A$9)*(Collective_NPL[PlanKey]=B18)*(Collective_NPL[PensionYear]=$C$2),0)</f>
        <v>0</v>
      </c>
      <c r="G18" s="11" t="s">
        <v>57</v>
      </c>
    </row>
    <row r="19" spans="1:8" ht="15.6" x14ac:dyDescent="0.3">
      <c r="A19" s="12"/>
      <c r="B19" s="12"/>
      <c r="C19" s="12"/>
      <c r="D19" s="12"/>
      <c r="E19" s="12"/>
      <c r="F19" s="12"/>
      <c r="G19" s="12"/>
    </row>
    <row r="20" spans="1:8" ht="26.4" customHeight="1" x14ac:dyDescent="0.3">
      <c r="A20" s="13" t="s">
        <v>66</v>
      </c>
      <c r="B20" s="13"/>
      <c r="C20" s="14"/>
      <c r="D20" s="15"/>
      <c r="E20" s="15"/>
      <c r="F20" s="15"/>
      <c r="G20" s="16"/>
    </row>
    <row r="21" spans="1:8" ht="26.4" customHeight="1" x14ac:dyDescent="0.3">
      <c r="A21" s="132" t="s">
        <v>67</v>
      </c>
      <c r="B21" s="132"/>
      <c r="C21" s="130">
        <f>SUMIF(C14:C18,"&gt;0")</f>
        <v>131263.0037</v>
      </c>
      <c r="D21" s="131">
        <f t="shared" ref="D21:D22" si="0">IF(+F21&gt;+C21,+F21-C21,0)</f>
        <v>0</v>
      </c>
      <c r="E21" s="131">
        <f t="shared" ref="E21:E22" si="1">IF(+F21&lt;+C21,+C21-F21,0)</f>
        <v>99231.945899999992</v>
      </c>
      <c r="F21" s="130">
        <f>SUMIF(F14:F18,"&gt;0")</f>
        <v>32031.057800000002</v>
      </c>
      <c r="G21" s="16"/>
    </row>
    <row r="22" spans="1:8" ht="26.4" customHeight="1" x14ac:dyDescent="0.3">
      <c r="A22" s="17" t="s">
        <v>68</v>
      </c>
      <c r="B22" s="17"/>
      <c r="C22" s="8">
        <f>SUMIF(C14:C18,"&lt;0")</f>
        <v>-57472.301399999997</v>
      </c>
      <c r="D22" s="129">
        <f t="shared" si="0"/>
        <v>0</v>
      </c>
      <c r="E22" s="129">
        <f t="shared" si="1"/>
        <v>390738.53989999997</v>
      </c>
      <c r="F22" s="142">
        <f>SUMIF(F15:F19,"&lt;0")</f>
        <v>-448210.84129999997</v>
      </c>
      <c r="G22" s="16"/>
    </row>
    <row r="23" spans="1:8" ht="26.4" customHeight="1" thickBot="1" x14ac:dyDescent="0.35">
      <c r="A23" s="18" t="s">
        <v>69</v>
      </c>
      <c r="B23" s="18"/>
      <c r="C23" s="19">
        <f>SUM(C14:C18)</f>
        <v>73790.702300000004</v>
      </c>
      <c r="D23" s="19">
        <f>SUM(D14:D18)</f>
        <v>0</v>
      </c>
      <c r="E23" s="19">
        <f>SUM(E14:E18)</f>
        <v>489970.48579999997</v>
      </c>
      <c r="F23" s="20">
        <f>SUM(F14:F18)</f>
        <v>-416179.78349999996</v>
      </c>
      <c r="G23" s="21" t="s">
        <v>57</v>
      </c>
      <c r="H23" s="22"/>
    </row>
    <row r="24" spans="1:8" ht="17.25" customHeight="1" thickTop="1" x14ac:dyDescent="0.3">
      <c r="A24" s="23"/>
      <c r="B24" s="23"/>
      <c r="C24" s="24"/>
      <c r="D24" s="24"/>
      <c r="E24" s="24"/>
      <c r="F24" s="24"/>
      <c r="G24" s="24"/>
      <c r="H24" s="22"/>
    </row>
    <row r="25" spans="1:8" ht="62.4" customHeight="1" x14ac:dyDescent="0.3">
      <c r="A25" s="150" t="s">
        <v>70</v>
      </c>
      <c r="B25" s="150"/>
      <c r="C25" s="150"/>
      <c r="D25" s="150"/>
      <c r="E25" s="150"/>
      <c r="F25" s="150"/>
      <c r="G25" s="24"/>
      <c r="H25" s="22"/>
    </row>
    <row r="26" spans="1:8" ht="25.8" x14ac:dyDescent="0.3">
      <c r="A26" s="151" t="s">
        <v>71</v>
      </c>
      <c r="B26" s="151"/>
      <c r="C26" s="151"/>
      <c r="D26" s="151"/>
      <c r="E26" s="151"/>
      <c r="F26" s="151"/>
      <c r="G26" s="24"/>
      <c r="H26" s="22"/>
    </row>
    <row r="27" spans="1:8" ht="25.8" x14ac:dyDescent="0.3">
      <c r="A27" s="152" t="str">
        <f>"At June 30, " &amp; RIGHT(CurrentYear,4)&amp; ", the district reported a total liability (asset) of"</f>
        <v>At June 30, 2026, the district reported a total liability (asset) of</v>
      </c>
      <c r="B27" s="152"/>
      <c r="C27" s="152"/>
      <c r="D27" s="153"/>
      <c r="E27" s="133">
        <f>+F21</f>
        <v>32031.057800000002</v>
      </c>
      <c r="F27" s="134"/>
      <c r="G27" s="135">
        <f>+F23</f>
        <v>-416179.78349999996</v>
      </c>
      <c r="H27" s="22"/>
    </row>
    <row r="28" spans="1:8" ht="25.8" x14ac:dyDescent="0.3">
      <c r="A28" s="145" t="s">
        <v>72</v>
      </c>
      <c r="B28" s="145"/>
      <c r="C28" s="145"/>
      <c r="D28" s="145"/>
      <c r="E28" s="136"/>
      <c r="F28" s="134"/>
      <c r="G28" s="134"/>
      <c r="H28" s="22"/>
    </row>
    <row r="29" spans="1:8" ht="25.8" x14ac:dyDescent="0.3">
      <c r="A29" s="145" t="s">
        <v>73</v>
      </c>
      <c r="B29" s="145"/>
      <c r="C29" s="145"/>
      <c r="D29" s="145"/>
      <c r="E29" s="137">
        <f>-F22</f>
        <v>448210.84129999997</v>
      </c>
      <c r="F29" s="134"/>
      <c r="G29" s="134"/>
      <c r="H29" s="22"/>
    </row>
    <row r="30" spans="1:8" ht="25.8" x14ac:dyDescent="0.3">
      <c r="A30" s="145" t="s">
        <v>74</v>
      </c>
      <c r="B30" s="145"/>
      <c r="C30" s="145"/>
      <c r="D30" s="145"/>
      <c r="E30" s="137"/>
      <c r="F30" s="134"/>
      <c r="G30" s="134"/>
      <c r="H30" s="22"/>
    </row>
    <row r="31" spans="1:8" ht="49.95" customHeight="1" x14ac:dyDescent="0.3">
      <c r="A31" s="154" t="s">
        <v>75</v>
      </c>
      <c r="B31" s="154"/>
      <c r="C31" s="154"/>
      <c r="D31" s="154"/>
      <c r="E31" s="154"/>
      <c r="F31" s="154"/>
      <c r="G31" s="154"/>
      <c r="H31" s="22"/>
    </row>
    <row r="32" spans="1:8" ht="23.4" x14ac:dyDescent="0.3">
      <c r="A32" s="26"/>
      <c r="B32" s="26"/>
      <c r="C32" s="26"/>
      <c r="D32" s="26"/>
      <c r="E32" s="26"/>
      <c r="F32" s="26"/>
      <c r="G32" s="27" t="s">
        <v>76</v>
      </c>
      <c r="H32" s="22"/>
    </row>
    <row r="33" spans="1:8" ht="23.4" x14ac:dyDescent="0.3">
      <c r="A33" s="26"/>
      <c r="B33" s="26"/>
      <c r="D33" s="85"/>
      <c r="E33" s="85"/>
      <c r="F33" s="36"/>
      <c r="G33" s="85"/>
      <c r="H33" s="22"/>
    </row>
    <row r="34" spans="1:8" ht="23.4" x14ac:dyDescent="0.4">
      <c r="A34" s="28"/>
      <c r="B34" s="28"/>
      <c r="C34" s="87" t="s">
        <v>63</v>
      </c>
      <c r="D34" s="87" t="s">
        <v>61</v>
      </c>
      <c r="E34" s="87" t="s">
        <v>56</v>
      </c>
      <c r="F34" s="87" t="s">
        <v>59</v>
      </c>
      <c r="G34" s="87" t="s">
        <v>65</v>
      </c>
      <c r="H34" s="22"/>
    </row>
    <row r="35" spans="1:8" ht="23.4" x14ac:dyDescent="0.3">
      <c r="A35" s="30" t="s">
        <v>77</v>
      </c>
      <c r="B35" s="30"/>
      <c r="C35" s="31" cm="1">
        <f t="array" ref="C35">_xlfn._xlws.FILTER(PensionSummaryView_2[EmployerContributions],(PensionSummaryView_2[CCDDD]=$A$9)*(PensionSummaryView_2[PlanKey]=$C$34)*(PensionSummaryView_2[PensionYear]=$C$2),0)+ _xlfn._xlws.FILTER(PensionSummaryView_2[UAALEmployerContributions],(PensionSummaryView_2[CCDDD]=$A$9)*(PensionSummaryView_2[PlanKey]=$C$34)*(PensionSummaryView_2[PensionYear]=$C$2),0)</f>
        <v>2600.7800000000002</v>
      </c>
      <c r="D35" s="31" cm="1">
        <f t="array" ref="D35">_xlfn._xlws.FILTER(PensionSummaryView_2[EmployerContributions],(PensionSummaryView_2[CCDDD]=$A$9)*(PensionSummaryView_2[PlanKey]=$D$34)*(PensionSummaryView_2[PensionYear]=$C$2),0)+ _xlfn._xlws.FILTER(PensionSummaryView_2[UAALEmployerContributions],(PensionSummaryView_2[CCDDD]=$A$9)*(PensionSummaryView_2[PlanKey]=$D$34)*(PensionSummaryView_2[PensionYear]=$C$2),0)</f>
        <v>27789.17</v>
      </c>
      <c r="E35" s="31" cm="1">
        <f t="array" ref="E35">_xlfn._xlws.FILTER(PensionSummaryView_2[EmployerContributions],(PensionSummaryView_2[CCDDD]=$A$9)*(PensionSummaryView_2[PlanKey]=$E$34)*(PensionSummaryView_2[PensionYear]=$C$2),0)+ _xlfn._xlws.FILTER(PensionSummaryView_2[UAALEmployerContributions],(PensionSummaryView_2[CCDDD]=$A$9)*(PensionSummaryView_2[PlanKey]=$E$34)*(PensionSummaryView_2[PensionYear]=$C$2),0)</f>
        <v>5452.04</v>
      </c>
      <c r="F35" s="31" cm="1">
        <f t="array" ref="F35">_xlfn._xlws.FILTER(PensionSummaryView_2[EmployerContributions],(PensionSummaryView_2[CCDDD]=$A$9)*(PensionSummaryView_2[PlanKey]=$F$34)*(PensionSummaryView_2[PensionYear]=$C$2),0)+ _xlfn._xlws.FILTER(PensionSummaryView_2[UAALEmployerContributions],(PensionSummaryView_2[CCDDD]=$A$9)*(PensionSummaryView_2[PlanKey]=$F$34)*(PensionSummaryView_2[PensionYear]=$C$2),0)</f>
        <v>88262.27</v>
      </c>
      <c r="G35" s="31" cm="1">
        <f t="array" ref="G35">_xlfn._xlws.FILTER(PensionSummaryView_2[EmployerContributions],(PensionSummaryView_2[CCDDD]=$A$9)*(PensionSummaryView_2[PlanKey]=$G$34)*(PensionSummaryView_2[PensionYear]=$C$2),0)+ _xlfn._xlws.FILTER(PensionSummaryView_2[UAALEmployerContributions],(PensionSummaryView_2[CCDDD]=$A$9)*(PensionSummaryView_2[PlanKey]=$G$34)*(PensionSummaryView_2[PensionYear]=$C$2),0)</f>
        <v>0</v>
      </c>
      <c r="H35" s="22"/>
    </row>
    <row r="36" spans="1:8" ht="27.6" x14ac:dyDescent="0.3">
      <c r="A36" s="30" t="s">
        <v>78</v>
      </c>
      <c r="B36" s="30"/>
      <c r="C36" s="31" cm="1">
        <f t="array" ref="C36">_xlfn._xlws.FILTER(Collective_NPL[NPL],(Collective_NPL[CCDDD]=$A$9)*(Collective_NPL[PlanKey]=$C$34)*(Collective_NPL[PensionYear]=$C$2),0)</f>
        <v>7158.0653000000002</v>
      </c>
      <c r="D36" s="32" cm="1">
        <f t="array" ref="D36">_xlfn._xlws.FILTER(Collective_NPL[NPL],(Collective_NPL[CCDDD]=$A$9)*(Collective_NPL[PlanKey]=$D$34)*(Collective_NPL[PensionYear]=$C$2),0)</f>
        <v>-107222.35400000001</v>
      </c>
      <c r="E36" s="31" cm="1">
        <f t="array" ref="E36">_xlfn._xlws.FILTER(Collective_NPL[NPL],(Collective_NPL[CCDDD]=$A$9)*(Collective_NPL[PlanKey]=$E$34)*(Collective_NPL[PensionYear]=$C$2),0)</f>
        <v>24872.9925</v>
      </c>
      <c r="F36" s="32" cm="1">
        <f t="array" ref="F36">_xlfn._xlws.FILTER(Collective_NPL[NPL],(Collective_NPL[CCDDD]=$A$9)*(Collective_NPL[PlanKey]=$F$34)*(Collective_NPL[PensionYear]=$C$2),0)</f>
        <v>-340988.48729999998</v>
      </c>
      <c r="G36" s="31" cm="1">
        <f t="array" ref="G36">_xlfn._xlws.FILTER(Collective_NPL[NPL],(Collective_NPL[CCDDD]=$A$9)*(Collective_NPL[PlanKey]=$G$34)*(Collective_NPL[PensionYear]=$C$2),0)</f>
        <v>0</v>
      </c>
      <c r="H36" s="22"/>
    </row>
    <row r="37" spans="1:8" ht="23.4" x14ac:dyDescent="0.3">
      <c r="A37" s="33"/>
      <c r="B37" s="33"/>
      <c r="C37" s="25"/>
      <c r="D37" s="25"/>
      <c r="E37" s="25"/>
      <c r="F37" s="25"/>
      <c r="G37" s="25"/>
      <c r="H37" s="22"/>
    </row>
    <row r="38" spans="1:8" ht="38.4" customHeight="1" x14ac:dyDescent="0.3">
      <c r="A38" s="155" t="str">
        <f>"At June 30,"&amp;RIGHT(CurrentYear,4)&amp;" the district's percentage of the proportionate share of the collective net pension liability was as follows and in the allocation percentage from the prior period is illustrated below:"</f>
        <v>At June 30,2026 the district's percentage of the proportionate share of the collective net pension liability was as follows and in the allocation percentage from the prior period is illustrated below:</v>
      </c>
      <c r="B38" s="156"/>
      <c r="C38" s="156"/>
      <c r="D38" s="156"/>
      <c r="E38" s="156"/>
      <c r="F38" s="156"/>
      <c r="G38" s="157"/>
      <c r="H38" s="22"/>
    </row>
    <row r="39" spans="1:8" ht="23.4" x14ac:dyDescent="0.3">
      <c r="A39" s="34"/>
      <c r="B39" s="34"/>
      <c r="C39" s="34"/>
      <c r="D39" s="34"/>
      <c r="E39" s="34"/>
      <c r="F39" s="34"/>
      <c r="G39" s="27" t="s">
        <v>76</v>
      </c>
      <c r="H39" s="22"/>
    </row>
    <row r="40" spans="1:8" ht="23.4" x14ac:dyDescent="0.3">
      <c r="A40" s="35" t="s">
        <v>79</v>
      </c>
      <c r="B40" s="79"/>
      <c r="C40" s="36" t="s">
        <v>63</v>
      </c>
      <c r="D40" s="36" t="s">
        <v>61</v>
      </c>
      <c r="E40" s="36" t="s">
        <v>56</v>
      </c>
      <c r="F40" s="36" t="s">
        <v>59</v>
      </c>
      <c r="G40" s="29" t="s">
        <v>65</v>
      </c>
      <c r="H40" s="22"/>
    </row>
    <row r="41" spans="1:8" ht="27.6" x14ac:dyDescent="0.3">
      <c r="A41" s="37" t="s">
        <v>80</v>
      </c>
      <c r="B41" s="80"/>
      <c r="C41" s="38" cm="1">
        <f t="array" ref="C41">_xlfn._xlws.FILTER(PensionSummaryView_2[Compensation percentage],(PensionSummaryView_2[CCDDD]=$A$9)*(PensionSummaryView_2[PlanKey]=$C$40)*(PensionSummaryView_2[PensionYear]=$C$2),0)+ _xlfn._xlws.FILTER(PensionSummaryView_2[UAAAL compensation percentage],(PensionSummaryView_2[CCDDD]=$A$9)*(PensionSummaryView_2[PlanKey]=$C$40)*(PensionSummaryView_2[PensionYear]=$C$2),0)</f>
        <v>1.7297951370999999E-5</v>
      </c>
      <c r="D41" s="38" cm="1">
        <f t="array" ref="D41">_xlfn._xlws.FILTER(PensionSummaryView_2[AllocationPercent],(PensionSummaryView_2[CCDDD]=$A$9)*(PensionSummaryView_2[PlanKey]=$D$40)*(PensionSummaryView_2[PensionYear]=$C$2),0)+ _xlfn._xlws.FILTER(PensionSummaryView_2[UAALAllocationPercent],(PensionSummaryView_2[CCDDD]=$A$9)*(PensionSummaryView_2[PlanKey]=$D$40)*(PensionSummaryView_2[PensionYear]=$C$2),0)</f>
        <v>1.0746619479177368E-4</v>
      </c>
      <c r="E41" s="38" cm="1">
        <f t="array" ref="E41">_xlfn._xlws.FILTER(PensionSummaryView_2[Compensation percentage],(PensionSummaryView_2[CCDDD]=$A$9)*(PensionSummaryView_2[PlanKey]=$E$40)*(PensionSummaryView_2[PensionYear]=$C$2),0)+ _xlfn._xlws.FILTER(PensionSummaryView_2[UAAAL compensation percentage],(PensionSummaryView_2[CCDDD]=$A$9)*(PensionSummaryView_2[PlanKey]=$E$40)*(PensionSummaryView_2[PensionYear]=$C$2),0)</f>
        <v>1.21553431516E-4</v>
      </c>
      <c r="F41" s="38" cm="1">
        <f t="array" ref="F41">_xlfn._xlws.FILTER(PensionSummaryView_2[AllocationPercent],(PensionSummaryView_2[CCDDD]=$A$9)*(PensionSummaryView_2[PlanKey]=$F$40)*(PensionSummaryView_2[PensionYear]=$C$2),0)+ _xlfn._xlws.FILTER(PensionSummaryView_2[UAALAllocationPercent],(PensionSummaryView_2[CCDDD]=$A$9)*(PensionSummaryView_2[PlanKey]=$F$40)*(PensionSummaryView_2[PensionYear]=$C$2),0)</f>
        <v>1.2229870776509703E-4</v>
      </c>
      <c r="G41" s="38" cm="1">
        <f t="array" ref="G41">_xlfn._xlws.FILTER(PensionSummaryView_2[AllocationPercent],(PensionSummaryView_2[CCDDD]=$A$9)*(PensionSummaryView_2[PlanKey]=$G$40)*(PensionSummaryView_2[PensionYear]=$C$2),0)+ _xlfn._xlws.FILTER(PensionSummaryView_2[UAALAllocationPercent],(PensionSummaryView_2[CCDDD]=$A$9)*(PensionSummaryView_2[PlanKey]=$G$40)*(PensionSummaryView_2[PensionYear]=$C$2),0)</f>
        <v>0</v>
      </c>
      <c r="H41" s="22"/>
    </row>
    <row r="42" spans="1:8" ht="27.6" x14ac:dyDescent="0.3">
      <c r="A42" s="37" t="s">
        <v>81</v>
      </c>
      <c r="B42" s="80"/>
      <c r="C42" s="38" cm="1">
        <f t="array" ref="C42">_xlfn._xlws.FILTER(PensionSummaryView_2[AllocationPercent],(PensionSummaryView_2[CCDDD]=$A$9)*(PensionSummaryView_2[PlanKey]=$C$40)*(PensionSummaryView_2[PensionYear]=$C$3),0)+ _xlfn._xlws.FILTER(PensionSummaryView_2[UAALAllocationPercent],(PensionSummaryView_2[CCDDD]=$A$9)*(PensionSummaryView_2[PlanKey]=$C$40)*(PensionSummaryView_2[PensionYear]=$C$3),0)</f>
        <v>1.7576554157034441E-5</v>
      </c>
      <c r="D42" s="38" cm="1">
        <f t="array" ref="D42">_xlfn._xlws.FILTER(PensionSummaryView_2[AllocationPercent],(PensionSummaryView_2[CCDDD]=$A$9)*(PensionSummaryView_2[PlanKey]=$D$40)*(PensionSummaryView_2[PensionYear]=$C$3),0)+ _xlfn._xlws.FILTER(PensionSummaryView_2[UAALAllocationPercent],(PensionSummaryView_2[CCDDD]=$A$9)*(PensionSummaryView_2[PlanKey]=$D$40)*(PensionSummaryView_2[PensionYear]=$C$3),0)</f>
        <v>1.0315504593786356E-4</v>
      </c>
      <c r="E42" s="38" cm="1">
        <f t="array" ref="E42">_xlfn._xlws.FILTER(PensionSummaryView_2[AllocationPercent],(PensionSummaryView_2[CCDDD]=$A$9)*(PensionSummaryView_2[PlanKey]=$E$40)*(PensionSummaryView_2[PensionYear]=$C$3),0)+ _xlfn._xlws.FILTER(PensionSummaryView_2[UAALAllocationPercent],(PensionSummaryView_2[CCDDD]=$A$9)*(PensionSummaryView_2[PlanKey]=$E$40)*(PensionSummaryView_2[PensionYear]=$C$3),0)</f>
        <v>1.1635700334515328E-4</v>
      </c>
      <c r="F42" s="38" cm="1">
        <f t="array" ref="F42">_xlfn._xlws.FILTER(PensionSummaryView_2[AllocationPercent],(PensionSummaryView_2[CCDDD]=$A$9)*(PensionSummaryView_2[PlanKey]=$F$40)*(PensionSummaryView_2[PensionYear]=$C$3),0)+ _xlfn._xlws.FILTER(PensionSummaryView_2[UAALAllocationPercent],(PensionSummaryView_2[CCDDD]=$A$9)*(PensionSummaryView_2[PlanKey]=$F$40)*(PensionSummaryView_2[PensionYear]=$C$3),0)</f>
        <v>1.1798937306263288E-4</v>
      </c>
      <c r="G42" s="38" cm="1">
        <f t="array" ref="G42">_xlfn._xlws.FILTER(PensionSummaryView_2[AllocationPercent],(PensionSummaryView_2[CCDDD]=$A$9)*(PensionSummaryView_2[PlanKey]=$G$40)*(PensionSummaryView_2[PensionYear]=$C$3),0)+ _xlfn._xlws.FILTER(PensionSummaryView_2[UAALAllocationPercent],(PensionSummaryView_2[CCDDD]=$A$9)*(PensionSummaryView_2[PlanKey]=$G$40)*(PensionSummaryView_2[PensionYear]=$C$3),0)</f>
        <v>0</v>
      </c>
      <c r="H42" s="22"/>
    </row>
    <row r="43" spans="1:8" ht="23.4" x14ac:dyDescent="0.3">
      <c r="A43" s="40" t="s">
        <v>82</v>
      </c>
      <c r="B43" s="40"/>
      <c r="C43" s="39">
        <f>+C41-C42</f>
        <v>-2.7860278603444196E-7</v>
      </c>
      <c r="D43" s="39">
        <f>+D41-D42</f>
        <v>4.311148853910121E-6</v>
      </c>
      <c r="E43" s="39">
        <f>+E41-E42</f>
        <v>5.1964281708467147E-6</v>
      </c>
      <c r="F43" s="39">
        <f>+F41-F42</f>
        <v>4.3093347024641515E-6</v>
      </c>
      <c r="G43" s="39">
        <f>+G41-G42</f>
        <v>0</v>
      </c>
      <c r="H43" s="22"/>
    </row>
    <row r="44" spans="1:8" ht="25.8" x14ac:dyDescent="0.3">
      <c r="A44" s="23"/>
      <c r="B44" s="23"/>
      <c r="C44" s="24"/>
      <c r="D44" s="24"/>
      <c r="E44" s="24"/>
      <c r="F44" s="24"/>
      <c r="G44" s="24"/>
      <c r="H44" s="22"/>
    </row>
    <row r="45" spans="1:8" ht="23.4" x14ac:dyDescent="0.3">
      <c r="A45" s="147"/>
      <c r="B45" s="147"/>
      <c r="C45" s="147"/>
      <c r="D45" s="147"/>
      <c r="E45" s="147"/>
      <c r="F45" s="147"/>
      <c r="G45" s="147"/>
      <c r="H45" s="22"/>
    </row>
    <row r="46" spans="1:8" ht="25.8" x14ac:dyDescent="0.3">
      <c r="A46" s="144"/>
      <c r="B46" s="144"/>
      <c r="C46" s="41"/>
      <c r="D46" s="42"/>
      <c r="E46" s="42"/>
      <c r="F46" s="43"/>
      <c r="G46" s="24"/>
      <c r="H46" s="22"/>
    </row>
    <row r="47" spans="1:8" ht="25.8" x14ac:dyDescent="0.3">
      <c r="A47" s="148" t="s">
        <v>83</v>
      </c>
      <c r="B47" s="148"/>
      <c r="C47" s="148"/>
      <c r="D47" s="148"/>
      <c r="E47" s="148"/>
      <c r="F47" s="43"/>
      <c r="G47" s="24"/>
      <c r="H47" s="22"/>
    </row>
    <row r="48" spans="1:8" ht="25.8" x14ac:dyDescent="0.3">
      <c r="A48" s="44" t="s">
        <v>84</v>
      </c>
      <c r="B48" s="144"/>
      <c r="C48" s="41"/>
      <c r="D48" s="42"/>
      <c r="E48" s="45"/>
      <c r="F48" s="43"/>
      <c r="G48" s="24"/>
      <c r="H48" s="22"/>
    </row>
    <row r="49" spans="1:8" ht="33" customHeight="1" x14ac:dyDescent="0.3">
      <c r="A49" s="46"/>
      <c r="B49" s="46"/>
      <c r="C49" s="47" t="s">
        <v>85</v>
      </c>
      <c r="D49" s="48" t="s">
        <v>86</v>
      </c>
      <c r="E49" s="48" t="s">
        <v>87</v>
      </c>
      <c r="F49" s="43"/>
      <c r="H49" s="22"/>
    </row>
    <row r="50" spans="1:8" ht="23.4" x14ac:dyDescent="0.3">
      <c r="A50" s="40" t="s">
        <v>63</v>
      </c>
      <c r="B50" s="40"/>
      <c r="C50" s="94" cm="1">
        <f t="array" ref="C50">_xlfn._xlws.FILTER(Plan_Data[1% Decrease],(Plan_Data[FY]=CurrentYear)*(Plan_Data[Plan]=A50))</f>
        <v>1095680000</v>
      </c>
      <c r="D50" s="94" cm="1">
        <f t="array" ref="D50">_xlfn._xlws.FILTER(Plan_Data[Current Discount Rate],(Plan_Data[FY]=CurrentYear)*(Plan_Data[Plan]=A50))</f>
        <v>413810000</v>
      </c>
      <c r="E50" s="94" cm="1">
        <f t="array" ref="E50">_xlfn._xlws.FILTER(Plan_Data[1% Increase],(Plan_Data[FY]=CurrentYear)*(Plan_Data[Plan]=A50))</f>
        <v>-189935000</v>
      </c>
      <c r="H50" s="22"/>
    </row>
    <row r="51" spans="1:8" ht="23.4" x14ac:dyDescent="0.3">
      <c r="A51" s="40" t="s">
        <v>88</v>
      </c>
      <c r="B51" s="40"/>
      <c r="C51" s="50">
        <f>$C$41</f>
        <v>1.7297951370999999E-5</v>
      </c>
      <c r="D51" s="51">
        <f>+C51</f>
        <v>1.7297951370999999E-5</v>
      </c>
      <c r="E51" s="51">
        <f>+C51</f>
        <v>1.7297951370999999E-5</v>
      </c>
      <c r="H51" s="22"/>
    </row>
    <row r="52" spans="1:8" ht="23.4" x14ac:dyDescent="0.3">
      <c r="A52" s="40" t="s">
        <v>89</v>
      </c>
      <c r="B52" s="40"/>
      <c r="C52" s="52">
        <f>+C50*C51</f>
        <v>18953.01935817728</v>
      </c>
      <c r="D52" s="52">
        <f>+D50*D51</f>
        <v>7158.0652568335099</v>
      </c>
      <c r="E52" s="52">
        <f>+E50*E51</f>
        <v>-3285.486393650885</v>
      </c>
      <c r="H52" s="22"/>
    </row>
    <row r="53" spans="1:8" ht="23.4" x14ac:dyDescent="0.3">
      <c r="A53" s="53"/>
      <c r="B53" s="81"/>
      <c r="C53" s="54"/>
      <c r="D53" s="54"/>
      <c r="E53" s="54"/>
      <c r="H53" s="22"/>
    </row>
    <row r="54" spans="1:8" ht="23.4" x14ac:dyDescent="0.3">
      <c r="A54" s="40" t="s">
        <v>61</v>
      </c>
      <c r="B54" s="40"/>
      <c r="C54" s="94" cm="1">
        <f t="array" ref="C54">_xlfn._xlws.FILTER(Plan_Data[1% Decrease],(Plan_Data[FY]=CurrentYear)*(Plan_Data[Plan]=A54))</f>
        <v>572002000</v>
      </c>
      <c r="D54" s="94" cm="1">
        <f t="array" ref="D54">_xlfn._xlws.FILTER(Plan_Data[Current Discount Rate],(Plan_Data[FY]=CurrentYear)*(Plan_Data[Plan]=A54))</f>
        <v>-997731000</v>
      </c>
      <c r="E54" s="94" cm="1">
        <f t="array" ref="E54">_xlfn._xlws.FILTER(Plan_Data[1% Increase],(Plan_Data[FY]=CurrentYear)*(Plan_Data[Plan]=A54))</f>
        <v>-2295028000</v>
      </c>
      <c r="H54" s="22"/>
    </row>
    <row r="55" spans="1:8" ht="23.4" x14ac:dyDescent="0.3">
      <c r="A55" s="40" t="s">
        <v>88</v>
      </c>
      <c r="B55" s="40"/>
      <c r="C55" s="50">
        <f>$D$41</f>
        <v>1.0746619479177368E-4</v>
      </c>
      <c r="D55" s="51">
        <f>+C55</f>
        <v>1.0746619479177368E-4</v>
      </c>
      <c r="E55" s="51">
        <f>+C55</f>
        <v>1.0746619479177368E-4</v>
      </c>
      <c r="H55" s="22"/>
    </row>
    <row r="56" spans="1:8" ht="23.4" x14ac:dyDescent="0.3">
      <c r="A56" s="40" t="s">
        <v>90</v>
      </c>
      <c r="B56" s="40"/>
      <c r="C56" s="55">
        <f>+C54*C55</f>
        <v>61470.878353284133</v>
      </c>
      <c r="D56" s="55">
        <f>+D54*D55</f>
        <v>-107222.35399579116</v>
      </c>
      <c r="E56" s="55">
        <f>+E54*E55</f>
        <v>-246637.92610057478</v>
      </c>
      <c r="G56" s="143">
        <f>+D56+D64</f>
        <v>-448210.84133683186</v>
      </c>
      <c r="H56" s="22"/>
    </row>
    <row r="57" spans="1:8" ht="23.4" x14ac:dyDescent="0.3">
      <c r="A57" s="53"/>
      <c r="B57" s="81"/>
      <c r="C57" s="54"/>
      <c r="D57" s="54"/>
      <c r="E57" s="54"/>
      <c r="H57" s="22"/>
    </row>
    <row r="58" spans="1:8" ht="23.4" x14ac:dyDescent="0.3">
      <c r="A58" s="40" t="s">
        <v>56</v>
      </c>
      <c r="B58" s="40"/>
      <c r="C58" s="94" cm="1">
        <f t="array" ref="C58">_xlfn._xlws.FILTER(Plan_Data[1% Decrease],(Plan_Data[FY]=CurrentYear)*(Plan_Data[Plan]=A58))</f>
        <v>681025000</v>
      </c>
      <c r="D58" s="94" cm="1">
        <f t="array" ref="D58">_xlfn._xlws.FILTER(Plan_Data[Current Discount Rate],(Plan_Data[FY]=CurrentYear)*(Plan_Data[Plan]=A58))</f>
        <v>204626000</v>
      </c>
      <c r="E58" s="94" cm="1">
        <f t="array" ref="E58">_xlfn._xlws.FILTER(Plan_Data[1% Increase],(Plan_Data[FY]=CurrentYear)*(Plan_Data[Plan]=A58))</f>
        <v>-218814000</v>
      </c>
      <c r="H58" s="22"/>
    </row>
    <row r="59" spans="1:8" ht="23.4" x14ac:dyDescent="0.3">
      <c r="A59" s="40" t="s">
        <v>88</v>
      </c>
      <c r="B59" s="40"/>
      <c r="C59" s="50">
        <f>$E$41</f>
        <v>1.21553431516E-4</v>
      </c>
      <c r="D59" s="51">
        <f>+C59</f>
        <v>1.21553431516E-4</v>
      </c>
      <c r="E59" s="51">
        <f>+C59</f>
        <v>1.21553431516E-4</v>
      </c>
      <c r="H59" s="22"/>
    </row>
    <row r="60" spans="1:8" ht="23.4" x14ac:dyDescent="0.3">
      <c r="A60" s="40" t="s">
        <v>91</v>
      </c>
      <c r="B60" s="40"/>
      <c r="C60" s="55">
        <f>+C58*C59</f>
        <v>82780.925698183899</v>
      </c>
      <c r="D60" s="52">
        <f>+D58*D59</f>
        <v>24872.992477393014</v>
      </c>
      <c r="E60" s="55">
        <f>+E58*E59</f>
        <v>-26597.592563742022</v>
      </c>
      <c r="G60" s="143">
        <f>+D60+D52</f>
        <v>32031.057734226524</v>
      </c>
      <c r="H60" s="22"/>
    </row>
    <row r="61" spans="1:8" ht="23.4" x14ac:dyDescent="0.3">
      <c r="A61" s="53"/>
      <c r="B61" s="81"/>
      <c r="C61" s="54"/>
      <c r="D61" s="54"/>
      <c r="E61" s="54"/>
      <c r="H61" s="22"/>
    </row>
    <row r="62" spans="1:8" ht="23.4" x14ac:dyDescent="0.3">
      <c r="A62" s="40" t="s">
        <v>59</v>
      </c>
      <c r="B62" s="40"/>
      <c r="C62" s="94" cm="1">
        <f t="array" ref="C62">_xlfn._xlws.FILTER(Plan_Data[1% Decrease],(Plan_Data[FY]=CurrentYear)*(Plan_Data[Plan]=A62))</f>
        <v>2072827000</v>
      </c>
      <c r="D62" s="94" cm="1">
        <f t="array" ref="D62">_xlfn._xlws.FILTER(Plan_Data[Current Discount Rate],(Plan_Data[FY]=CurrentYear)*(Plan_Data[Plan]=A62))</f>
        <v>-2788161000</v>
      </c>
      <c r="E62" s="94" cm="1">
        <f t="array" ref="E62">_xlfn._xlws.FILTER(Plan_Data[1% Increase],(Plan_Data[FY]=CurrentYear)*(Plan_Data[Plan]=A62))</f>
        <v>-6763499000</v>
      </c>
      <c r="H62" s="22"/>
    </row>
    <row r="63" spans="1:8" ht="23.4" x14ac:dyDescent="0.3">
      <c r="A63" s="40" t="s">
        <v>88</v>
      </c>
      <c r="B63" s="40"/>
      <c r="C63" s="50">
        <f>$F$41</f>
        <v>1.2229870776509703E-4</v>
      </c>
      <c r="D63" s="51">
        <f>+C63</f>
        <v>1.2229870776509703E-4</v>
      </c>
      <c r="E63" s="51">
        <f>+C63</f>
        <v>1.2229870776509703E-4</v>
      </c>
      <c r="H63" s="22"/>
    </row>
    <row r="64" spans="1:8" ht="23.4" x14ac:dyDescent="0.3">
      <c r="A64" s="40" t="s">
        <v>92</v>
      </c>
      <c r="B64" s="40"/>
      <c r="C64" s="52">
        <f>+C62*C63</f>
        <v>253504.06352060279</v>
      </c>
      <c r="D64" s="52">
        <f>+D62*D63</f>
        <v>-340988.48734104069</v>
      </c>
      <c r="E64" s="52">
        <f>+E62*E63</f>
        <v>-827167.18767052598</v>
      </c>
      <c r="H64" s="22"/>
    </row>
    <row r="65" spans="1:8" ht="11.25" customHeight="1" x14ac:dyDescent="0.3">
      <c r="C65" s="24"/>
      <c r="D65" s="24"/>
      <c r="E65" s="24"/>
      <c r="H65" s="22"/>
    </row>
    <row r="66" spans="1:8" ht="23.4" x14ac:dyDescent="0.3">
      <c r="A66" s="40" t="s">
        <v>65</v>
      </c>
      <c r="B66" s="40"/>
      <c r="C66" s="94" cm="1">
        <f t="array" ref="C66">_xlfn._xlws.FILTER(Plan_Data[1% Decrease],(Plan_Data[FY]=CurrentYear)*(Plan_Data[Plan]=A66))</f>
        <v>1389888000</v>
      </c>
      <c r="D66" s="94" cm="1">
        <f t="array" ref="D66">_xlfn._xlws.FILTER(Plan_Data[Current Discount Rate],(Plan_Data[FY]=CurrentYear)*(Plan_Data[Plan]=A66))</f>
        <v>-8684764000</v>
      </c>
      <c r="E66" s="94" cm="1">
        <f t="array" ref="E66">_xlfn._xlws.FILTER(Plan_Data[1% Increase],(Plan_Data[FY]=CurrentYear)*(Plan_Data[Plan]=A66))</f>
        <v>-17001095000</v>
      </c>
      <c r="H66" s="22"/>
    </row>
    <row r="67" spans="1:8" ht="23.4" x14ac:dyDescent="0.3">
      <c r="A67" s="40" t="s">
        <v>88</v>
      </c>
      <c r="B67" s="40"/>
      <c r="C67" s="50">
        <f>$G$41</f>
        <v>0</v>
      </c>
      <c r="D67" s="51">
        <f>+C67</f>
        <v>0</v>
      </c>
      <c r="E67" s="51">
        <f>+C67</f>
        <v>0</v>
      </c>
      <c r="H67" s="22"/>
    </row>
    <row r="68" spans="1:8" ht="23.4" x14ac:dyDescent="0.3">
      <c r="A68" s="40" t="s">
        <v>93</v>
      </c>
      <c r="B68" s="40"/>
      <c r="C68" s="55">
        <f>+C66*C67</f>
        <v>0</v>
      </c>
      <c r="D68" s="52">
        <f>+D66*D67</f>
        <v>0</v>
      </c>
      <c r="E68" s="55">
        <f>+E66*E67</f>
        <v>0</v>
      </c>
      <c r="H68" s="22"/>
    </row>
  </sheetData>
  <mergeCells count="14">
    <mergeCell ref="C10:H10"/>
    <mergeCell ref="A6:H6"/>
    <mergeCell ref="A7:A8"/>
    <mergeCell ref="C7:F9"/>
    <mergeCell ref="G7:G9"/>
    <mergeCell ref="H7:H8"/>
    <mergeCell ref="A45:G45"/>
    <mergeCell ref="A47:E47"/>
    <mergeCell ref="A11:F11"/>
    <mergeCell ref="A25:F25"/>
    <mergeCell ref="A26:F26"/>
    <mergeCell ref="A27:D27"/>
    <mergeCell ref="A31:G31"/>
    <mergeCell ref="A38:G38"/>
  </mergeCells>
  <dataValidations count="1">
    <dataValidation type="list" allowBlank="1" showInputMessage="1" showErrorMessage="1" sqref="B37 A11:B13 A24:B24 A25:F25 A32:B33 A26:B26 A19:B19 A35:A37 A39:A44 B39" xr:uid="{56C85B06-9828-4447-97BF-180782DD2351}">
      <formula1>$A$12:$A$365</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0A83811-CDBD-4EF1-900B-5992DD4B5873}">
          <x14:formula1>
            <xm:f>LU_Org!$B$2:$B$339</xm:f>
          </x14:formula1>
          <xm:sqref>A9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97F91-F283-485F-9922-061CE5A4582B}">
  <sheetPr>
    <tabColor rgb="FFFFFF00"/>
  </sheetPr>
  <dimension ref="A2:L38"/>
  <sheetViews>
    <sheetView workbookViewId="0">
      <selection activeCell="I26" sqref="I26"/>
    </sheetView>
  </sheetViews>
  <sheetFormatPr defaultRowHeight="14.4" x14ac:dyDescent="0.3"/>
  <cols>
    <col min="1" max="1" width="25.6640625" customWidth="1"/>
    <col min="2" max="2" width="14.88671875" customWidth="1"/>
    <col min="3" max="3" width="17" customWidth="1"/>
    <col min="4" max="4" width="17.109375" customWidth="1"/>
    <col min="5" max="5" width="17" customWidth="1"/>
    <col min="6" max="6" width="15.88671875" customWidth="1"/>
    <col min="7" max="7" width="16.109375" customWidth="1"/>
    <col min="8" max="8" width="16.88671875" customWidth="1"/>
    <col min="9" max="13" width="14.77734375" customWidth="1"/>
  </cols>
  <sheetData>
    <row r="2" spans="1:12" ht="18" x14ac:dyDescent="0.35">
      <c r="A2" s="76" t="s">
        <v>41</v>
      </c>
      <c r="B2" s="76"/>
      <c r="C2" s="84" t="str">
        <f>CurrentYear</f>
        <v>2025-2026</v>
      </c>
    </row>
    <row r="3" spans="1:12" ht="18" x14ac:dyDescent="0.35">
      <c r="A3" s="76" t="s">
        <v>44</v>
      </c>
      <c r="B3" s="76"/>
      <c r="C3" s="84" t="str">
        <f>PriorYear</f>
        <v>2024-2025</v>
      </c>
    </row>
    <row r="5" spans="1:12" ht="15" thickBot="1" x14ac:dyDescent="0.35"/>
    <row r="6" spans="1:12" ht="24" customHeight="1" thickBot="1" x14ac:dyDescent="0.35">
      <c r="A6" s="159" t="str">
        <f>RIGHT(CurrentYear,4)&amp; " Pension Reporting Tool"</f>
        <v>2026 Pension Reporting Tool</v>
      </c>
      <c r="B6" s="160"/>
      <c r="C6" s="161"/>
      <c r="D6" s="161"/>
      <c r="E6" s="161"/>
      <c r="F6" s="161"/>
      <c r="G6" s="161"/>
      <c r="H6" s="162"/>
    </row>
    <row r="7" spans="1:12" ht="15" customHeight="1" x14ac:dyDescent="0.3">
      <c r="A7" s="163" t="s">
        <v>45</v>
      </c>
      <c r="B7" s="140"/>
      <c r="C7" s="165" t="str">
        <f>VLOOKUP($A$9,LU_Org!$B$1:$D$339,2,FALSE)</f>
        <v>Washtucna School District</v>
      </c>
      <c r="D7" s="165"/>
      <c r="E7" s="165"/>
      <c r="F7" s="165"/>
      <c r="G7" s="168"/>
      <c r="H7" s="171" t="s">
        <v>46</v>
      </c>
    </row>
    <row r="8" spans="1:12" ht="35.25" customHeight="1" x14ac:dyDescent="0.3">
      <c r="A8" s="164"/>
      <c r="B8" s="140"/>
      <c r="C8" s="166"/>
      <c r="D8" s="166"/>
      <c r="E8" s="166"/>
      <c r="F8" s="166"/>
      <c r="G8" s="169"/>
      <c r="H8" s="171"/>
    </row>
    <row r="9" spans="1:12" ht="43.5" customHeight="1" thickBot="1" x14ac:dyDescent="0.35">
      <c r="A9" s="82" t="str">
        <f>PRT!A9</f>
        <v>01109</v>
      </c>
      <c r="B9" s="141"/>
      <c r="C9" s="167"/>
      <c r="D9" s="167"/>
      <c r="E9" s="167"/>
      <c r="F9" s="167"/>
      <c r="G9" s="170"/>
      <c r="H9" s="83" t="str">
        <f>VLOOKUP($A$9,LU_Org!$B$1:$D$339,3,FALSE)</f>
        <v>Educational Service District 101</v>
      </c>
    </row>
    <row r="10" spans="1:12" ht="18" customHeight="1" x14ac:dyDescent="0.3">
      <c r="A10" s="5"/>
      <c r="B10" s="1"/>
      <c r="C10" s="1"/>
      <c r="D10" s="1"/>
      <c r="E10" s="1"/>
      <c r="F10" s="1"/>
      <c r="G10" s="2"/>
    </row>
    <row r="11" spans="1:12" ht="18" customHeight="1" x14ac:dyDescent="0.3">
      <c r="A11" s="56" t="s">
        <v>94</v>
      </c>
      <c r="I11" s="205" t="s">
        <v>1206</v>
      </c>
      <c r="J11" s="205"/>
      <c r="K11" s="205"/>
      <c r="L11" s="205"/>
    </row>
    <row r="12" spans="1:12" ht="6.6" customHeight="1" x14ac:dyDescent="0.3">
      <c r="A12" s="57"/>
      <c r="G12" s="58"/>
    </row>
    <row r="13" spans="1:12" ht="37.5" customHeight="1" x14ac:dyDescent="0.3">
      <c r="A13" s="59"/>
      <c r="B13" s="86" t="s">
        <v>56</v>
      </c>
      <c r="C13" s="29" t="s">
        <v>59</v>
      </c>
      <c r="D13" s="29" t="s">
        <v>61</v>
      </c>
      <c r="E13" s="29" t="s">
        <v>63</v>
      </c>
      <c r="F13" s="29" t="s">
        <v>65</v>
      </c>
      <c r="G13" s="29" t="s">
        <v>95</v>
      </c>
      <c r="I13" s="198" t="s">
        <v>1200</v>
      </c>
      <c r="J13" s="198" t="s">
        <v>1201</v>
      </c>
      <c r="K13" s="199" t="s">
        <v>1202</v>
      </c>
      <c r="L13" s="199" t="s">
        <v>1203</v>
      </c>
    </row>
    <row r="14" spans="1:12" ht="30.6" customHeight="1" x14ac:dyDescent="0.3">
      <c r="A14" s="60" t="s">
        <v>96</v>
      </c>
      <c r="B14" s="61" cm="1">
        <f t="array" ref="B14">_xlfn.UNIQUE(_xlfn._xlws.FILTER(Collective_NPL[Plan State Total],(Collective_NPL[PensionYear]=$C$2)*(Collective_NPL[PlanKey]=$B$13),0))</f>
        <v>9436865793.8999996</v>
      </c>
      <c r="C14" s="61" cm="1">
        <f t="array" ref="C14">_xlfn.UNIQUE(_xlfn._xlws.FILTER(Collective_NPL[Plan State Total],(Collective_NPL[PensionYear]=$C$2)*(Collective_NPL[PlanKey]=$C$13),0))</f>
        <v>721694215.85000002</v>
      </c>
      <c r="D14" s="61" cm="1">
        <f t="array" ref="D14">_xlfn.UNIQUE(_xlfn._xlws.FILTER(Collective_NPL[Plan State Total],(Collective_NPL[PensionYear]=$C$2)*(Collective_NPL[PlanKey]=$D$13),0))</f>
        <v>258585223.50999999</v>
      </c>
      <c r="E14" s="61" cm="1">
        <f t="array" ref="E14">_xlfn.UNIQUE(_xlfn._xlws.FILTER(Collective_NPL[Plan State Total],(Collective_NPL[PensionYear]=$C$2)*(Collective_NPL[PlanKey]=$E$13),0))</f>
        <v>22620231819.099998</v>
      </c>
      <c r="F14" s="61" cm="1">
        <f t="array" ref="F14">_xlfn.UNIQUE(_xlfn._xlws.FILTER(Collective_NPL[Plan State Total],(Collective_NPL[PensionYear]=$C$2)*(Collective_NPL[PlanKey]=$F$13),0))</f>
        <v>956012966.66999996</v>
      </c>
      <c r="G14" s="64"/>
      <c r="I14" s="203">
        <f>+B18+C18</f>
        <v>1147083.42</v>
      </c>
      <c r="J14" s="203">
        <f>+D18+E18+F18</f>
        <v>391283.67</v>
      </c>
      <c r="K14" s="204">
        <f>+D18</f>
        <v>391283.67</v>
      </c>
      <c r="L14" s="204">
        <f>+C18</f>
        <v>1147083.42</v>
      </c>
    </row>
    <row r="15" spans="1:12" ht="30.6" customHeight="1" x14ac:dyDescent="0.3">
      <c r="A15" s="62" t="s">
        <v>77</v>
      </c>
      <c r="B15" s="63" cm="1">
        <f t="array" ref="B15">_xlfn._xlws.FILTER(PensionSummaryView_2[EmployerContributions],(PensionSummaryView_2[CCDDD]=$A$9)*(PensionSummaryView_2[PlanKey]=$B$13)*(PensionSummaryView_2[PensionYear]=$C$2),0)+ _xlfn._xlws.FILTER(PensionSummaryView_2[UAALEmployerContributions],(PensionSummaryView_2[CCDDD]=$A$9)*(PensionSummaryView_2[PlanKey]=$B$13)*(PensionSummaryView_2[PensionYear]=$C$2),0)</f>
        <v>5452.04</v>
      </c>
      <c r="C15" s="89" cm="1">
        <f t="array" ref="C15">_xlfn._xlws.FILTER(PensionSummaryView_2[EmployerContributions],(PensionSummaryView_2[CCDDD]=$A$9)*(PensionSummaryView_2[PlanKey]=$C$13)*(PensionSummaryView_2[PensionYear]=$C$2),0)+ _xlfn._xlws.FILTER(PensionSummaryView_2[UAALEmployerContributions],(PensionSummaryView_2[CCDDD]=$A$9)*(PensionSummaryView_2[PlanKey]=$C$13)*(PensionSummaryView_2[PensionYear]=$C$2),0)</f>
        <v>88262.27</v>
      </c>
      <c r="D15" s="88" cm="1">
        <f t="array" ref="D15">_xlfn._xlws.FILTER(PensionSummaryView_2[EmployerContributions],(PensionSummaryView_2[CCDDD]=$A$9)*(PensionSummaryView_2[PlanKey]=$D$13)*(PensionSummaryView_2[PensionYear]=$C$2),0)+ _xlfn._xlws.FILTER(PensionSummaryView_2[UAALEmployerContributions],(PensionSummaryView_2[CCDDD]=$A$9)*(PensionSummaryView_2[PlanKey]=$D$13)*(PensionSummaryView_2[PensionYear]=$C$2),0)</f>
        <v>27789.17</v>
      </c>
      <c r="E15" s="72" cm="1">
        <f t="array" ref="E15">_xlfn._xlws.FILTER(PensionSummaryView_2[EmployerContributions],(PensionSummaryView_2[CCDDD]=$A$9)*(PensionSummaryView_2[PlanKey]=$E$13)*(PensionSummaryView_2[PensionYear]=$C$2),0)+ _xlfn._xlws.FILTER(PensionSummaryView_2[UAALEmployerContributions],(PensionSummaryView_2[CCDDD]=$A$9)*(PensionSummaryView_2[PlanKey]=E13)*(PensionSummaryView_2[PensionYear]=$C$2),0)</f>
        <v>2600.7800000000002</v>
      </c>
      <c r="F15" s="90" cm="1">
        <f t="array" ref="F15">_xlfn._xlws.FILTER(PensionSummaryView_2[EmployerContributions],(PensionSummaryView_2[CCDDD]=$A$9)*(PensionSummaryView_2[PlanKey]=$F$13)*(PensionSummaryView_2[PensionYear]=$C$2),0)+ _xlfn._xlws.FILTER(PensionSummaryView_2[UAALEmployerContributions],(PensionSummaryView_2[CCDDD]=$A$9)*(PensionSummaryView_2[PlanKey]=$F$13)*(PensionSummaryView_2[PensionYear]=$C$2),0)</f>
        <v>0</v>
      </c>
      <c r="G15" s="64">
        <f>SUM(B15:F15)</f>
        <v>124104.26</v>
      </c>
    </row>
    <row r="16" spans="1:12" ht="30.6" customHeight="1" x14ac:dyDescent="0.3">
      <c r="A16" s="62" t="s">
        <v>97</v>
      </c>
      <c r="B16" s="65" cm="1">
        <f t="array" ref="B16">_xlfn._xlws.FILTER(PensionSummaryView_2[AllocationPercent],(PensionSummaryView_2[CCDDD]=$A$9)*(PensionSummaryView_2[PlanKey]=$B$13)*(PensionSummaryView_2[PensionYear]=$C$2),0)+ _xlfn._xlws.FILTER(PensionSummaryView_2[UAALAllocationPercent],(PensionSummaryView_2[CCDDD]=$A$9)*(PensionSummaryView_2[PlanKey]=$B$13)*(PensionSummaryView_2[PensionYear]=$C$2),0)</f>
        <v>5.7773842704472E-7</v>
      </c>
      <c r="C16" s="65" cm="1">
        <f t="array" ref="C16">_xlfn._xlws.FILTER(PensionSummaryView_2[AllocationPercent],(PensionSummaryView_2[CCDDD]=$A$9)*(PensionSummaryView_2[PlanKey]=$C$13)*(PensionSummaryView_2[PensionYear]=$C$2),0)+ _xlfn._xlws.FILTER(PensionSummaryView_2[UAALAllocationPercent],(PensionSummaryView_2[CCDDD]=$A$9)*(PensionSummaryView_2[PlanKey]=$C$13)*(PensionSummaryView_2[PensionYear]=$C$2),0)</f>
        <v>1.2229870776509703E-4</v>
      </c>
      <c r="D16" s="65" cm="1">
        <f t="array" ref="D16">_xlfn._xlws.FILTER(PensionSummaryView_2[AllocationPercent],(PensionSummaryView_2[CCDDD]=$A$9)*(PensionSummaryView_2[PlanKey]=$D$13)*(PensionSummaryView_2[PensionYear]=$C$2),0)+ _xlfn._xlws.FILTER(PensionSummaryView_2[UAALAllocationPercent],(PensionSummaryView_2[CCDDD]=$A$9)*(PensionSummaryView_2[PlanKey]=$D$13)*(PensionSummaryView_2[PensionYear]=$C$2),0)</f>
        <v>1.0746619479177368E-4</v>
      </c>
      <c r="E16" s="65" cm="1">
        <f t="array" ref="E16">_xlfn._xlws.FILTER(PensionSummaryView_2[AllocationPercent],(PensionSummaryView_2[CCDDD]=$A$9)*(PensionSummaryView_2[PlanKey]=$E$13)*(PensionSummaryView_2[PensionYear]=$C$2),0)+ _xlfn._xlws.FILTER(PensionSummaryView_2[UAALAllocationPercent],(PensionSummaryView_2[CCDDD]=$A$9)*(PensionSummaryView_2[PlanKey]=$E$13)*(PensionSummaryView_2[PensionYear]=$C$2),0)</f>
        <v>1.1497583317443E-7</v>
      </c>
      <c r="F16" s="65" cm="1">
        <f t="array" ref="F16">_xlfn._xlws.FILTER(PensionSummaryView_2[AllocationPercent],(PensionSummaryView_2[CCDDD]=$A$9)*(PensionSummaryView_2[PlanKey]=$F$13)*(PensionSummaryView_2[PensionYear]=$C$2),0)+ _xlfn._xlws.FILTER(PensionSummaryView_2[UAALAllocationPercent],(PensionSummaryView_2[CCDDD]=$A$9)*(PensionSummaryView_2[PlanKey]=$F$13)*(PensionSummaryView_2[PensionYear]=$C$2),0)</f>
        <v>0</v>
      </c>
      <c r="G16" s="65"/>
      <c r="I16" s="201">
        <f>+I14/B14</f>
        <v>1.2155343151552244E-4</v>
      </c>
      <c r="J16" s="201">
        <f>+J14/E14</f>
        <v>1.7297951370666729E-5</v>
      </c>
      <c r="K16" s="202" t="s">
        <v>1204</v>
      </c>
    </row>
    <row r="17" spans="1:11" ht="15.6" x14ac:dyDescent="0.3">
      <c r="A17" s="66" t="s">
        <v>98</v>
      </c>
      <c r="B17" s="67">
        <f>+B15/B14</f>
        <v>5.7773842704472963E-7</v>
      </c>
      <c r="C17" s="67">
        <f>+C15/C14</f>
        <v>1.2229870776509703E-4</v>
      </c>
      <c r="D17" s="67">
        <f>+D15/D14</f>
        <v>1.074661947917737E-4</v>
      </c>
      <c r="E17" s="67">
        <f>+E15/E14</f>
        <v>1.1497583317443998E-7</v>
      </c>
      <c r="F17" s="67">
        <f>+F15/F14</f>
        <v>0</v>
      </c>
      <c r="G17" s="65"/>
      <c r="I17" s="200">
        <f>+PRT!E41</f>
        <v>1.21553431516E-4</v>
      </c>
      <c r="J17" s="200">
        <f>+PRT!C41</f>
        <v>1.7297951370999999E-5</v>
      </c>
      <c r="K17" s="202" t="s">
        <v>1205</v>
      </c>
    </row>
    <row r="18" spans="1:11" ht="30.6" customHeight="1" x14ac:dyDescent="0.3">
      <c r="A18" s="62" t="s">
        <v>99</v>
      </c>
      <c r="B18" s="68" cm="1">
        <f t="array" ref="B18">_xlfn._xlws.FILTER(PensionSummaryView_2[Compensation],(PensionSummaryView_2[PlanKey]='Comp&amp;cont'!$B$13)*(PensionSummaryView_2[CCDDD]='Comp&amp;cont'!$A$9)*( PensionSummaryView_2[PensionYear]=$C$2),0)</f>
        <v>0</v>
      </c>
      <c r="C18" s="68" cm="1">
        <f t="array" ref="C18">_xlfn._xlws.FILTER(PensionSummaryView_2[Compensation],(PensionSummaryView_2[PlanKey]='Comp&amp;cont'!$C$13)*(PensionSummaryView_2[CCDDD]='Comp&amp;cont'!$A$9)*( PensionSummaryView_2[PensionYear]=$C$2),0)</f>
        <v>1147083.42</v>
      </c>
      <c r="D18" s="68" cm="1">
        <f t="array" ref="D18">_xlfn._xlws.FILTER(PensionSummaryView_2[Compensation],(PensionSummaryView_2[PlanKey]='Comp&amp;cont'!$D$13)*(PensionSummaryView_2[CCDDD]='Comp&amp;cont'!$A$9)*( PensionSummaryView_2[PensionYear]=$C$2),0)</f>
        <v>391283.67</v>
      </c>
      <c r="E18" s="68" cm="1">
        <f t="array" ref="E18">_xlfn._xlws.FILTER(PensionSummaryView_2[Compensation],(PensionSummaryView_2[PlanKey]='Comp&amp;cont'!$E$13)*(PensionSummaryView_2[CCDDD]='Comp&amp;cont'!$A$9)*( PensionSummaryView_2[PensionYear]=$C$2),0)</f>
        <v>0</v>
      </c>
      <c r="F18" s="68" cm="1">
        <f t="array" ref="F18">_xlfn._xlws.FILTER(PensionSummaryView_2[Compensation],(PensionSummaryView_2[PlanKey]='Comp&amp;cont'!$F$13)*(PensionSummaryView_2[CCDDD]='Comp&amp;cont'!$A$9)*( PensionSummaryView_2[PensionYear]=$C$2),0)</f>
        <v>0</v>
      </c>
      <c r="G18" s="64">
        <f>SUM(B18:F18)</f>
        <v>1538367.0899999999</v>
      </c>
    </row>
    <row r="19" spans="1:11" x14ac:dyDescent="0.3">
      <c r="A19" s="69"/>
      <c r="B19" s="58"/>
      <c r="C19" s="58"/>
      <c r="D19" s="58"/>
      <c r="E19" s="58"/>
      <c r="F19" s="58"/>
      <c r="G19" s="58"/>
    </row>
    <row r="20" spans="1:11" ht="18.75" customHeight="1" x14ac:dyDescent="0.3">
      <c r="A20" s="70"/>
      <c r="B20" s="29" t="s">
        <v>56</v>
      </c>
      <c r="C20" s="29" t="s">
        <v>59</v>
      </c>
      <c r="D20" s="29" t="s">
        <v>61</v>
      </c>
      <c r="E20" s="29" t="s">
        <v>63</v>
      </c>
      <c r="F20" s="29" t="s">
        <v>65</v>
      </c>
      <c r="G20" s="65"/>
    </row>
    <row r="21" spans="1:11" ht="18" customHeight="1" x14ac:dyDescent="0.3">
      <c r="A21" s="62" t="s">
        <v>100</v>
      </c>
      <c r="B21" s="68">
        <f>$B$18</f>
        <v>0</v>
      </c>
      <c r="C21" s="68">
        <f>$C$18</f>
        <v>1147083.42</v>
      </c>
      <c r="D21" s="68">
        <f>$D$18</f>
        <v>391283.67</v>
      </c>
      <c r="E21" s="68">
        <f>$E$18</f>
        <v>0</v>
      </c>
      <c r="F21" s="68">
        <f>$F$18</f>
        <v>0</v>
      </c>
      <c r="G21" s="64">
        <f>SUM(B21:F21)</f>
        <v>1538367.0899999999</v>
      </c>
    </row>
    <row r="22" spans="1:11" ht="18.75" customHeight="1" x14ac:dyDescent="0.3">
      <c r="A22" s="146" t="s">
        <v>101</v>
      </c>
      <c r="B22" s="68" cm="1">
        <f t="array" ref="B22">_xlfn._xlws.FILTER(PensionSummaryView_2[RTWSUB_Comp],(PensionSummaryView_2[PlanKey]='Comp&amp;cont'!$B$13)*(PensionSummaryView_2[CCDDD]='Comp&amp;cont'!$A$9)*( PensionSummaryView_2[PensionYear]=$C$2),0)</f>
        <v>0</v>
      </c>
      <c r="C22" s="68" cm="1">
        <f t="array" ref="C22">_xlfn._xlws.FILTER(PensionSummaryView_2[RTWSUB_Comp],(PensionSummaryView_2[PlanKey]='Comp&amp;cont'!$C$13)*(PensionSummaryView_2[CCDDD]='Comp&amp;cont'!$A$9)*( PensionSummaryView_2[PensionYear]=$C$2),0)</f>
        <v>11725.05</v>
      </c>
      <c r="D22" s="68" cm="1">
        <f t="array" ref="D22">_xlfn._xlws.FILTER(PensionSummaryView_2[RTWSUB_Comp],(PensionSummaryView_2[PlanKey]='Comp&amp;cont'!$D$13)*(PensionSummaryView_2[CCDDD]='Comp&amp;cont'!$A$9)*( PensionSummaryView_2[PensionYear]=$C$2),0)</f>
        <v>27473.26</v>
      </c>
      <c r="E22" s="68" cm="1">
        <f t="array" ref="E22">_xlfn._xlws.FILTER(PensionSummaryView_2[RTWSUB_Comp],(PensionSummaryView_2[PlanKey]='Comp&amp;cont'!$E$13)*(PensionSummaryView_2[CCDDD]='Comp&amp;cont'!$A$9)*( PensionSummaryView_2[PensionYear]=$C$2),0)</f>
        <v>0</v>
      </c>
      <c r="F22" s="68" cm="1">
        <f t="array" ref="F22">_xlfn._xlws.FILTER(PensionSummaryView_2[RTWSUB_Comp],(PensionSummaryView_2[PlanKey]='Comp&amp;cont'!$F$13)*(PensionSummaryView_2[CCDDD]='Comp&amp;cont'!$A$9)*( PensionSummaryView_2[PensionYear]=$C$2),0)</f>
        <v>0</v>
      </c>
      <c r="G22" s="64">
        <f>SUM(B22:F22)</f>
        <v>39198.31</v>
      </c>
    </row>
    <row r="23" spans="1:11" x14ac:dyDescent="0.3">
      <c r="A23" s="69"/>
      <c r="B23" s="58"/>
      <c r="C23" s="58"/>
      <c r="D23" s="58"/>
      <c r="E23" s="58"/>
      <c r="F23" s="58"/>
      <c r="G23" s="58"/>
    </row>
    <row r="24" spans="1:11" x14ac:dyDescent="0.3">
      <c r="A24" s="146" t="s">
        <v>102</v>
      </c>
      <c r="B24" s="63" cm="1">
        <f t="array" ref="B24">IFERROR(_xlfn.CHOOSECOLS(_xlfn._xlws.FILTER(PensionSummaryView_2[],(PensionSummaryView_2[PlanKey]='Comp&amp;cont'!$B$13)*(PensionSummaryView_2[CCDDD]='Comp&amp;cont'!$A$9)*( PensionSummaryView_2[PensionYear]=$C$2)),8),0)</f>
        <v>0</v>
      </c>
      <c r="C24" s="89" cm="1">
        <f t="array" ref="C24">_xlfn._xlws.FILTER(PensionSummaryView_2[EmployerContributions],(PensionSummaryView_2[CCDDD]=$A$9)*(PensionSummaryView_2[PlanKey]=$C$13)*(PensionSummaryView_2[PensionYear]=$C$2),0)</f>
        <v>88262.27</v>
      </c>
      <c r="D24" s="88" cm="1">
        <f t="array" ref="D24">_xlfn._xlws.FILTER(PensionSummaryView_2[EmployerContributions],(PensionSummaryView_2[CCDDD]=$A$9)*(PensionSummaryView_2[PlanKey]=$D$13)*(PensionSummaryView_2[PensionYear]=$C$2),0)</f>
        <v>27789.17</v>
      </c>
      <c r="E24" s="72" cm="1">
        <f t="array" ref="E24">IFERROR(_xlfn.CHOOSECOLS(_xlfn._xlws.FILTER(PensionSummaryView_2[],(PensionSummaryView_2[PlanKey]='Comp&amp;cont'!$E$13)*(PensionSummaryView_2[CCDDD]='Comp&amp;cont'!$A$9)*( PensionSummaryView_2[PensionYear]=$C$2)),8),0)</f>
        <v>0</v>
      </c>
      <c r="F24" s="90" cm="1">
        <f t="array" ref="F24">IFERROR(_xlfn.CHOOSECOLS(_xlfn._xlws.FILTER(PensionSummaryView_2[],(PensionSummaryView_2[PlanKey]='Comp&amp;cont'!$F$13)*(PensionSummaryView_2[CCDDD]='Comp&amp;cont'!$A$9)*( PensionSummaryView_2[PensionYear]=$C$2)),8),0)</f>
        <v>0</v>
      </c>
      <c r="G24" s="64">
        <f>SUM(B24:F24)</f>
        <v>116051.44</v>
      </c>
    </row>
    <row r="25" spans="1:11" x14ac:dyDescent="0.3">
      <c r="A25" s="146" t="s">
        <v>103</v>
      </c>
      <c r="B25" s="73"/>
      <c r="C25" s="71">
        <f>B15-B24</f>
        <v>5452.04</v>
      </c>
      <c r="D25" s="72">
        <f>E15-E24</f>
        <v>2600.7800000000002</v>
      </c>
      <c r="E25" s="73"/>
      <c r="F25" s="72"/>
      <c r="G25" s="64">
        <f>SUM(B25:F25)</f>
        <v>8052.82</v>
      </c>
    </row>
    <row r="26" spans="1:11" x14ac:dyDescent="0.3">
      <c r="A26" s="69"/>
      <c r="B26" s="58"/>
      <c r="C26" s="58"/>
      <c r="D26" s="58"/>
      <c r="E26" s="58"/>
      <c r="F26" s="58"/>
      <c r="G26" s="58"/>
    </row>
    <row r="27" spans="1:11" x14ac:dyDescent="0.3">
      <c r="A27" s="146" t="s">
        <v>104</v>
      </c>
      <c r="B27" s="73" cm="1">
        <f t="array" ref="B27">_xlfn._xlws.FILTER(PensionSummaryView_2[MemberContributions],(PensionSummaryView_2[PlanKey]='Comp&amp;cont'!$B$13)*(PensionSummaryView_2[CCDDD]='Comp&amp;cont'!$A$9)*( PensionSummaryView_2[PensionYear]=$C$2),0)</f>
        <v>0</v>
      </c>
      <c r="C27" s="73" cm="1">
        <f t="array" ref="C27">_xlfn._xlws.FILTER(PensionSummaryView_2[MemberContributions],(PensionSummaryView_2[PlanKey]='Comp&amp;cont'!$C$13)*(PensionSummaryView_2[CCDDD]='Comp&amp;cont'!$A$9)*( PensionSummaryView_2[PensionYear]=$C$2),0)</f>
        <v>108736.63</v>
      </c>
      <c r="D27" s="73" cm="1">
        <f t="array" ref="D27">_xlfn._xlws.FILTER(PensionSummaryView_2[MemberContributions],(PensionSummaryView_2[PlanKey]='Comp&amp;cont'!$D$13)*(PensionSummaryView_2[CCDDD]='Comp&amp;cont'!$A$9)*( PensionSummaryView_2[PensionYear]=$C$2),0)</f>
        <v>26403.35</v>
      </c>
      <c r="E27" s="73" cm="1">
        <f t="array" ref="E27">_xlfn._xlws.FILTER(PensionSummaryView_2[MemberContributions],(PensionSummaryView_2[PlanKey]='Comp&amp;cont'!$E$13)*(PensionSummaryView_2[CCDDD]='Comp&amp;cont'!$A$9)*( PensionSummaryView_2[PensionYear]=$C$2),0)</f>
        <v>0</v>
      </c>
      <c r="F27" s="73" cm="1">
        <f t="array" ref="F27">_xlfn._xlws.FILTER(PensionSummaryView_2[MemberContributions],(PensionSummaryView_2[PlanKey]='Comp&amp;cont'!$F$13)*(PensionSummaryView_2[CCDDD]='Comp&amp;cont'!$A$9)*( PensionSummaryView_2[PensionYear]=$C$2),0)</f>
        <v>0</v>
      </c>
      <c r="G27" s="64">
        <f>SUM(B27:F27)</f>
        <v>135139.98000000001</v>
      </c>
    </row>
    <row r="28" spans="1:11" x14ac:dyDescent="0.3">
      <c r="A28" s="146" t="s">
        <v>105</v>
      </c>
      <c r="B28" s="73" cm="1">
        <f t="array" ref="B28">_xlfn._xlws.FILTER(PensionSummaryView_2[AdminFee],(PensionSummaryView_2[PlanKey]='Comp&amp;cont'!$B$13)*(PensionSummaryView_2[CCDDD]='Comp&amp;cont'!$A$9)*( PensionSummaryView_2[PensionYear]=$C$2),0)</f>
        <v>0</v>
      </c>
      <c r="C28" s="73" cm="1">
        <f t="array" ref="C28">_xlfn._xlws.FILTER(PensionSummaryView_2[AdminFee],(PensionSummaryView_2[PlanKey]='Comp&amp;cont'!$C$13)*(PensionSummaryView_2[CCDDD]='Comp&amp;cont'!$A$9)*( PensionSummaryView_2[PensionYear]=$C$2),0)</f>
        <v>2294.02</v>
      </c>
      <c r="D28" s="73" cm="1">
        <f t="array" ref="D28">_xlfn._xlws.FILTER(PensionSummaryView_2[AdminFee],(PensionSummaryView_2[PlanKey]='Comp&amp;cont'!$D$13)*(PensionSummaryView_2[CCDDD]='Comp&amp;cont'!$A$9)*( PensionSummaryView_2[PensionYear]=$C$2),0)</f>
        <v>782.44</v>
      </c>
      <c r="E28" s="73" cm="1">
        <f t="array" ref="E28">_xlfn._xlws.FILTER(PensionSummaryView_2[AdminFee],(PensionSummaryView_2[PlanKey]='Comp&amp;cont'!$E$13)*(PensionSummaryView_2[CCDDD]='Comp&amp;cont'!$A$9)*( PensionSummaryView_2[PensionYear]=$C$2),0)</f>
        <v>0</v>
      </c>
      <c r="F28" s="73" cm="1">
        <f t="array" ref="F28">_xlfn._xlws.FILTER(PensionSummaryView_2[AdminFee],(PensionSummaryView_2[PlanKey]='Comp&amp;cont'!$F$13)*(PensionSummaryView_2[CCDDD]='Comp&amp;cont'!$A$9)*( PensionSummaryView_2[PensionYear]=$C$2),0)</f>
        <v>0</v>
      </c>
      <c r="G28" s="64">
        <f>SUM(B28:F28)</f>
        <v>3076.46</v>
      </c>
    </row>
    <row r="29" spans="1:11" x14ac:dyDescent="0.3">
      <c r="A29" s="146" t="s">
        <v>106</v>
      </c>
      <c r="B29" s="73"/>
      <c r="C29" s="73"/>
      <c r="D29" s="73"/>
      <c r="E29" s="73"/>
      <c r="F29" s="73"/>
      <c r="G29" s="64">
        <f>SUM(B29:F29)</f>
        <v>0</v>
      </c>
    </row>
    <row r="30" spans="1:11" x14ac:dyDescent="0.3">
      <c r="A30" s="146" t="s">
        <v>107</v>
      </c>
      <c r="B30" s="73"/>
      <c r="C30" s="73"/>
      <c r="D30" s="73"/>
      <c r="E30" s="73"/>
      <c r="F30" s="73"/>
      <c r="G30" s="64">
        <f>SUM(B30:F30)</f>
        <v>0</v>
      </c>
    </row>
    <row r="31" spans="1:11" x14ac:dyDescent="0.3">
      <c r="A31" s="69"/>
      <c r="B31" s="58"/>
      <c r="C31" s="58"/>
      <c r="D31" s="58"/>
      <c r="E31" s="58"/>
      <c r="F31" s="58"/>
      <c r="G31" s="58"/>
    </row>
    <row r="32" spans="1:11" x14ac:dyDescent="0.3">
      <c r="A32" s="146" t="s">
        <v>108</v>
      </c>
      <c r="B32" s="74">
        <f>SUM(B24:B30)</f>
        <v>0</v>
      </c>
      <c r="C32" s="74">
        <f>SUM(C24:C30)</f>
        <v>204744.95999999999</v>
      </c>
      <c r="D32" s="74">
        <f>SUM(D24:D30)</f>
        <v>57575.74</v>
      </c>
      <c r="E32" s="74">
        <f>SUM(E24:E30)</f>
        <v>0</v>
      </c>
      <c r="F32" s="74">
        <f>SUM(F24:F30)</f>
        <v>0</v>
      </c>
      <c r="G32" s="64">
        <f>SUM(B32:F32)</f>
        <v>262320.7</v>
      </c>
    </row>
    <row r="35" spans="1:7" ht="18" x14ac:dyDescent="0.3">
      <c r="B35" s="29" t="s">
        <v>56</v>
      </c>
      <c r="C35" s="29" t="s">
        <v>59</v>
      </c>
      <c r="D35" s="29" t="s">
        <v>61</v>
      </c>
      <c r="E35" s="29" t="s">
        <v>63</v>
      </c>
      <c r="F35" s="29" t="s">
        <v>65</v>
      </c>
      <c r="G35" s="29" t="s">
        <v>95</v>
      </c>
    </row>
    <row r="36" spans="1:7" ht="28.8" x14ac:dyDescent="0.3">
      <c r="A36" s="75" t="s">
        <v>109</v>
      </c>
      <c r="B36" s="74">
        <f>+B24+B25+B28+B29+B30</f>
        <v>0</v>
      </c>
      <c r="C36" s="74">
        <f>+C24+C25+C28+C29+C30</f>
        <v>96008.33</v>
      </c>
      <c r="D36" s="74">
        <f>+D24+D25+D28+D29+D30</f>
        <v>31172.389999999996</v>
      </c>
      <c r="E36" s="74">
        <f>+E24+E25+E28+E29+E30</f>
        <v>0</v>
      </c>
      <c r="F36" s="74">
        <f>+F24+F25+F28+F29+F30</f>
        <v>0</v>
      </c>
      <c r="G36" s="64">
        <f>SUM(B36:F36)</f>
        <v>127180.72</v>
      </c>
    </row>
    <row r="37" spans="1:7" x14ac:dyDescent="0.3">
      <c r="A37" s="75" t="s">
        <v>104</v>
      </c>
      <c r="B37" s="74">
        <f t="shared" ref="B37:G37" si="0">+B27</f>
        <v>0</v>
      </c>
      <c r="C37" s="74">
        <f t="shared" si="0"/>
        <v>108736.63</v>
      </c>
      <c r="D37" s="74">
        <f t="shared" si="0"/>
        <v>26403.35</v>
      </c>
      <c r="E37" s="74">
        <f t="shared" si="0"/>
        <v>0</v>
      </c>
      <c r="F37" s="74">
        <f t="shared" si="0"/>
        <v>0</v>
      </c>
      <c r="G37" s="74">
        <f t="shared" si="0"/>
        <v>135139.98000000001</v>
      </c>
    </row>
    <row r="38" spans="1:7" x14ac:dyDescent="0.3">
      <c r="A38" s="75" t="s">
        <v>108</v>
      </c>
      <c r="B38" s="74">
        <f t="shared" ref="B38:G38" si="1">+B36+B37</f>
        <v>0</v>
      </c>
      <c r="C38" s="74">
        <f t="shared" si="1"/>
        <v>204744.96000000002</v>
      </c>
      <c r="D38" s="74">
        <f t="shared" si="1"/>
        <v>57575.739999999991</v>
      </c>
      <c r="E38" s="74">
        <f t="shared" si="1"/>
        <v>0</v>
      </c>
      <c r="F38" s="74">
        <f t="shared" si="1"/>
        <v>0</v>
      </c>
      <c r="G38" s="74">
        <f t="shared" si="1"/>
        <v>262320.7</v>
      </c>
    </row>
  </sheetData>
  <mergeCells count="5">
    <mergeCell ref="A6:H6"/>
    <mergeCell ref="A7:A8"/>
    <mergeCell ref="C7:F9"/>
    <mergeCell ref="G7:G9"/>
    <mergeCell ref="H7:H8"/>
  </mergeCells>
  <dataValidations count="1">
    <dataValidation type="list" allowBlank="1" showInputMessage="1" showErrorMessage="1" sqref="O22" xr:uid="{93104AC2-6DD6-4305-B26B-EF47A2C249FD}">
      <formula1>#REF!</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3EDFD94-0A2E-4686-8E2C-22365E70E65C}">
          <x14:formula1>
            <xm:f>LU_Org!$B$2:$B$339</xm:f>
          </x14:formula1>
          <xm:sqref>A9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AB46B-130F-4C9D-B944-E9EAE93FFFE4}">
  <sheetPr>
    <tabColor rgb="FF00B050"/>
  </sheetPr>
  <dimension ref="A1:O2645"/>
  <sheetViews>
    <sheetView workbookViewId="0">
      <selection activeCell="A2" sqref="A2"/>
    </sheetView>
  </sheetViews>
  <sheetFormatPr defaultRowHeight="14.4" x14ac:dyDescent="0.3"/>
  <cols>
    <col min="1" max="1" width="9.5546875" bestFit="1" customWidth="1"/>
    <col min="2" max="2" width="9.44140625" bestFit="1" customWidth="1"/>
    <col min="3" max="3" width="50.44140625" bestFit="1" customWidth="1"/>
    <col min="4" max="4" width="10.44140625" bestFit="1" customWidth="1"/>
    <col min="5" max="5" width="15" bestFit="1" customWidth="1"/>
    <col min="6" max="6" width="15" customWidth="1"/>
    <col min="7" max="7" width="14.44140625" bestFit="1" customWidth="1"/>
    <col min="8" max="8" width="14.21875" customWidth="1"/>
    <col min="9" max="9" width="10.109375" bestFit="1" customWidth="1"/>
    <col min="10" max="10" width="14.5546875" bestFit="1" customWidth="1"/>
    <col min="11" max="11" width="13.5546875" customWidth="1"/>
    <col min="12" max="12" width="17.33203125" customWidth="1"/>
    <col min="13" max="13" width="11.6640625" bestFit="1" customWidth="1"/>
    <col min="14" max="14" width="12.6640625" bestFit="1" customWidth="1"/>
    <col min="15" max="15" width="16.6640625" bestFit="1" customWidth="1"/>
    <col min="16" max="16" width="17.109375" customWidth="1"/>
    <col min="17" max="17" width="14.44140625" bestFit="1" customWidth="1"/>
    <col min="18" max="18" width="22.88671875" bestFit="1" customWidth="1"/>
    <col min="19" max="19" width="13.6640625" bestFit="1" customWidth="1"/>
  </cols>
  <sheetData>
    <row r="1" spans="1:15" ht="57" customHeight="1" x14ac:dyDescent="0.3">
      <c r="A1" s="206" t="s">
        <v>110</v>
      </c>
      <c r="B1" s="206" t="s">
        <v>111</v>
      </c>
      <c r="C1" s="206" t="s">
        <v>112</v>
      </c>
      <c r="D1" s="206" t="s">
        <v>113</v>
      </c>
      <c r="E1" s="206" t="s">
        <v>114</v>
      </c>
      <c r="F1" s="206" t="s">
        <v>115</v>
      </c>
      <c r="G1" s="206" t="s">
        <v>116</v>
      </c>
      <c r="H1" s="206" t="s">
        <v>117</v>
      </c>
      <c r="I1" s="206" t="s">
        <v>118</v>
      </c>
      <c r="J1" s="206" t="s">
        <v>119</v>
      </c>
      <c r="K1" s="206" t="s">
        <v>120</v>
      </c>
      <c r="L1" s="206" t="s">
        <v>121</v>
      </c>
      <c r="M1" s="206" t="s">
        <v>122</v>
      </c>
      <c r="N1" s="206" t="s">
        <v>123</v>
      </c>
      <c r="O1" s="206" t="s">
        <v>124</v>
      </c>
    </row>
    <row r="2" spans="1:15" x14ac:dyDescent="0.3">
      <c r="A2" t="s">
        <v>125</v>
      </c>
      <c r="B2" t="s">
        <v>126</v>
      </c>
      <c r="C2" t="s">
        <v>127</v>
      </c>
      <c r="D2" t="s">
        <v>61</v>
      </c>
      <c r="E2">
        <v>3.4848504156863628E-3</v>
      </c>
      <c r="F2">
        <v>0</v>
      </c>
      <c r="G2" t="s">
        <v>128</v>
      </c>
      <c r="H2">
        <v>273217075.75</v>
      </c>
      <c r="K2">
        <v>0</v>
      </c>
      <c r="L2">
        <v>0</v>
      </c>
      <c r="M2">
        <v>-244649000</v>
      </c>
      <c r="N2">
        <v>-852565.16929999995</v>
      </c>
      <c r="O2">
        <v>273217075.75</v>
      </c>
    </row>
    <row r="3" spans="1:15" x14ac:dyDescent="0.3">
      <c r="A3" t="s">
        <v>129</v>
      </c>
      <c r="B3" t="s">
        <v>130</v>
      </c>
      <c r="C3" t="s">
        <v>131</v>
      </c>
      <c r="D3" t="s">
        <v>61</v>
      </c>
      <c r="E3">
        <v>4.0312864669111011E-4</v>
      </c>
      <c r="F3">
        <v>0</v>
      </c>
      <c r="G3" t="s">
        <v>128</v>
      </c>
      <c r="H3">
        <v>273217075.75</v>
      </c>
      <c r="K3">
        <v>0</v>
      </c>
      <c r="L3">
        <v>0</v>
      </c>
      <c r="M3">
        <v>-244649000</v>
      </c>
      <c r="N3">
        <v>-98625.020300000004</v>
      </c>
      <c r="O3">
        <v>273217075.75</v>
      </c>
    </row>
    <row r="4" spans="1:15" x14ac:dyDescent="0.3">
      <c r="A4" t="s">
        <v>132</v>
      </c>
      <c r="B4" t="s">
        <v>133</v>
      </c>
      <c r="C4" t="s">
        <v>134</v>
      </c>
      <c r="D4" t="s">
        <v>61</v>
      </c>
      <c r="E4">
        <v>1.2857088051166583E-4</v>
      </c>
      <c r="F4">
        <v>0</v>
      </c>
      <c r="G4" t="s">
        <v>128</v>
      </c>
      <c r="H4">
        <v>273217075.75</v>
      </c>
      <c r="K4">
        <v>0</v>
      </c>
      <c r="L4">
        <v>0</v>
      </c>
      <c r="M4">
        <v>-244649000</v>
      </c>
      <c r="N4">
        <v>-31454.737300000001</v>
      </c>
      <c r="O4">
        <v>273217075.75</v>
      </c>
    </row>
    <row r="5" spans="1:15" x14ac:dyDescent="0.3">
      <c r="A5" t="s">
        <v>135</v>
      </c>
      <c r="B5" t="s">
        <v>136</v>
      </c>
      <c r="C5" t="s">
        <v>137</v>
      </c>
      <c r="D5" t="s">
        <v>61</v>
      </c>
      <c r="E5">
        <v>2.2965680614126108E-3</v>
      </c>
      <c r="F5">
        <v>0</v>
      </c>
      <c r="G5" t="s">
        <v>128</v>
      </c>
      <c r="H5">
        <v>273217075.75</v>
      </c>
      <c r="K5">
        <v>0</v>
      </c>
      <c r="L5">
        <v>0</v>
      </c>
      <c r="M5">
        <v>-244649000</v>
      </c>
      <c r="N5">
        <v>-561853.0797</v>
      </c>
      <c r="O5">
        <v>273217075.75</v>
      </c>
    </row>
    <row r="6" spans="1:15" x14ac:dyDescent="0.3">
      <c r="A6" t="s">
        <v>138</v>
      </c>
      <c r="B6" t="s">
        <v>139</v>
      </c>
      <c r="C6" t="s">
        <v>140</v>
      </c>
      <c r="D6" t="s">
        <v>61</v>
      </c>
      <c r="E6">
        <v>4.8220338951490294E-3</v>
      </c>
      <c r="F6">
        <v>0</v>
      </c>
      <c r="G6" t="s">
        <v>128</v>
      </c>
      <c r="H6">
        <v>273217075.75</v>
      </c>
      <c r="K6">
        <v>0</v>
      </c>
      <c r="L6">
        <v>0</v>
      </c>
      <c r="M6">
        <v>-244649000</v>
      </c>
      <c r="N6">
        <v>-1179705.7704</v>
      </c>
      <c r="O6">
        <v>273217075.75</v>
      </c>
    </row>
    <row r="7" spans="1:15" x14ac:dyDescent="0.3">
      <c r="A7" t="s">
        <v>141</v>
      </c>
      <c r="B7" t="s">
        <v>142</v>
      </c>
      <c r="C7" t="s">
        <v>143</v>
      </c>
      <c r="D7" t="s">
        <v>61</v>
      </c>
      <c r="E7">
        <v>4.6879244149878137E-4</v>
      </c>
      <c r="F7">
        <v>0</v>
      </c>
      <c r="G7" t="s">
        <v>128</v>
      </c>
      <c r="H7">
        <v>273217075.75</v>
      </c>
      <c r="K7">
        <v>0</v>
      </c>
      <c r="L7">
        <v>0</v>
      </c>
      <c r="M7">
        <v>-244649000</v>
      </c>
      <c r="N7">
        <v>-114689.602</v>
      </c>
      <c r="O7">
        <v>273217075.75</v>
      </c>
    </row>
    <row r="8" spans="1:15" x14ac:dyDescent="0.3">
      <c r="A8" t="s">
        <v>144</v>
      </c>
      <c r="B8" t="s">
        <v>145</v>
      </c>
      <c r="C8" t="s">
        <v>146</v>
      </c>
      <c r="D8" t="s">
        <v>61</v>
      </c>
      <c r="E8">
        <v>1.7114976167444028E-2</v>
      </c>
      <c r="F8">
        <v>0</v>
      </c>
      <c r="G8" t="s">
        <v>128</v>
      </c>
      <c r="H8">
        <v>273217075.75</v>
      </c>
      <c r="K8">
        <v>0</v>
      </c>
      <c r="L8">
        <v>0</v>
      </c>
      <c r="M8">
        <v>-244649000</v>
      </c>
      <c r="N8">
        <v>-4187161.8043999998</v>
      </c>
      <c r="O8">
        <v>273217075.75</v>
      </c>
    </row>
    <row r="9" spans="1:15" x14ac:dyDescent="0.3">
      <c r="A9" t="s">
        <v>147</v>
      </c>
      <c r="B9" t="s">
        <v>148</v>
      </c>
      <c r="C9" t="s">
        <v>149</v>
      </c>
      <c r="D9" t="s">
        <v>61</v>
      </c>
      <c r="E9">
        <v>3.3768025935692267E-3</v>
      </c>
      <c r="F9">
        <v>0</v>
      </c>
      <c r="G9" t="s">
        <v>128</v>
      </c>
      <c r="H9">
        <v>273217075.75</v>
      </c>
      <c r="K9">
        <v>0</v>
      </c>
      <c r="L9">
        <v>0</v>
      </c>
      <c r="M9">
        <v>-244649000</v>
      </c>
      <c r="N9">
        <v>-826131.37769999995</v>
      </c>
      <c r="O9">
        <v>273217075.75</v>
      </c>
    </row>
    <row r="10" spans="1:15" x14ac:dyDescent="0.3">
      <c r="A10" t="s">
        <v>150</v>
      </c>
      <c r="B10" t="s">
        <v>151</v>
      </c>
      <c r="C10" t="s">
        <v>152</v>
      </c>
      <c r="D10" t="s">
        <v>61</v>
      </c>
      <c r="E10">
        <v>9.5978133972836072E-3</v>
      </c>
      <c r="F10">
        <v>0</v>
      </c>
      <c r="G10" t="s">
        <v>128</v>
      </c>
      <c r="H10">
        <v>273217075.75</v>
      </c>
      <c r="K10">
        <v>0</v>
      </c>
      <c r="L10">
        <v>0</v>
      </c>
      <c r="M10">
        <v>-244649000</v>
      </c>
      <c r="N10">
        <v>-2348095.4498000001</v>
      </c>
      <c r="O10">
        <v>273217075.75</v>
      </c>
    </row>
    <row r="11" spans="1:15" x14ac:dyDescent="0.3">
      <c r="A11" t="s">
        <v>153</v>
      </c>
      <c r="B11" t="s">
        <v>154</v>
      </c>
      <c r="C11" t="s">
        <v>155</v>
      </c>
      <c r="D11" t="s">
        <v>61</v>
      </c>
      <c r="E11">
        <v>1.9641635264811958E-2</v>
      </c>
      <c r="F11">
        <v>0</v>
      </c>
      <c r="G11" t="s">
        <v>128</v>
      </c>
      <c r="H11">
        <v>273217075.75</v>
      </c>
      <c r="K11">
        <v>0</v>
      </c>
      <c r="L11">
        <v>0</v>
      </c>
      <c r="M11">
        <v>-244649000</v>
      </c>
      <c r="N11">
        <v>-4805306.4259000001</v>
      </c>
      <c r="O11">
        <v>273217075.75</v>
      </c>
    </row>
    <row r="12" spans="1:15" x14ac:dyDescent="0.3">
      <c r="A12" t="s">
        <v>156</v>
      </c>
      <c r="B12" t="s">
        <v>157</v>
      </c>
      <c r="C12" t="s">
        <v>158</v>
      </c>
      <c r="D12" t="s">
        <v>61</v>
      </c>
      <c r="E12">
        <v>1.0976285474719271E-2</v>
      </c>
      <c r="F12">
        <v>0</v>
      </c>
      <c r="G12" t="s">
        <v>128</v>
      </c>
      <c r="H12">
        <v>273217075.75</v>
      </c>
      <c r="K12">
        <v>0</v>
      </c>
      <c r="L12">
        <v>0</v>
      </c>
      <c r="M12">
        <v>-244649000</v>
      </c>
      <c r="N12">
        <v>-2685337.2651</v>
      </c>
      <c r="O12">
        <v>273217075.75</v>
      </c>
    </row>
    <row r="13" spans="1:15" x14ac:dyDescent="0.3">
      <c r="A13" t="s">
        <v>159</v>
      </c>
      <c r="B13" t="s">
        <v>160</v>
      </c>
      <c r="C13" t="s">
        <v>161</v>
      </c>
      <c r="D13" t="s">
        <v>61</v>
      </c>
      <c r="E13">
        <v>2.002737195316021E-5</v>
      </c>
      <c r="F13">
        <v>0</v>
      </c>
      <c r="G13" t="s">
        <v>128</v>
      </c>
      <c r="H13">
        <v>273217075.75</v>
      </c>
      <c r="K13">
        <v>0</v>
      </c>
      <c r="L13">
        <v>0</v>
      </c>
      <c r="M13">
        <v>-244649000</v>
      </c>
      <c r="N13">
        <v>-4899.6764999999996</v>
      </c>
      <c r="O13">
        <v>273217075.75</v>
      </c>
    </row>
    <row r="14" spans="1:15" x14ac:dyDescent="0.3">
      <c r="A14" t="s">
        <v>162</v>
      </c>
      <c r="B14" t="s">
        <v>163</v>
      </c>
      <c r="C14" t="s">
        <v>164</v>
      </c>
      <c r="D14" t="s">
        <v>61</v>
      </c>
      <c r="E14">
        <v>1.6359806859546185E-2</v>
      </c>
      <c r="F14">
        <v>0</v>
      </c>
      <c r="G14" t="s">
        <v>128</v>
      </c>
      <c r="H14">
        <v>273217075.75</v>
      </c>
      <c r="K14">
        <v>0</v>
      </c>
      <c r="L14">
        <v>0</v>
      </c>
      <c r="M14">
        <v>-244649000</v>
      </c>
      <c r="N14">
        <v>-4002410.3884000001</v>
      </c>
      <c r="O14">
        <v>273217075.75</v>
      </c>
    </row>
    <row r="15" spans="1:15" x14ac:dyDescent="0.3">
      <c r="A15" t="s">
        <v>165</v>
      </c>
      <c r="B15" t="s">
        <v>166</v>
      </c>
      <c r="C15" t="s">
        <v>167</v>
      </c>
      <c r="D15" t="s">
        <v>61</v>
      </c>
      <c r="E15">
        <v>7.3825107543630528E-5</v>
      </c>
      <c r="F15">
        <v>0</v>
      </c>
      <c r="G15" t="s">
        <v>128</v>
      </c>
      <c r="H15">
        <v>273217075.75</v>
      </c>
      <c r="K15">
        <v>0</v>
      </c>
      <c r="L15">
        <v>0</v>
      </c>
      <c r="M15">
        <v>-244649000</v>
      </c>
      <c r="N15">
        <v>-18061.238700000002</v>
      </c>
      <c r="O15">
        <v>273217075.75</v>
      </c>
    </row>
    <row r="16" spans="1:15" x14ac:dyDescent="0.3">
      <c r="A16" t="s">
        <v>168</v>
      </c>
      <c r="B16" t="s">
        <v>169</v>
      </c>
      <c r="C16" t="s">
        <v>170</v>
      </c>
      <c r="D16" t="s">
        <v>61</v>
      </c>
      <c r="E16">
        <v>1.9045206767242108E-3</v>
      </c>
      <c r="F16">
        <v>0</v>
      </c>
      <c r="G16" t="s">
        <v>128</v>
      </c>
      <c r="H16">
        <v>273217075.75</v>
      </c>
      <c r="K16">
        <v>0</v>
      </c>
      <c r="L16">
        <v>0</v>
      </c>
      <c r="M16">
        <v>-244649000</v>
      </c>
      <c r="N16">
        <v>-465939.07900000003</v>
      </c>
      <c r="O16">
        <v>273217075.75</v>
      </c>
    </row>
    <row r="17" spans="1:15" x14ac:dyDescent="0.3">
      <c r="A17" t="s">
        <v>171</v>
      </c>
      <c r="B17" t="s">
        <v>172</v>
      </c>
      <c r="C17" t="s">
        <v>173</v>
      </c>
      <c r="D17" t="s">
        <v>61</v>
      </c>
      <c r="E17">
        <v>1.3438237672082983E-4</v>
      </c>
      <c r="F17">
        <v>0</v>
      </c>
      <c r="G17" t="s">
        <v>128</v>
      </c>
      <c r="H17">
        <v>273217075.75</v>
      </c>
      <c r="K17">
        <v>0</v>
      </c>
      <c r="L17">
        <v>0</v>
      </c>
      <c r="M17">
        <v>-244649000</v>
      </c>
      <c r="N17">
        <v>-32876.5141</v>
      </c>
      <c r="O17">
        <v>273217075.75</v>
      </c>
    </row>
    <row r="18" spans="1:15" x14ac:dyDescent="0.3">
      <c r="A18" t="s">
        <v>174</v>
      </c>
      <c r="B18" t="s">
        <v>175</v>
      </c>
      <c r="C18" t="s">
        <v>176</v>
      </c>
      <c r="D18" t="s">
        <v>61</v>
      </c>
      <c r="E18">
        <v>4.4880135571101834E-3</v>
      </c>
      <c r="F18">
        <v>0</v>
      </c>
      <c r="G18" t="s">
        <v>128</v>
      </c>
      <c r="H18">
        <v>273217075.75</v>
      </c>
      <c r="K18">
        <v>0</v>
      </c>
      <c r="L18">
        <v>0</v>
      </c>
      <c r="M18">
        <v>-244649000</v>
      </c>
      <c r="N18">
        <v>-1097988.0286999999</v>
      </c>
      <c r="O18">
        <v>273217075.75</v>
      </c>
    </row>
    <row r="19" spans="1:15" x14ac:dyDescent="0.3">
      <c r="A19" t="s">
        <v>177</v>
      </c>
      <c r="B19" t="s">
        <v>178</v>
      </c>
      <c r="C19" t="s">
        <v>179</v>
      </c>
      <c r="D19" t="s">
        <v>61</v>
      </c>
      <c r="E19">
        <v>8.9489095558479203E-4</v>
      </c>
      <c r="F19">
        <v>0</v>
      </c>
      <c r="G19" t="s">
        <v>128</v>
      </c>
      <c r="H19">
        <v>273217075.75</v>
      </c>
      <c r="K19">
        <v>0</v>
      </c>
      <c r="L19">
        <v>0</v>
      </c>
      <c r="M19">
        <v>-244649000</v>
      </c>
      <c r="N19">
        <v>-218934.17739999999</v>
      </c>
      <c r="O19">
        <v>273217075.75</v>
      </c>
    </row>
    <row r="20" spans="1:15" x14ac:dyDescent="0.3">
      <c r="A20" t="s">
        <v>180</v>
      </c>
      <c r="B20" t="s">
        <v>181</v>
      </c>
      <c r="C20" t="s">
        <v>182</v>
      </c>
      <c r="D20" t="s">
        <v>61</v>
      </c>
      <c r="E20">
        <v>7.540150608613635E-4</v>
      </c>
      <c r="F20">
        <v>0</v>
      </c>
      <c r="G20" t="s">
        <v>128</v>
      </c>
      <c r="H20">
        <v>273217075.75</v>
      </c>
      <c r="K20">
        <v>0</v>
      </c>
      <c r="L20">
        <v>0</v>
      </c>
      <c r="M20">
        <v>-244649000</v>
      </c>
      <c r="N20">
        <v>-184469.0306</v>
      </c>
      <c r="O20">
        <v>273217075.75</v>
      </c>
    </row>
    <row r="21" spans="1:15" x14ac:dyDescent="0.3">
      <c r="A21" t="s">
        <v>183</v>
      </c>
      <c r="B21" t="s">
        <v>184</v>
      </c>
      <c r="C21" t="s">
        <v>185</v>
      </c>
      <c r="D21" t="s">
        <v>61</v>
      </c>
      <c r="E21">
        <v>8.8094676856960685E-5</v>
      </c>
      <c r="F21">
        <v>0</v>
      </c>
      <c r="G21" t="s">
        <v>128</v>
      </c>
      <c r="H21">
        <v>273217075.75</v>
      </c>
      <c r="K21">
        <v>0</v>
      </c>
      <c r="L21">
        <v>0</v>
      </c>
      <c r="M21">
        <v>-244649000</v>
      </c>
      <c r="N21">
        <v>-21552.274600000001</v>
      </c>
      <c r="O21">
        <v>273217075.75</v>
      </c>
    </row>
    <row r="22" spans="1:15" x14ac:dyDescent="0.3">
      <c r="A22" t="s">
        <v>186</v>
      </c>
      <c r="B22" t="s">
        <v>187</v>
      </c>
      <c r="C22" t="s">
        <v>188</v>
      </c>
      <c r="D22" t="s">
        <v>61</v>
      </c>
      <c r="E22">
        <v>3.4212836347583225E-3</v>
      </c>
      <c r="F22">
        <v>0</v>
      </c>
      <c r="G22" t="s">
        <v>128</v>
      </c>
      <c r="H22">
        <v>273217075.75</v>
      </c>
      <c r="K22">
        <v>0</v>
      </c>
      <c r="L22">
        <v>0</v>
      </c>
      <c r="M22">
        <v>-244649000</v>
      </c>
      <c r="N22">
        <v>-837013.62</v>
      </c>
      <c r="O22">
        <v>273217075.75</v>
      </c>
    </row>
    <row r="23" spans="1:15" x14ac:dyDescent="0.3">
      <c r="A23" t="s">
        <v>189</v>
      </c>
      <c r="B23" t="s">
        <v>190</v>
      </c>
      <c r="C23" t="s">
        <v>191</v>
      </c>
      <c r="D23" t="s">
        <v>61</v>
      </c>
      <c r="E23">
        <v>6.0859593253296141E-3</v>
      </c>
      <c r="F23">
        <v>0</v>
      </c>
      <c r="G23" t="s">
        <v>128</v>
      </c>
      <c r="H23">
        <v>273217075.75</v>
      </c>
      <c r="K23">
        <v>0</v>
      </c>
      <c r="L23">
        <v>0</v>
      </c>
      <c r="M23">
        <v>-244649000</v>
      </c>
      <c r="N23">
        <v>-1488923.8629999999</v>
      </c>
      <c r="O23">
        <v>273217075.75</v>
      </c>
    </row>
    <row r="24" spans="1:15" x14ac:dyDescent="0.3">
      <c r="A24" t="s">
        <v>192</v>
      </c>
      <c r="B24" t="s">
        <v>193</v>
      </c>
      <c r="C24" t="s">
        <v>194</v>
      </c>
      <c r="D24" t="s">
        <v>61</v>
      </c>
      <c r="E24">
        <v>7.0890042091375388E-4</v>
      </c>
      <c r="F24">
        <v>0</v>
      </c>
      <c r="G24" t="s">
        <v>128</v>
      </c>
      <c r="H24">
        <v>273217075.75</v>
      </c>
      <c r="K24">
        <v>0</v>
      </c>
      <c r="L24">
        <v>0</v>
      </c>
      <c r="M24">
        <v>-244649000</v>
      </c>
      <c r="N24">
        <v>-173431.77910000001</v>
      </c>
      <c r="O24">
        <v>273217075.75</v>
      </c>
    </row>
    <row r="25" spans="1:15" x14ac:dyDescent="0.3">
      <c r="A25" t="s">
        <v>195</v>
      </c>
      <c r="B25" t="s">
        <v>196</v>
      </c>
      <c r="C25" t="s">
        <v>197</v>
      </c>
      <c r="D25" t="s">
        <v>61</v>
      </c>
      <c r="E25">
        <v>1.4478125092077081E-4</v>
      </c>
      <c r="F25">
        <v>0</v>
      </c>
      <c r="G25" t="s">
        <v>128</v>
      </c>
      <c r="H25">
        <v>273217075.75</v>
      </c>
      <c r="K25">
        <v>0</v>
      </c>
      <c r="L25">
        <v>0</v>
      </c>
      <c r="M25">
        <v>-244649000</v>
      </c>
      <c r="N25">
        <v>-35420.588300000003</v>
      </c>
      <c r="O25">
        <v>273217075.75</v>
      </c>
    </row>
    <row r="26" spans="1:15" x14ac:dyDescent="0.3">
      <c r="A26" t="s">
        <v>198</v>
      </c>
      <c r="B26" t="s">
        <v>199</v>
      </c>
      <c r="C26" t="s">
        <v>200</v>
      </c>
      <c r="D26" t="s">
        <v>61</v>
      </c>
      <c r="E26">
        <v>9.2756786633604101E-4</v>
      </c>
      <c r="F26">
        <v>0</v>
      </c>
      <c r="G26" t="s">
        <v>128</v>
      </c>
      <c r="H26">
        <v>273217075.75</v>
      </c>
      <c r="K26">
        <v>0</v>
      </c>
      <c r="L26">
        <v>0</v>
      </c>
      <c r="M26">
        <v>-244649000</v>
      </c>
      <c r="N26">
        <v>-226928.5509</v>
      </c>
      <c r="O26">
        <v>273217075.75</v>
      </c>
    </row>
    <row r="27" spans="1:15" x14ac:dyDescent="0.3">
      <c r="A27" t="s">
        <v>201</v>
      </c>
      <c r="B27" t="s">
        <v>202</v>
      </c>
      <c r="C27" t="s">
        <v>203</v>
      </c>
      <c r="D27" t="s">
        <v>61</v>
      </c>
      <c r="E27">
        <v>1.1072278669610202E-3</v>
      </c>
      <c r="F27">
        <v>0</v>
      </c>
      <c r="G27" t="s">
        <v>128</v>
      </c>
      <c r="H27">
        <v>273217075.75</v>
      </c>
      <c r="K27">
        <v>0</v>
      </c>
      <c r="L27">
        <v>0</v>
      </c>
      <c r="M27">
        <v>-244649000</v>
      </c>
      <c r="N27">
        <v>-270882.19040000002</v>
      </c>
      <c r="O27">
        <v>273217075.75</v>
      </c>
    </row>
    <row r="28" spans="1:15" x14ac:dyDescent="0.3">
      <c r="A28" t="s">
        <v>204</v>
      </c>
      <c r="B28" t="s">
        <v>205</v>
      </c>
      <c r="C28" t="s">
        <v>206</v>
      </c>
      <c r="D28" t="s">
        <v>61</v>
      </c>
      <c r="E28">
        <v>1.0286681358714453E-3</v>
      </c>
      <c r="F28">
        <v>0</v>
      </c>
      <c r="G28" t="s">
        <v>128</v>
      </c>
      <c r="H28">
        <v>273217075.75</v>
      </c>
      <c r="K28">
        <v>0</v>
      </c>
      <c r="L28">
        <v>0</v>
      </c>
      <c r="M28">
        <v>-244649000</v>
      </c>
      <c r="N28">
        <v>-251662.63080000001</v>
      </c>
      <c r="O28">
        <v>273217075.75</v>
      </c>
    </row>
    <row r="29" spans="1:15" x14ac:dyDescent="0.3">
      <c r="A29" t="s">
        <v>207</v>
      </c>
      <c r="B29" t="s">
        <v>208</v>
      </c>
      <c r="C29" t="s">
        <v>209</v>
      </c>
      <c r="D29" t="s">
        <v>61</v>
      </c>
      <c r="E29">
        <v>1.0062709266809067E-4</v>
      </c>
      <c r="F29">
        <v>0</v>
      </c>
      <c r="G29" t="s">
        <v>128</v>
      </c>
      <c r="H29">
        <v>273217075.75</v>
      </c>
      <c r="K29">
        <v>0</v>
      </c>
      <c r="L29">
        <v>0</v>
      </c>
      <c r="M29">
        <v>-244649000</v>
      </c>
      <c r="N29">
        <v>-24618.317599999998</v>
      </c>
      <c r="O29">
        <v>273217075.75</v>
      </c>
    </row>
    <row r="30" spans="1:15" x14ac:dyDescent="0.3">
      <c r="A30" t="s">
        <v>210</v>
      </c>
      <c r="B30" t="s">
        <v>211</v>
      </c>
      <c r="C30" t="s">
        <v>212</v>
      </c>
      <c r="D30" t="s">
        <v>61</v>
      </c>
      <c r="E30">
        <v>9.5260932826230944E-3</v>
      </c>
      <c r="F30">
        <v>0</v>
      </c>
      <c r="G30" t="s">
        <v>128</v>
      </c>
      <c r="H30">
        <v>273217075.75</v>
      </c>
      <c r="K30">
        <v>0</v>
      </c>
      <c r="L30">
        <v>0</v>
      </c>
      <c r="M30">
        <v>-244649000</v>
      </c>
      <c r="N30">
        <v>-2330549.1954999999</v>
      </c>
      <c r="O30">
        <v>273217075.75</v>
      </c>
    </row>
    <row r="31" spans="1:15" x14ac:dyDescent="0.3">
      <c r="A31" t="s">
        <v>213</v>
      </c>
      <c r="B31" t="s">
        <v>214</v>
      </c>
      <c r="C31" t="s">
        <v>215</v>
      </c>
      <c r="D31" t="s">
        <v>61</v>
      </c>
      <c r="E31">
        <v>8.7669626557007035E-3</v>
      </c>
      <c r="F31">
        <v>0</v>
      </c>
      <c r="G31" t="s">
        <v>128</v>
      </c>
      <c r="H31">
        <v>273217075.75</v>
      </c>
      <c r="K31">
        <v>0</v>
      </c>
      <c r="L31">
        <v>0</v>
      </c>
      <c r="M31">
        <v>-244649000</v>
      </c>
      <c r="N31">
        <v>-2144828.6468000002</v>
      </c>
      <c r="O31">
        <v>273217075.75</v>
      </c>
    </row>
    <row r="32" spans="1:15" x14ac:dyDescent="0.3">
      <c r="A32" t="s">
        <v>216</v>
      </c>
      <c r="B32" t="s">
        <v>217</v>
      </c>
      <c r="C32" t="s">
        <v>218</v>
      </c>
      <c r="D32" t="s">
        <v>61</v>
      </c>
      <c r="E32">
        <v>2.8112438722637197E-3</v>
      </c>
      <c r="F32">
        <v>0</v>
      </c>
      <c r="G32" t="s">
        <v>128</v>
      </c>
      <c r="H32">
        <v>273217075.75</v>
      </c>
      <c r="K32">
        <v>0</v>
      </c>
      <c r="L32">
        <v>0</v>
      </c>
      <c r="M32">
        <v>-244649000</v>
      </c>
      <c r="N32">
        <v>-687768.00210000004</v>
      </c>
      <c r="O32">
        <v>273217075.75</v>
      </c>
    </row>
    <row r="33" spans="1:15" x14ac:dyDescent="0.3">
      <c r="A33" t="s">
        <v>219</v>
      </c>
      <c r="B33" t="s">
        <v>220</v>
      </c>
      <c r="C33" t="s">
        <v>221</v>
      </c>
      <c r="D33" t="s">
        <v>61</v>
      </c>
      <c r="E33">
        <v>2.4424480723547895E-3</v>
      </c>
      <c r="F33">
        <v>0</v>
      </c>
      <c r="G33" t="s">
        <v>128</v>
      </c>
      <c r="H33">
        <v>273217075.75</v>
      </c>
      <c r="K33">
        <v>0</v>
      </c>
      <c r="L33">
        <v>0</v>
      </c>
      <c r="M33">
        <v>-244649000</v>
      </c>
      <c r="N33">
        <v>-597542.47849999997</v>
      </c>
      <c r="O33">
        <v>273217075.75</v>
      </c>
    </row>
    <row r="34" spans="1:15" x14ac:dyDescent="0.3">
      <c r="A34" t="s">
        <v>222</v>
      </c>
      <c r="B34" t="s">
        <v>223</v>
      </c>
      <c r="C34" t="s">
        <v>224</v>
      </c>
      <c r="D34" t="s">
        <v>61</v>
      </c>
      <c r="E34">
        <v>3.7882734714102142E-3</v>
      </c>
      <c r="F34">
        <v>0</v>
      </c>
      <c r="G34" t="s">
        <v>128</v>
      </c>
      <c r="H34">
        <v>273217075.75</v>
      </c>
      <c r="K34">
        <v>0</v>
      </c>
      <c r="L34">
        <v>0</v>
      </c>
      <c r="M34">
        <v>-244649000</v>
      </c>
      <c r="N34">
        <v>-926797.31649999996</v>
      </c>
      <c r="O34">
        <v>273217075.75</v>
      </c>
    </row>
    <row r="35" spans="1:15" x14ac:dyDescent="0.3">
      <c r="A35" t="s">
        <v>225</v>
      </c>
      <c r="B35" t="s">
        <v>226</v>
      </c>
      <c r="C35" t="s">
        <v>227</v>
      </c>
      <c r="D35" t="s">
        <v>61</v>
      </c>
      <c r="E35">
        <v>6.0677228736498543E-4</v>
      </c>
      <c r="F35">
        <v>0</v>
      </c>
      <c r="G35" t="s">
        <v>128</v>
      </c>
      <c r="H35">
        <v>273217075.75</v>
      </c>
      <c r="K35">
        <v>0</v>
      </c>
      <c r="L35">
        <v>0</v>
      </c>
      <c r="M35">
        <v>-244649000</v>
      </c>
      <c r="N35">
        <v>-148446.23329999999</v>
      </c>
      <c r="O35">
        <v>273217075.75</v>
      </c>
    </row>
    <row r="36" spans="1:15" x14ac:dyDescent="0.3">
      <c r="A36" t="s">
        <v>228</v>
      </c>
      <c r="B36" t="s">
        <v>229</v>
      </c>
      <c r="C36" t="s">
        <v>230</v>
      </c>
      <c r="D36" t="s">
        <v>61</v>
      </c>
      <c r="E36">
        <v>7.8046893450802195E-4</v>
      </c>
      <c r="F36">
        <v>0</v>
      </c>
      <c r="G36" t="s">
        <v>128</v>
      </c>
      <c r="H36">
        <v>273217075.75</v>
      </c>
      <c r="K36">
        <v>0</v>
      </c>
      <c r="L36">
        <v>0</v>
      </c>
      <c r="M36">
        <v>-244649000</v>
      </c>
      <c r="N36">
        <v>-190940.94440000001</v>
      </c>
      <c r="O36">
        <v>273217075.75</v>
      </c>
    </row>
    <row r="37" spans="1:15" x14ac:dyDescent="0.3">
      <c r="A37" t="s">
        <v>231</v>
      </c>
      <c r="B37" t="s">
        <v>232</v>
      </c>
      <c r="C37" t="s">
        <v>233</v>
      </c>
      <c r="D37" t="s">
        <v>61</v>
      </c>
      <c r="E37">
        <v>2.2809610207900777E-3</v>
      </c>
      <c r="F37">
        <v>0</v>
      </c>
      <c r="G37" t="s">
        <v>128</v>
      </c>
      <c r="H37">
        <v>273217075.75</v>
      </c>
      <c r="K37">
        <v>0</v>
      </c>
      <c r="L37">
        <v>0</v>
      </c>
      <c r="M37">
        <v>-244649000</v>
      </c>
      <c r="N37">
        <v>-558034.83279999997</v>
      </c>
      <c r="O37">
        <v>273217075.75</v>
      </c>
    </row>
    <row r="38" spans="1:15" x14ac:dyDescent="0.3">
      <c r="A38" t="s">
        <v>234</v>
      </c>
      <c r="B38" t="s">
        <v>235</v>
      </c>
      <c r="C38" t="s">
        <v>236</v>
      </c>
      <c r="D38" t="s">
        <v>61</v>
      </c>
      <c r="E38">
        <v>8.9958689194410643E-4</v>
      </c>
      <c r="F38">
        <v>0</v>
      </c>
      <c r="G38" t="s">
        <v>128</v>
      </c>
      <c r="H38">
        <v>273217075.75</v>
      </c>
      <c r="K38">
        <v>0</v>
      </c>
      <c r="L38">
        <v>0</v>
      </c>
      <c r="M38">
        <v>-244649000</v>
      </c>
      <c r="N38">
        <v>-220083.03349999999</v>
      </c>
      <c r="O38">
        <v>273217075.75</v>
      </c>
    </row>
    <row r="39" spans="1:15" x14ac:dyDescent="0.3">
      <c r="A39" t="s">
        <v>237</v>
      </c>
      <c r="B39" t="s">
        <v>238</v>
      </c>
      <c r="C39" t="s">
        <v>239</v>
      </c>
      <c r="D39" t="s">
        <v>61</v>
      </c>
      <c r="E39">
        <v>1.428175552091202E-2</v>
      </c>
      <c r="F39">
        <v>0</v>
      </c>
      <c r="G39" t="s">
        <v>128</v>
      </c>
      <c r="H39">
        <v>273217075.75</v>
      </c>
      <c r="K39">
        <v>0</v>
      </c>
      <c r="L39">
        <v>0</v>
      </c>
      <c r="M39">
        <v>-244649000</v>
      </c>
      <c r="N39">
        <v>-3494017.2064</v>
      </c>
      <c r="O39">
        <v>273217075.75</v>
      </c>
    </row>
    <row r="40" spans="1:15" x14ac:dyDescent="0.3">
      <c r="A40" t="s">
        <v>240</v>
      </c>
      <c r="B40" t="s">
        <v>241</v>
      </c>
      <c r="C40" t="s">
        <v>242</v>
      </c>
      <c r="D40" t="s">
        <v>61</v>
      </c>
      <c r="E40">
        <v>3.9119125225466441E-4</v>
      </c>
      <c r="F40">
        <v>0</v>
      </c>
      <c r="G40" t="s">
        <v>128</v>
      </c>
      <c r="H40">
        <v>273217075.75</v>
      </c>
      <c r="K40">
        <v>0</v>
      </c>
      <c r="L40">
        <v>0</v>
      </c>
      <c r="M40">
        <v>-244649000</v>
      </c>
      <c r="N40">
        <v>-95704.548699999999</v>
      </c>
      <c r="O40">
        <v>273217075.75</v>
      </c>
    </row>
    <row r="41" spans="1:15" x14ac:dyDescent="0.3">
      <c r="A41" t="s">
        <v>243</v>
      </c>
      <c r="B41" t="s">
        <v>244</v>
      </c>
      <c r="C41" t="s">
        <v>245</v>
      </c>
      <c r="D41" t="s">
        <v>61</v>
      </c>
      <c r="E41">
        <v>1.206787456804848E-3</v>
      </c>
      <c r="F41">
        <v>0</v>
      </c>
      <c r="G41" t="s">
        <v>128</v>
      </c>
      <c r="H41">
        <v>273217075.75</v>
      </c>
      <c r="K41">
        <v>0</v>
      </c>
      <c r="L41">
        <v>0</v>
      </c>
      <c r="M41">
        <v>-244649000</v>
      </c>
      <c r="N41">
        <v>-295239.34450000001</v>
      </c>
      <c r="O41">
        <v>273217075.75</v>
      </c>
    </row>
    <row r="42" spans="1:15" x14ac:dyDescent="0.3">
      <c r="A42" t="s">
        <v>246</v>
      </c>
      <c r="B42" t="s">
        <v>247</v>
      </c>
      <c r="C42" t="s">
        <v>248</v>
      </c>
      <c r="D42" t="s">
        <v>61</v>
      </c>
      <c r="E42">
        <v>1.6335366256843483E-4</v>
      </c>
      <c r="F42">
        <v>0</v>
      </c>
      <c r="G42" t="s">
        <v>128</v>
      </c>
      <c r="H42">
        <v>273217075.75</v>
      </c>
      <c r="K42">
        <v>0</v>
      </c>
      <c r="L42">
        <v>0</v>
      </c>
      <c r="M42">
        <v>-244649000</v>
      </c>
      <c r="N42">
        <v>-39964.3102</v>
      </c>
      <c r="O42">
        <v>273217075.75</v>
      </c>
    </row>
    <row r="43" spans="1:15" x14ac:dyDescent="0.3">
      <c r="A43" t="s">
        <v>249</v>
      </c>
      <c r="B43" t="s">
        <v>250</v>
      </c>
      <c r="C43" t="s">
        <v>251</v>
      </c>
      <c r="D43" t="s">
        <v>61</v>
      </c>
      <c r="E43">
        <v>1.3919481385123492E-4</v>
      </c>
      <c r="F43">
        <v>0</v>
      </c>
      <c r="G43" t="s">
        <v>128</v>
      </c>
      <c r="H43">
        <v>273217075.75</v>
      </c>
      <c r="K43">
        <v>0</v>
      </c>
      <c r="L43">
        <v>0</v>
      </c>
      <c r="M43">
        <v>-244649000</v>
      </c>
      <c r="N43">
        <v>-34053.872000000003</v>
      </c>
      <c r="O43">
        <v>273217075.75</v>
      </c>
    </row>
    <row r="44" spans="1:15" x14ac:dyDescent="0.3">
      <c r="A44" t="s">
        <v>252</v>
      </c>
      <c r="B44" t="s">
        <v>253</v>
      </c>
      <c r="C44" t="s">
        <v>254</v>
      </c>
      <c r="D44" t="s">
        <v>61</v>
      </c>
      <c r="E44">
        <v>6.0814983669628853E-4</v>
      </c>
      <c r="F44">
        <v>0</v>
      </c>
      <c r="G44" t="s">
        <v>128</v>
      </c>
      <c r="H44">
        <v>273217075.75</v>
      </c>
      <c r="K44">
        <v>0</v>
      </c>
      <c r="L44">
        <v>0</v>
      </c>
      <c r="M44">
        <v>-244649000</v>
      </c>
      <c r="N44">
        <v>-148783.2494</v>
      </c>
      <c r="O44">
        <v>273217075.75</v>
      </c>
    </row>
    <row r="45" spans="1:15" x14ac:dyDescent="0.3">
      <c r="A45" t="s">
        <v>255</v>
      </c>
      <c r="B45" t="s">
        <v>256</v>
      </c>
      <c r="C45" t="s">
        <v>257</v>
      </c>
      <c r="D45" t="s">
        <v>61</v>
      </c>
      <c r="E45">
        <v>1.2342314955034431E-3</v>
      </c>
      <c r="F45">
        <v>0</v>
      </c>
      <c r="G45" t="s">
        <v>128</v>
      </c>
      <c r="H45">
        <v>273217075.75</v>
      </c>
      <c r="K45">
        <v>0</v>
      </c>
      <c r="L45">
        <v>0</v>
      </c>
      <c r="M45">
        <v>-244649000</v>
      </c>
      <c r="N45">
        <v>-301953.50109999999</v>
      </c>
      <c r="O45">
        <v>273217075.75</v>
      </c>
    </row>
    <row r="46" spans="1:15" x14ac:dyDescent="0.3">
      <c r="A46" t="s">
        <v>258</v>
      </c>
      <c r="B46" t="s">
        <v>259</v>
      </c>
      <c r="C46" t="s">
        <v>260</v>
      </c>
      <c r="D46" t="s">
        <v>61</v>
      </c>
      <c r="E46">
        <v>7.4428766738603093E-4</v>
      </c>
      <c r="F46">
        <v>0</v>
      </c>
      <c r="G46" t="s">
        <v>128</v>
      </c>
      <c r="H46">
        <v>273217075.75</v>
      </c>
      <c r="K46">
        <v>0</v>
      </c>
      <c r="L46">
        <v>0</v>
      </c>
      <c r="M46">
        <v>-244649000</v>
      </c>
      <c r="N46">
        <v>-182089.2335</v>
      </c>
      <c r="O46">
        <v>273217075.75</v>
      </c>
    </row>
    <row r="47" spans="1:15" x14ac:dyDescent="0.3">
      <c r="A47" t="s">
        <v>261</v>
      </c>
      <c r="B47" t="s">
        <v>262</v>
      </c>
      <c r="C47" t="s">
        <v>263</v>
      </c>
      <c r="D47" t="s">
        <v>61</v>
      </c>
      <c r="E47">
        <v>2.8917819204058294E-4</v>
      </c>
      <c r="F47">
        <v>0</v>
      </c>
      <c r="G47" t="s">
        <v>128</v>
      </c>
      <c r="H47">
        <v>273217075.75</v>
      </c>
      <c r="K47">
        <v>0</v>
      </c>
      <c r="L47">
        <v>0</v>
      </c>
      <c r="M47">
        <v>-244649000</v>
      </c>
      <c r="N47">
        <v>-70747.155499999993</v>
      </c>
      <c r="O47">
        <v>273217075.75</v>
      </c>
    </row>
    <row r="48" spans="1:15" x14ac:dyDescent="0.3">
      <c r="A48" t="s">
        <v>264</v>
      </c>
      <c r="B48" t="s">
        <v>265</v>
      </c>
      <c r="C48" t="s">
        <v>266</v>
      </c>
      <c r="D48" t="s">
        <v>61</v>
      </c>
      <c r="E48">
        <v>2.0235770347893416E-4</v>
      </c>
      <c r="F48">
        <v>0</v>
      </c>
      <c r="G48" t="s">
        <v>128</v>
      </c>
      <c r="H48">
        <v>273217075.75</v>
      </c>
      <c r="K48">
        <v>0</v>
      </c>
      <c r="L48">
        <v>0</v>
      </c>
      <c r="M48">
        <v>-244649000</v>
      </c>
      <c r="N48">
        <v>-49506.609799999998</v>
      </c>
      <c r="O48">
        <v>273217075.75</v>
      </c>
    </row>
    <row r="49" spans="1:15" x14ac:dyDescent="0.3">
      <c r="A49" t="s">
        <v>267</v>
      </c>
      <c r="B49" t="s">
        <v>268</v>
      </c>
      <c r="C49" t="s">
        <v>269</v>
      </c>
      <c r="D49" t="s">
        <v>61</v>
      </c>
      <c r="E49">
        <v>1.9674516994386653E-4</v>
      </c>
      <c r="F49">
        <v>0</v>
      </c>
      <c r="G49" t="s">
        <v>128</v>
      </c>
      <c r="H49">
        <v>273217075.75</v>
      </c>
      <c r="K49">
        <v>0</v>
      </c>
      <c r="L49">
        <v>0</v>
      </c>
      <c r="M49">
        <v>-244649000</v>
      </c>
      <c r="N49">
        <v>-48133.509100000003</v>
      </c>
      <c r="O49">
        <v>273217075.75</v>
      </c>
    </row>
    <row r="50" spans="1:15" x14ac:dyDescent="0.3">
      <c r="A50" t="s">
        <v>270</v>
      </c>
      <c r="B50" t="s">
        <v>271</v>
      </c>
      <c r="C50" t="s">
        <v>272</v>
      </c>
      <c r="D50" t="s">
        <v>61</v>
      </c>
      <c r="E50">
        <v>9.4021187839318267E-4</v>
      </c>
      <c r="F50">
        <v>0</v>
      </c>
      <c r="G50" t="s">
        <v>128</v>
      </c>
      <c r="H50">
        <v>273217075.75</v>
      </c>
      <c r="K50">
        <v>0</v>
      </c>
      <c r="L50">
        <v>0</v>
      </c>
      <c r="M50">
        <v>-244649000</v>
      </c>
      <c r="N50">
        <v>-230021.8958</v>
      </c>
      <c r="O50">
        <v>273217075.75</v>
      </c>
    </row>
    <row r="51" spans="1:15" x14ac:dyDescent="0.3">
      <c r="A51" t="s">
        <v>273</v>
      </c>
      <c r="B51" t="s">
        <v>274</v>
      </c>
      <c r="C51" t="s">
        <v>275</v>
      </c>
      <c r="D51" t="s">
        <v>61</v>
      </c>
      <c r="E51">
        <v>3.2008259278794364E-4</v>
      </c>
      <c r="F51">
        <v>0</v>
      </c>
      <c r="G51" t="s">
        <v>128</v>
      </c>
      <c r="H51">
        <v>273217075.75</v>
      </c>
      <c r="K51">
        <v>0</v>
      </c>
      <c r="L51">
        <v>0</v>
      </c>
      <c r="M51">
        <v>-244649000</v>
      </c>
      <c r="N51">
        <v>-78307.886199999994</v>
      </c>
      <c r="O51">
        <v>273217075.75</v>
      </c>
    </row>
    <row r="52" spans="1:15" x14ac:dyDescent="0.3">
      <c r="A52" t="s">
        <v>276</v>
      </c>
      <c r="B52" t="s">
        <v>277</v>
      </c>
      <c r="C52" t="s">
        <v>278</v>
      </c>
      <c r="D52" t="s">
        <v>61</v>
      </c>
      <c r="E52">
        <v>1.7919952428156386E-4</v>
      </c>
      <c r="F52">
        <v>0</v>
      </c>
      <c r="G52" t="s">
        <v>128</v>
      </c>
      <c r="H52">
        <v>273217075.75</v>
      </c>
      <c r="K52">
        <v>0</v>
      </c>
      <c r="L52">
        <v>0</v>
      </c>
      <c r="M52">
        <v>-244649000</v>
      </c>
      <c r="N52">
        <v>-43840.984400000001</v>
      </c>
      <c r="O52">
        <v>273217075.75</v>
      </c>
    </row>
    <row r="53" spans="1:15" x14ac:dyDescent="0.3">
      <c r="A53" t="s">
        <v>279</v>
      </c>
      <c r="B53" t="s">
        <v>280</v>
      </c>
      <c r="C53" t="s">
        <v>281</v>
      </c>
      <c r="D53" t="s">
        <v>61</v>
      </c>
      <c r="E53">
        <v>2.6255145218535998E-4</v>
      </c>
      <c r="F53">
        <v>0</v>
      </c>
      <c r="G53" t="s">
        <v>128</v>
      </c>
      <c r="H53">
        <v>273217075.75</v>
      </c>
      <c r="K53">
        <v>0</v>
      </c>
      <c r="L53">
        <v>0</v>
      </c>
      <c r="M53">
        <v>-244649000</v>
      </c>
      <c r="N53">
        <v>-64232.950199999999</v>
      </c>
      <c r="O53">
        <v>273217075.75</v>
      </c>
    </row>
    <row r="54" spans="1:15" x14ac:dyDescent="0.3">
      <c r="A54" t="s">
        <v>282</v>
      </c>
      <c r="B54" t="s">
        <v>283</v>
      </c>
      <c r="C54" t="s">
        <v>284</v>
      </c>
      <c r="D54" t="s">
        <v>61</v>
      </c>
      <c r="E54">
        <v>4.3303962490345919E-4</v>
      </c>
      <c r="F54">
        <v>0</v>
      </c>
      <c r="G54" t="s">
        <v>128</v>
      </c>
      <c r="H54">
        <v>273217075.75</v>
      </c>
      <c r="K54">
        <v>0</v>
      </c>
      <c r="L54">
        <v>0</v>
      </c>
      <c r="M54">
        <v>-244649000</v>
      </c>
      <c r="N54">
        <v>-105942.71120000001</v>
      </c>
      <c r="O54">
        <v>273217075.75</v>
      </c>
    </row>
    <row r="55" spans="1:15" x14ac:dyDescent="0.3">
      <c r="A55" t="s">
        <v>285</v>
      </c>
      <c r="B55" t="s">
        <v>286</v>
      </c>
      <c r="C55" t="s">
        <v>287</v>
      </c>
      <c r="D55" t="s">
        <v>61</v>
      </c>
      <c r="E55">
        <v>2.4762727517773009E-5</v>
      </c>
      <c r="F55">
        <v>0</v>
      </c>
      <c r="G55" t="s">
        <v>128</v>
      </c>
      <c r="H55">
        <v>273217075.75</v>
      </c>
      <c r="K55">
        <v>0</v>
      </c>
      <c r="L55">
        <v>0</v>
      </c>
      <c r="M55">
        <v>-244649000</v>
      </c>
      <c r="N55">
        <v>-6058.1764999999996</v>
      </c>
      <c r="O55">
        <v>273217075.75</v>
      </c>
    </row>
    <row r="56" spans="1:15" x14ac:dyDescent="0.3">
      <c r="A56" t="s">
        <v>288</v>
      </c>
      <c r="B56" t="s">
        <v>289</v>
      </c>
      <c r="C56" t="s">
        <v>290</v>
      </c>
      <c r="D56" t="s">
        <v>61</v>
      </c>
      <c r="E56">
        <v>6.0776106158145213E-4</v>
      </c>
      <c r="F56">
        <v>0</v>
      </c>
      <c r="G56" t="s">
        <v>128</v>
      </c>
      <c r="H56">
        <v>273217075.75</v>
      </c>
      <c r="K56">
        <v>0</v>
      </c>
      <c r="L56">
        <v>0</v>
      </c>
      <c r="M56">
        <v>-244649000</v>
      </c>
      <c r="N56">
        <v>-148688.136</v>
      </c>
      <c r="O56">
        <v>273217075.75</v>
      </c>
    </row>
    <row r="57" spans="1:15" x14ac:dyDescent="0.3">
      <c r="A57" t="s">
        <v>291</v>
      </c>
      <c r="B57" t="s">
        <v>292</v>
      </c>
      <c r="C57" t="s">
        <v>293</v>
      </c>
      <c r="D57" t="s">
        <v>61</v>
      </c>
      <c r="E57">
        <v>4.8498868394758449E-4</v>
      </c>
      <c r="F57">
        <v>0</v>
      </c>
      <c r="G57" t="s">
        <v>128</v>
      </c>
      <c r="H57">
        <v>273217075.75</v>
      </c>
      <c r="K57">
        <v>0</v>
      </c>
      <c r="L57">
        <v>0</v>
      </c>
      <c r="M57">
        <v>-244649000</v>
      </c>
      <c r="N57">
        <v>-118651.99649999999</v>
      </c>
      <c r="O57">
        <v>273217075.75</v>
      </c>
    </row>
    <row r="58" spans="1:15" x14ac:dyDescent="0.3">
      <c r="A58" t="s">
        <v>294</v>
      </c>
      <c r="B58" t="s">
        <v>295</v>
      </c>
      <c r="C58" t="s">
        <v>296</v>
      </c>
      <c r="D58" t="s">
        <v>61</v>
      </c>
      <c r="E58">
        <v>3.5292808743854655E-4</v>
      </c>
      <c r="F58">
        <v>0</v>
      </c>
      <c r="G58" t="s">
        <v>128</v>
      </c>
      <c r="H58">
        <v>273217075.75</v>
      </c>
      <c r="K58">
        <v>0</v>
      </c>
      <c r="L58">
        <v>0</v>
      </c>
      <c r="M58">
        <v>-244649000</v>
      </c>
      <c r="N58">
        <v>-86343.503700000001</v>
      </c>
      <c r="O58">
        <v>273217075.75</v>
      </c>
    </row>
    <row r="59" spans="1:15" x14ac:dyDescent="0.3">
      <c r="A59" t="s">
        <v>297</v>
      </c>
      <c r="B59" t="s">
        <v>298</v>
      </c>
      <c r="C59" t="s">
        <v>299</v>
      </c>
      <c r="D59" t="s">
        <v>61</v>
      </c>
      <c r="E59">
        <v>1.5242781178913924E-3</v>
      </c>
      <c r="F59">
        <v>0</v>
      </c>
      <c r="G59" t="s">
        <v>128</v>
      </c>
      <c r="H59">
        <v>273217075.75</v>
      </c>
      <c r="K59">
        <v>0</v>
      </c>
      <c r="L59">
        <v>0</v>
      </c>
      <c r="M59">
        <v>-244649000</v>
      </c>
      <c r="N59">
        <v>-372913.11729999998</v>
      </c>
      <c r="O59">
        <v>273217075.75</v>
      </c>
    </row>
    <row r="60" spans="1:15" x14ac:dyDescent="0.3">
      <c r="A60" t="s">
        <v>300</v>
      </c>
      <c r="B60" t="s">
        <v>301</v>
      </c>
      <c r="C60" t="s">
        <v>302</v>
      </c>
      <c r="D60" t="s">
        <v>61</v>
      </c>
      <c r="E60">
        <v>1.4295085288057805E-3</v>
      </c>
      <c r="F60">
        <v>0</v>
      </c>
      <c r="G60" t="s">
        <v>128</v>
      </c>
      <c r="H60">
        <v>273217075.75</v>
      </c>
      <c r="K60">
        <v>0</v>
      </c>
      <c r="L60">
        <v>0</v>
      </c>
      <c r="M60">
        <v>-244649000</v>
      </c>
      <c r="N60">
        <v>-349727.8321</v>
      </c>
      <c r="O60">
        <v>273217075.75</v>
      </c>
    </row>
    <row r="61" spans="1:15" x14ac:dyDescent="0.3">
      <c r="A61" t="s">
        <v>303</v>
      </c>
      <c r="B61" t="s">
        <v>304</v>
      </c>
      <c r="C61" t="s">
        <v>305</v>
      </c>
      <c r="D61" t="s">
        <v>61</v>
      </c>
      <c r="E61">
        <v>6.1190941137580048E-5</v>
      </c>
      <c r="F61">
        <v>0</v>
      </c>
      <c r="G61" t="s">
        <v>128</v>
      </c>
      <c r="H61">
        <v>273217075.75</v>
      </c>
      <c r="K61">
        <v>0</v>
      </c>
      <c r="L61">
        <v>0</v>
      </c>
      <c r="M61">
        <v>-244649000</v>
      </c>
      <c r="N61">
        <v>-14970.302600000001</v>
      </c>
      <c r="O61">
        <v>273217075.75</v>
      </c>
    </row>
    <row r="62" spans="1:15" x14ac:dyDescent="0.3">
      <c r="A62" t="s">
        <v>306</v>
      </c>
      <c r="B62" t="s">
        <v>307</v>
      </c>
      <c r="C62" t="s">
        <v>308</v>
      </c>
      <c r="D62" t="s">
        <v>61</v>
      </c>
      <c r="E62">
        <v>3.1233993982896216E-3</v>
      </c>
      <c r="F62">
        <v>0</v>
      </c>
      <c r="G62" t="s">
        <v>128</v>
      </c>
      <c r="H62">
        <v>273217075.75</v>
      </c>
      <c r="K62">
        <v>0</v>
      </c>
      <c r="L62">
        <v>0</v>
      </c>
      <c r="M62">
        <v>-244649000</v>
      </c>
      <c r="N62">
        <v>-764136.53940000001</v>
      </c>
      <c r="O62">
        <v>273217075.75</v>
      </c>
    </row>
    <row r="63" spans="1:15" x14ac:dyDescent="0.3">
      <c r="A63" t="s">
        <v>309</v>
      </c>
      <c r="B63" t="s">
        <v>310</v>
      </c>
      <c r="C63" t="s">
        <v>311</v>
      </c>
      <c r="D63" t="s">
        <v>61</v>
      </c>
      <c r="E63">
        <v>4.2219408755237728E-3</v>
      </c>
      <c r="F63">
        <v>0</v>
      </c>
      <c r="G63" t="s">
        <v>128</v>
      </c>
      <c r="H63">
        <v>273217075.75</v>
      </c>
      <c r="K63">
        <v>0</v>
      </c>
      <c r="L63">
        <v>0</v>
      </c>
      <c r="M63">
        <v>-244649000</v>
      </c>
      <c r="N63">
        <v>-1032893.6133</v>
      </c>
      <c r="O63">
        <v>273217075.75</v>
      </c>
    </row>
    <row r="64" spans="1:15" x14ac:dyDescent="0.3">
      <c r="A64" t="s">
        <v>312</v>
      </c>
      <c r="B64" t="s">
        <v>313</v>
      </c>
      <c r="C64" t="s">
        <v>314</v>
      </c>
      <c r="D64" t="s">
        <v>61</v>
      </c>
      <c r="E64">
        <v>1.4081363653567323E-4</v>
      </c>
      <c r="F64">
        <v>0</v>
      </c>
      <c r="G64" t="s">
        <v>128</v>
      </c>
      <c r="H64">
        <v>273217075.75</v>
      </c>
      <c r="K64">
        <v>0</v>
      </c>
      <c r="L64">
        <v>0</v>
      </c>
      <c r="M64">
        <v>-244649000</v>
      </c>
      <c r="N64">
        <v>-34449.915399999998</v>
      </c>
      <c r="O64">
        <v>273217075.75</v>
      </c>
    </row>
    <row r="65" spans="1:15" x14ac:dyDescent="0.3">
      <c r="A65" t="s">
        <v>315</v>
      </c>
      <c r="B65" t="s">
        <v>316</v>
      </c>
      <c r="C65" t="s">
        <v>317</v>
      </c>
      <c r="D65" t="s">
        <v>61</v>
      </c>
      <c r="E65">
        <v>1.7815642329961508E-3</v>
      </c>
      <c r="F65">
        <v>0</v>
      </c>
      <c r="G65" t="s">
        <v>128</v>
      </c>
      <c r="H65">
        <v>273217075.75</v>
      </c>
      <c r="K65">
        <v>0</v>
      </c>
      <c r="L65">
        <v>0</v>
      </c>
      <c r="M65">
        <v>-244649000</v>
      </c>
      <c r="N65">
        <v>-435857.908</v>
      </c>
      <c r="O65">
        <v>273217075.75</v>
      </c>
    </row>
    <row r="66" spans="1:15" x14ac:dyDescent="0.3">
      <c r="A66" t="s">
        <v>318</v>
      </c>
      <c r="B66" t="s">
        <v>319</v>
      </c>
      <c r="C66" t="s">
        <v>320</v>
      </c>
      <c r="D66" t="s">
        <v>61</v>
      </c>
      <c r="E66">
        <v>1.7740019201563394E-2</v>
      </c>
      <c r="F66">
        <v>0</v>
      </c>
      <c r="G66" t="s">
        <v>128</v>
      </c>
      <c r="H66">
        <v>273217075.75</v>
      </c>
      <c r="K66">
        <v>0</v>
      </c>
      <c r="L66">
        <v>0</v>
      </c>
      <c r="M66">
        <v>-244649000</v>
      </c>
      <c r="N66">
        <v>-4340077.9576000003</v>
      </c>
      <c r="O66">
        <v>273217075.75</v>
      </c>
    </row>
    <row r="67" spans="1:15" x14ac:dyDescent="0.3">
      <c r="A67" t="s">
        <v>321</v>
      </c>
      <c r="B67" t="s">
        <v>322</v>
      </c>
      <c r="C67" t="s">
        <v>323</v>
      </c>
      <c r="D67" t="s">
        <v>61</v>
      </c>
      <c r="E67">
        <v>4.4245055572812234E-3</v>
      </c>
      <c r="F67">
        <v>0</v>
      </c>
      <c r="G67" t="s">
        <v>128</v>
      </c>
      <c r="H67">
        <v>273217075.75</v>
      </c>
      <c r="K67">
        <v>0</v>
      </c>
      <c r="L67">
        <v>0</v>
      </c>
      <c r="M67">
        <v>-244649000</v>
      </c>
      <c r="N67">
        <v>-1082450.8600999999</v>
      </c>
      <c r="O67">
        <v>273217075.75</v>
      </c>
    </row>
    <row r="68" spans="1:15" x14ac:dyDescent="0.3">
      <c r="A68" t="s">
        <v>324</v>
      </c>
      <c r="B68" t="s">
        <v>325</v>
      </c>
      <c r="C68" t="s">
        <v>326</v>
      </c>
      <c r="D68" t="s">
        <v>61</v>
      </c>
      <c r="E68">
        <v>6.2216857615276632E-3</v>
      </c>
      <c r="F68">
        <v>0</v>
      </c>
      <c r="G68" t="s">
        <v>128</v>
      </c>
      <c r="H68">
        <v>273217075.75</v>
      </c>
      <c r="K68">
        <v>0</v>
      </c>
      <c r="L68">
        <v>0</v>
      </c>
      <c r="M68">
        <v>-244649000</v>
      </c>
      <c r="N68">
        <v>-1522129.1998999999</v>
      </c>
      <c r="O68">
        <v>273217075.75</v>
      </c>
    </row>
    <row r="69" spans="1:15" x14ac:dyDescent="0.3">
      <c r="A69" t="s">
        <v>327</v>
      </c>
      <c r="B69" t="s">
        <v>328</v>
      </c>
      <c r="C69" t="s">
        <v>329</v>
      </c>
      <c r="D69" t="s">
        <v>61</v>
      </c>
      <c r="E69">
        <v>1.0789827912137735E-2</v>
      </c>
      <c r="F69">
        <v>0</v>
      </c>
      <c r="G69" t="s">
        <v>128</v>
      </c>
      <c r="H69">
        <v>273217075.75</v>
      </c>
      <c r="K69">
        <v>0</v>
      </c>
      <c r="L69">
        <v>0</v>
      </c>
      <c r="M69">
        <v>-244649000</v>
      </c>
      <c r="N69">
        <v>-2639720.6088999999</v>
      </c>
      <c r="O69">
        <v>273217075.75</v>
      </c>
    </row>
    <row r="70" spans="1:15" x14ac:dyDescent="0.3">
      <c r="A70" t="s">
        <v>327</v>
      </c>
      <c r="B70" t="s">
        <v>330</v>
      </c>
      <c r="C70" t="s">
        <v>331</v>
      </c>
      <c r="D70" t="s">
        <v>61</v>
      </c>
      <c r="E70">
        <v>1.0789827912137735E-2</v>
      </c>
      <c r="F70">
        <v>0</v>
      </c>
      <c r="G70" t="s">
        <v>128</v>
      </c>
      <c r="H70">
        <v>273217075.75</v>
      </c>
      <c r="K70">
        <v>0</v>
      </c>
      <c r="L70">
        <v>0</v>
      </c>
      <c r="M70">
        <v>-244649000</v>
      </c>
      <c r="N70">
        <v>-2639720.6088999999</v>
      </c>
      <c r="O70">
        <v>273217075.75</v>
      </c>
    </row>
    <row r="71" spans="1:15" x14ac:dyDescent="0.3">
      <c r="A71" t="s">
        <v>332</v>
      </c>
      <c r="B71" t="s">
        <v>333</v>
      </c>
      <c r="C71" t="s">
        <v>334</v>
      </c>
      <c r="D71" t="s">
        <v>61</v>
      </c>
      <c r="E71">
        <v>6.5777653723387381E-3</v>
      </c>
      <c r="F71">
        <v>0</v>
      </c>
      <c r="G71" t="s">
        <v>128</v>
      </c>
      <c r="H71">
        <v>273217075.75</v>
      </c>
      <c r="K71">
        <v>0</v>
      </c>
      <c r="L71">
        <v>0</v>
      </c>
      <c r="M71">
        <v>-244649000</v>
      </c>
      <c r="N71">
        <v>-1609243.7205999999</v>
      </c>
      <c r="O71">
        <v>273217075.75</v>
      </c>
    </row>
    <row r="72" spans="1:15" x14ac:dyDescent="0.3">
      <c r="A72" t="s">
        <v>332</v>
      </c>
      <c r="B72" t="s">
        <v>335</v>
      </c>
      <c r="C72" t="s">
        <v>336</v>
      </c>
      <c r="D72" t="s">
        <v>61</v>
      </c>
      <c r="E72">
        <v>6.5777653723387381E-3</v>
      </c>
      <c r="F72">
        <v>0</v>
      </c>
      <c r="G72" t="s">
        <v>128</v>
      </c>
      <c r="H72">
        <v>273217075.75</v>
      </c>
      <c r="K72">
        <v>0</v>
      </c>
      <c r="L72">
        <v>0</v>
      </c>
      <c r="M72">
        <v>-244649000</v>
      </c>
      <c r="N72">
        <v>-1609243.7205999999</v>
      </c>
      <c r="O72">
        <v>273217075.75</v>
      </c>
    </row>
    <row r="73" spans="1:15" x14ac:dyDescent="0.3">
      <c r="A73" t="s">
        <v>332</v>
      </c>
      <c r="B73" t="s">
        <v>337</v>
      </c>
      <c r="C73" t="s">
        <v>338</v>
      </c>
      <c r="D73" t="s">
        <v>61</v>
      </c>
      <c r="E73">
        <v>6.5777653723387381E-3</v>
      </c>
      <c r="F73">
        <v>0</v>
      </c>
      <c r="G73" t="s">
        <v>128</v>
      </c>
      <c r="H73">
        <v>273217075.75</v>
      </c>
      <c r="K73">
        <v>0</v>
      </c>
      <c r="L73">
        <v>0</v>
      </c>
      <c r="M73">
        <v>-244649000</v>
      </c>
      <c r="N73">
        <v>-1609243.7205999999</v>
      </c>
      <c r="O73">
        <v>273217075.75</v>
      </c>
    </row>
    <row r="74" spans="1:15" x14ac:dyDescent="0.3">
      <c r="A74" t="s">
        <v>332</v>
      </c>
      <c r="B74" t="s">
        <v>339</v>
      </c>
      <c r="C74" t="s">
        <v>340</v>
      </c>
      <c r="D74" t="s">
        <v>61</v>
      </c>
      <c r="E74">
        <v>6.5777653723387381E-3</v>
      </c>
      <c r="F74">
        <v>0</v>
      </c>
      <c r="G74" t="s">
        <v>128</v>
      </c>
      <c r="H74">
        <v>273217075.75</v>
      </c>
      <c r="K74">
        <v>0</v>
      </c>
      <c r="L74">
        <v>0</v>
      </c>
      <c r="M74">
        <v>-244649000</v>
      </c>
      <c r="N74">
        <v>-1609243.7205999999</v>
      </c>
      <c r="O74">
        <v>273217075.75</v>
      </c>
    </row>
    <row r="75" spans="1:15" x14ac:dyDescent="0.3">
      <c r="A75" t="s">
        <v>332</v>
      </c>
      <c r="B75" t="s">
        <v>341</v>
      </c>
      <c r="C75" t="s">
        <v>342</v>
      </c>
      <c r="D75" t="s">
        <v>61</v>
      </c>
      <c r="E75">
        <v>6.5777653723387381E-3</v>
      </c>
      <c r="F75">
        <v>0</v>
      </c>
      <c r="G75" t="s">
        <v>128</v>
      </c>
      <c r="H75">
        <v>273217075.75</v>
      </c>
      <c r="K75">
        <v>0</v>
      </c>
      <c r="L75">
        <v>0</v>
      </c>
      <c r="M75">
        <v>-244649000</v>
      </c>
      <c r="N75">
        <v>-1609243.7205999999</v>
      </c>
      <c r="O75">
        <v>273217075.75</v>
      </c>
    </row>
    <row r="76" spans="1:15" x14ac:dyDescent="0.3">
      <c r="A76" t="s">
        <v>343</v>
      </c>
      <c r="B76" t="s">
        <v>344</v>
      </c>
      <c r="C76" t="s">
        <v>345</v>
      </c>
      <c r="D76" t="s">
        <v>61</v>
      </c>
      <c r="E76">
        <v>2.8304396710094721E-3</v>
      </c>
      <c r="F76">
        <v>0</v>
      </c>
      <c r="G76" t="s">
        <v>128</v>
      </c>
      <c r="H76">
        <v>273217075.75</v>
      </c>
      <c r="K76">
        <v>0</v>
      </c>
      <c r="L76">
        <v>0</v>
      </c>
      <c r="M76">
        <v>-244649000</v>
      </c>
      <c r="N76">
        <v>-692464.23510000005</v>
      </c>
      <c r="O76">
        <v>273217075.75</v>
      </c>
    </row>
    <row r="77" spans="1:15" x14ac:dyDescent="0.3">
      <c r="A77" t="s">
        <v>346</v>
      </c>
      <c r="B77" t="s">
        <v>347</v>
      </c>
      <c r="C77" t="s">
        <v>348</v>
      </c>
      <c r="D77" t="s">
        <v>61</v>
      </c>
      <c r="E77">
        <v>9.0637505478096021E-3</v>
      </c>
      <c r="F77">
        <v>0</v>
      </c>
      <c r="G77" t="s">
        <v>128</v>
      </c>
      <c r="H77">
        <v>273217075.75</v>
      </c>
      <c r="K77">
        <v>0</v>
      </c>
      <c r="L77">
        <v>0</v>
      </c>
      <c r="M77">
        <v>-244649000</v>
      </c>
      <c r="N77">
        <v>-2217437.5077999998</v>
      </c>
      <c r="O77">
        <v>273217075.75</v>
      </c>
    </row>
    <row r="78" spans="1:15" x14ac:dyDescent="0.3">
      <c r="A78" t="s">
        <v>349</v>
      </c>
      <c r="B78" t="s">
        <v>350</v>
      </c>
      <c r="C78" t="s">
        <v>351</v>
      </c>
      <c r="D78" t="s">
        <v>61</v>
      </c>
      <c r="E78">
        <v>3.5409478611257701E-3</v>
      </c>
      <c r="F78">
        <v>0</v>
      </c>
      <c r="G78" t="s">
        <v>128</v>
      </c>
      <c r="H78">
        <v>273217075.75</v>
      </c>
      <c r="K78">
        <v>0</v>
      </c>
      <c r="L78">
        <v>0</v>
      </c>
      <c r="M78">
        <v>-244649000</v>
      </c>
      <c r="N78">
        <v>-866289.35329999996</v>
      </c>
      <c r="O78">
        <v>273217075.75</v>
      </c>
    </row>
    <row r="79" spans="1:15" x14ac:dyDescent="0.3">
      <c r="A79" t="s">
        <v>352</v>
      </c>
      <c r="B79" t="s">
        <v>353</v>
      </c>
      <c r="C79" t="s">
        <v>354</v>
      </c>
      <c r="D79" t="s">
        <v>61</v>
      </c>
      <c r="E79">
        <v>2.284094499902428E-3</v>
      </c>
      <c r="F79">
        <v>0</v>
      </c>
      <c r="G79" t="s">
        <v>128</v>
      </c>
      <c r="H79">
        <v>273217075.75</v>
      </c>
      <c r="K79">
        <v>0</v>
      </c>
      <c r="L79">
        <v>0</v>
      </c>
      <c r="M79">
        <v>-244649000</v>
      </c>
      <c r="N79">
        <v>-558801.43530000001</v>
      </c>
      <c r="O79">
        <v>273217075.75</v>
      </c>
    </row>
    <row r="80" spans="1:15" x14ac:dyDescent="0.3">
      <c r="A80" t="s">
        <v>355</v>
      </c>
      <c r="B80" t="s">
        <v>356</v>
      </c>
      <c r="C80" t="s">
        <v>357</v>
      </c>
      <c r="D80" t="s">
        <v>61</v>
      </c>
      <c r="E80">
        <v>5.3767499193358896E-3</v>
      </c>
      <c r="F80">
        <v>0</v>
      </c>
      <c r="G80" t="s">
        <v>128</v>
      </c>
      <c r="H80">
        <v>273217075.75</v>
      </c>
      <c r="K80">
        <v>0</v>
      </c>
      <c r="L80">
        <v>0</v>
      </c>
      <c r="M80">
        <v>-244649000</v>
      </c>
      <c r="N80">
        <v>-1315416.4909999999</v>
      </c>
      <c r="O80">
        <v>273217075.75</v>
      </c>
    </row>
    <row r="81" spans="1:15" x14ac:dyDescent="0.3">
      <c r="A81" t="s">
        <v>358</v>
      </c>
      <c r="B81" t="s">
        <v>359</v>
      </c>
      <c r="C81" t="s">
        <v>360</v>
      </c>
      <c r="D81" t="s">
        <v>61</v>
      </c>
      <c r="E81">
        <v>2.1277182562773988E-3</v>
      </c>
      <c r="F81">
        <v>0</v>
      </c>
      <c r="G81" t="s">
        <v>128</v>
      </c>
      <c r="H81">
        <v>273217075.75</v>
      </c>
      <c r="K81">
        <v>0</v>
      </c>
      <c r="L81">
        <v>0</v>
      </c>
      <c r="M81">
        <v>-244649000</v>
      </c>
      <c r="N81">
        <v>-520544.14370000002</v>
      </c>
      <c r="O81">
        <v>273217075.75</v>
      </c>
    </row>
    <row r="82" spans="1:15" x14ac:dyDescent="0.3">
      <c r="A82" t="s">
        <v>361</v>
      </c>
      <c r="B82" t="s">
        <v>362</v>
      </c>
      <c r="C82" t="s">
        <v>363</v>
      </c>
      <c r="D82" t="s">
        <v>61</v>
      </c>
      <c r="E82">
        <v>1.2481264176622388E-3</v>
      </c>
      <c r="F82">
        <v>0</v>
      </c>
      <c r="G82" t="s">
        <v>128</v>
      </c>
      <c r="H82">
        <v>273217075.75</v>
      </c>
      <c r="K82">
        <v>0</v>
      </c>
      <c r="L82">
        <v>0</v>
      </c>
      <c r="M82">
        <v>-244649000</v>
      </c>
      <c r="N82">
        <v>-305352.88</v>
      </c>
      <c r="O82">
        <v>273217075.75</v>
      </c>
    </row>
    <row r="83" spans="1:15" x14ac:dyDescent="0.3">
      <c r="A83" t="s">
        <v>364</v>
      </c>
      <c r="B83" t="s">
        <v>365</v>
      </c>
      <c r="C83" t="s">
        <v>366</v>
      </c>
      <c r="D83" t="s">
        <v>61</v>
      </c>
      <c r="E83">
        <v>1.3613739147854119E-4</v>
      </c>
      <c r="F83">
        <v>0</v>
      </c>
      <c r="G83" t="s">
        <v>128</v>
      </c>
      <c r="H83">
        <v>273217075.75</v>
      </c>
      <c r="K83">
        <v>0</v>
      </c>
      <c r="L83">
        <v>0</v>
      </c>
      <c r="M83">
        <v>-244649000</v>
      </c>
      <c r="N83">
        <v>-33305.876700000001</v>
      </c>
      <c r="O83">
        <v>273217075.75</v>
      </c>
    </row>
    <row r="84" spans="1:15" x14ac:dyDescent="0.3">
      <c r="A84" t="s">
        <v>367</v>
      </c>
      <c r="B84" t="s">
        <v>368</v>
      </c>
      <c r="C84" t="s">
        <v>369</v>
      </c>
      <c r="D84" t="s">
        <v>61</v>
      </c>
      <c r="E84">
        <v>3.5712244460620979E-4</v>
      </c>
      <c r="F84">
        <v>0</v>
      </c>
      <c r="G84" t="s">
        <v>128</v>
      </c>
      <c r="H84">
        <v>273217075.75</v>
      </c>
      <c r="K84">
        <v>0</v>
      </c>
      <c r="L84">
        <v>0</v>
      </c>
      <c r="M84">
        <v>-244649000</v>
      </c>
      <c r="N84">
        <v>-87369.649000000005</v>
      </c>
      <c r="O84">
        <v>273217075.75</v>
      </c>
    </row>
    <row r="85" spans="1:15" x14ac:dyDescent="0.3">
      <c r="A85" t="s">
        <v>370</v>
      </c>
      <c r="B85" t="s">
        <v>371</v>
      </c>
      <c r="C85" t="s">
        <v>372</v>
      </c>
      <c r="D85" t="s">
        <v>61</v>
      </c>
      <c r="E85">
        <v>3.7903824903960091E-3</v>
      </c>
      <c r="F85">
        <v>0</v>
      </c>
      <c r="G85" t="s">
        <v>128</v>
      </c>
      <c r="H85">
        <v>273217075.75</v>
      </c>
      <c r="K85">
        <v>0</v>
      </c>
      <c r="L85">
        <v>0</v>
      </c>
      <c r="M85">
        <v>-244649000</v>
      </c>
      <c r="N85">
        <v>-927313.28590000002</v>
      </c>
      <c r="O85">
        <v>273217075.75</v>
      </c>
    </row>
    <row r="86" spans="1:15" x14ac:dyDescent="0.3">
      <c r="A86" t="s">
        <v>373</v>
      </c>
      <c r="B86" t="s">
        <v>374</v>
      </c>
      <c r="C86" t="s">
        <v>375</v>
      </c>
      <c r="D86" t="s">
        <v>61</v>
      </c>
      <c r="E86">
        <v>2.08671950109619E-3</v>
      </c>
      <c r="F86">
        <v>0</v>
      </c>
      <c r="G86" t="s">
        <v>128</v>
      </c>
      <c r="H86">
        <v>273217075.75</v>
      </c>
      <c r="K86">
        <v>0</v>
      </c>
      <c r="L86">
        <v>0</v>
      </c>
      <c r="M86">
        <v>-244649000</v>
      </c>
      <c r="N86">
        <v>-510513.83919999999</v>
      </c>
      <c r="O86">
        <v>273217075.75</v>
      </c>
    </row>
    <row r="87" spans="1:15" x14ac:dyDescent="0.3">
      <c r="A87" t="s">
        <v>376</v>
      </c>
      <c r="B87" t="s">
        <v>377</v>
      </c>
      <c r="C87" t="s">
        <v>378</v>
      </c>
      <c r="D87" t="s">
        <v>61</v>
      </c>
      <c r="E87">
        <v>5.9073211129630497E-5</v>
      </c>
      <c r="F87">
        <v>0</v>
      </c>
      <c r="G87" t="s">
        <v>128</v>
      </c>
      <c r="H87">
        <v>273217075.75</v>
      </c>
      <c r="K87">
        <v>0</v>
      </c>
      <c r="L87">
        <v>0</v>
      </c>
      <c r="M87">
        <v>-244649000</v>
      </c>
      <c r="N87">
        <v>-14452.201999999999</v>
      </c>
      <c r="O87">
        <v>273217075.75</v>
      </c>
    </row>
    <row r="88" spans="1:15" x14ac:dyDescent="0.3">
      <c r="A88" t="s">
        <v>379</v>
      </c>
      <c r="B88" t="s">
        <v>380</v>
      </c>
      <c r="C88" t="s">
        <v>381</v>
      </c>
      <c r="D88" t="s">
        <v>61</v>
      </c>
      <c r="E88">
        <v>1.7181779239506409E-2</v>
      </c>
      <c r="F88">
        <v>0</v>
      </c>
      <c r="G88" t="s">
        <v>128</v>
      </c>
      <c r="H88">
        <v>273217075.75</v>
      </c>
      <c r="K88">
        <v>0</v>
      </c>
      <c r="L88">
        <v>0</v>
      </c>
      <c r="M88">
        <v>-244649000</v>
      </c>
      <c r="N88">
        <v>-4203505.1091999998</v>
      </c>
      <c r="O88">
        <v>273217075.75</v>
      </c>
    </row>
    <row r="89" spans="1:15" x14ac:dyDescent="0.3">
      <c r="A89" t="s">
        <v>382</v>
      </c>
      <c r="B89" t="s">
        <v>383</v>
      </c>
      <c r="C89" t="s">
        <v>384</v>
      </c>
      <c r="D89" t="s">
        <v>61</v>
      </c>
      <c r="E89">
        <v>1.7697429879618351E-2</v>
      </c>
      <c r="F89">
        <v>0</v>
      </c>
      <c r="G89" t="s">
        <v>128</v>
      </c>
      <c r="H89">
        <v>273217075.75</v>
      </c>
      <c r="K89">
        <v>0</v>
      </c>
      <c r="L89">
        <v>0</v>
      </c>
      <c r="M89">
        <v>-244649000</v>
      </c>
      <c r="N89">
        <v>-4329658.5225999998</v>
      </c>
      <c r="O89">
        <v>273217075.75</v>
      </c>
    </row>
    <row r="90" spans="1:15" x14ac:dyDescent="0.3">
      <c r="A90" t="s">
        <v>385</v>
      </c>
      <c r="B90" t="s">
        <v>386</v>
      </c>
      <c r="C90" t="s">
        <v>387</v>
      </c>
      <c r="D90" t="s">
        <v>61</v>
      </c>
      <c r="E90">
        <v>2.923854586347171E-5</v>
      </c>
      <c r="F90">
        <v>0</v>
      </c>
      <c r="G90" t="s">
        <v>128</v>
      </c>
      <c r="H90">
        <v>273217075.75</v>
      </c>
      <c r="K90">
        <v>0</v>
      </c>
      <c r="L90">
        <v>0</v>
      </c>
      <c r="M90">
        <v>-244649000</v>
      </c>
      <c r="N90">
        <v>-7153.1809999999996</v>
      </c>
      <c r="O90">
        <v>273217075.75</v>
      </c>
    </row>
    <row r="91" spans="1:15" x14ac:dyDescent="0.3">
      <c r="A91" t="s">
        <v>388</v>
      </c>
      <c r="B91" t="s">
        <v>389</v>
      </c>
      <c r="C91" t="s">
        <v>390</v>
      </c>
      <c r="D91" t="s">
        <v>61</v>
      </c>
      <c r="E91">
        <v>1.8387476061697071E-2</v>
      </c>
      <c r="F91">
        <v>0</v>
      </c>
      <c r="G91" t="s">
        <v>128</v>
      </c>
      <c r="H91">
        <v>273217075.75</v>
      </c>
      <c r="K91">
        <v>0</v>
      </c>
      <c r="L91">
        <v>0</v>
      </c>
      <c r="M91">
        <v>-244649000</v>
      </c>
      <c r="N91">
        <v>-4498477.6310000001</v>
      </c>
      <c r="O91">
        <v>273217075.75</v>
      </c>
    </row>
    <row r="92" spans="1:15" x14ac:dyDescent="0.3">
      <c r="A92" t="s">
        <v>391</v>
      </c>
      <c r="B92" t="s">
        <v>392</v>
      </c>
      <c r="C92" t="s">
        <v>393</v>
      </c>
      <c r="D92" t="s">
        <v>61</v>
      </c>
      <c r="E92">
        <v>4.0471129667304477E-3</v>
      </c>
      <c r="F92">
        <v>0</v>
      </c>
      <c r="G92" t="s">
        <v>128</v>
      </c>
      <c r="H92">
        <v>273217075.75</v>
      </c>
      <c r="K92">
        <v>0</v>
      </c>
      <c r="L92">
        <v>0</v>
      </c>
      <c r="M92">
        <v>-244649000</v>
      </c>
      <c r="N92">
        <v>-990122.14020000002</v>
      </c>
      <c r="O92">
        <v>273217075.75</v>
      </c>
    </row>
    <row r="93" spans="1:15" x14ac:dyDescent="0.3">
      <c r="A93" t="s">
        <v>394</v>
      </c>
      <c r="B93" t="s">
        <v>395</v>
      </c>
      <c r="C93" t="s">
        <v>396</v>
      </c>
      <c r="D93" t="s">
        <v>61</v>
      </c>
      <c r="E93">
        <v>3.0185797785005387E-3</v>
      </c>
      <c r="F93">
        <v>0</v>
      </c>
      <c r="G93" t="s">
        <v>128</v>
      </c>
      <c r="H93">
        <v>273217075.75</v>
      </c>
      <c r="K93">
        <v>0</v>
      </c>
      <c r="L93">
        <v>0</v>
      </c>
      <c r="M93">
        <v>-244649000</v>
      </c>
      <c r="N93">
        <v>-738492.52419999999</v>
      </c>
      <c r="O93">
        <v>273217075.75</v>
      </c>
    </row>
    <row r="94" spans="1:15" x14ac:dyDescent="0.3">
      <c r="A94" t="s">
        <v>397</v>
      </c>
      <c r="B94" t="s">
        <v>398</v>
      </c>
      <c r="C94" t="s">
        <v>399</v>
      </c>
      <c r="D94" t="s">
        <v>61</v>
      </c>
      <c r="E94">
        <v>6.3337271114907614E-4</v>
      </c>
      <c r="F94">
        <v>0</v>
      </c>
      <c r="G94" t="s">
        <v>128</v>
      </c>
      <c r="H94">
        <v>273217075.75</v>
      </c>
      <c r="K94">
        <v>0</v>
      </c>
      <c r="L94">
        <v>0</v>
      </c>
      <c r="M94">
        <v>-244649000</v>
      </c>
      <c r="N94">
        <v>-154954.00039999999</v>
      </c>
      <c r="O94">
        <v>273217075.75</v>
      </c>
    </row>
    <row r="95" spans="1:15" x14ac:dyDescent="0.3">
      <c r="A95" t="s">
        <v>400</v>
      </c>
      <c r="B95" t="s">
        <v>401</v>
      </c>
      <c r="C95" t="s">
        <v>402</v>
      </c>
      <c r="D95" t="s">
        <v>61</v>
      </c>
      <c r="E95">
        <v>7.0640354183645867E-3</v>
      </c>
      <c r="F95">
        <v>0</v>
      </c>
      <c r="G95" t="s">
        <v>128</v>
      </c>
      <c r="H95">
        <v>273217075.75</v>
      </c>
      <c r="K95">
        <v>0</v>
      </c>
      <c r="L95">
        <v>0</v>
      </c>
      <c r="M95">
        <v>-244649000</v>
      </c>
      <c r="N95">
        <v>-1728209.2010999999</v>
      </c>
      <c r="O95">
        <v>273217075.75</v>
      </c>
    </row>
    <row r="96" spans="1:15" x14ac:dyDescent="0.3">
      <c r="A96" t="s">
        <v>403</v>
      </c>
      <c r="B96" t="s">
        <v>404</v>
      </c>
      <c r="C96" t="s">
        <v>405</v>
      </c>
      <c r="D96" t="s">
        <v>61</v>
      </c>
      <c r="E96">
        <v>6.3883280179643012E-4</v>
      </c>
      <c r="F96">
        <v>0</v>
      </c>
      <c r="G96" t="s">
        <v>128</v>
      </c>
      <c r="H96">
        <v>273217075.75</v>
      </c>
      <c r="K96">
        <v>0</v>
      </c>
      <c r="L96">
        <v>0</v>
      </c>
      <c r="M96">
        <v>-244649000</v>
      </c>
      <c r="N96">
        <v>-156289.80609999999</v>
      </c>
      <c r="O96">
        <v>273217075.75</v>
      </c>
    </row>
    <row r="97" spans="1:15" x14ac:dyDescent="0.3">
      <c r="A97" t="s">
        <v>406</v>
      </c>
      <c r="B97" t="s">
        <v>407</v>
      </c>
      <c r="C97" t="s">
        <v>408</v>
      </c>
      <c r="D97" t="s">
        <v>61</v>
      </c>
      <c r="E97">
        <v>1.686537705357898E-4</v>
      </c>
      <c r="F97">
        <v>0</v>
      </c>
      <c r="G97" t="s">
        <v>128</v>
      </c>
      <c r="H97">
        <v>273217075.75</v>
      </c>
      <c r="K97">
        <v>0</v>
      </c>
      <c r="L97">
        <v>0</v>
      </c>
      <c r="M97">
        <v>-244649000</v>
      </c>
      <c r="N97">
        <v>-41260.976300000002</v>
      </c>
      <c r="O97">
        <v>273217075.75</v>
      </c>
    </row>
    <row r="98" spans="1:15" x14ac:dyDescent="0.3">
      <c r="A98" t="s">
        <v>409</v>
      </c>
      <c r="B98" t="s">
        <v>410</v>
      </c>
      <c r="C98" t="s">
        <v>411</v>
      </c>
      <c r="D98" t="s">
        <v>61</v>
      </c>
      <c r="E98">
        <v>1.3050985156076944E-4</v>
      </c>
      <c r="F98">
        <v>0</v>
      </c>
      <c r="G98" t="s">
        <v>128</v>
      </c>
      <c r="H98">
        <v>273217075.75</v>
      </c>
      <c r="K98">
        <v>0</v>
      </c>
      <c r="L98">
        <v>0</v>
      </c>
      <c r="M98">
        <v>-244649000</v>
      </c>
      <c r="N98">
        <v>-31929.1047</v>
      </c>
      <c r="O98">
        <v>273217075.75</v>
      </c>
    </row>
    <row r="99" spans="1:15" x14ac:dyDescent="0.3">
      <c r="A99" t="s">
        <v>412</v>
      </c>
      <c r="B99" t="s">
        <v>413</v>
      </c>
      <c r="C99" t="s">
        <v>414</v>
      </c>
      <c r="D99" t="s">
        <v>61</v>
      </c>
      <c r="E99">
        <v>8.4046159768621262E-4</v>
      </c>
      <c r="F99">
        <v>0</v>
      </c>
      <c r="G99" t="s">
        <v>128</v>
      </c>
      <c r="H99">
        <v>273217075.75</v>
      </c>
      <c r="K99">
        <v>0</v>
      </c>
      <c r="L99">
        <v>0</v>
      </c>
      <c r="M99">
        <v>-244649000</v>
      </c>
      <c r="N99">
        <v>-205618.0894</v>
      </c>
      <c r="O99">
        <v>273217075.75</v>
      </c>
    </row>
    <row r="100" spans="1:15" x14ac:dyDescent="0.3">
      <c r="A100" t="s">
        <v>415</v>
      </c>
      <c r="B100" t="s">
        <v>416</v>
      </c>
      <c r="C100" t="s">
        <v>417</v>
      </c>
      <c r="D100" t="s">
        <v>61</v>
      </c>
      <c r="E100">
        <v>6.6755337125007645E-4</v>
      </c>
      <c r="F100">
        <v>0</v>
      </c>
      <c r="G100" t="s">
        <v>128</v>
      </c>
      <c r="H100">
        <v>273217075.75</v>
      </c>
      <c r="K100">
        <v>0</v>
      </c>
      <c r="L100">
        <v>0</v>
      </c>
      <c r="M100">
        <v>-244649000</v>
      </c>
      <c r="N100">
        <v>-163316.2647</v>
      </c>
      <c r="O100">
        <v>273217075.75</v>
      </c>
    </row>
    <row r="101" spans="1:15" x14ac:dyDescent="0.3">
      <c r="A101" t="s">
        <v>418</v>
      </c>
      <c r="B101" t="s">
        <v>419</v>
      </c>
      <c r="C101" t="s">
        <v>420</v>
      </c>
      <c r="D101" t="s">
        <v>61</v>
      </c>
      <c r="E101">
        <v>3.3689800956739802E-3</v>
      </c>
      <c r="F101">
        <v>0</v>
      </c>
      <c r="G101" t="s">
        <v>128</v>
      </c>
      <c r="H101">
        <v>273217075.75</v>
      </c>
      <c r="K101">
        <v>0</v>
      </c>
      <c r="L101">
        <v>0</v>
      </c>
      <c r="M101">
        <v>-244649000</v>
      </c>
      <c r="N101">
        <v>-824217.61140000005</v>
      </c>
      <c r="O101">
        <v>273217075.75</v>
      </c>
    </row>
    <row r="102" spans="1:15" x14ac:dyDescent="0.3">
      <c r="A102" t="s">
        <v>421</v>
      </c>
      <c r="B102" t="s">
        <v>422</v>
      </c>
      <c r="C102" t="s">
        <v>423</v>
      </c>
      <c r="D102" t="s">
        <v>61</v>
      </c>
      <c r="E102">
        <v>1.1519065165896756E-3</v>
      </c>
      <c r="F102">
        <v>0</v>
      </c>
      <c r="G102" t="s">
        <v>128</v>
      </c>
      <c r="H102">
        <v>273217075.75</v>
      </c>
      <c r="K102">
        <v>0</v>
      </c>
      <c r="L102">
        <v>0</v>
      </c>
      <c r="M102">
        <v>-244649000</v>
      </c>
      <c r="N102">
        <v>-281812.77740000002</v>
      </c>
      <c r="O102">
        <v>273217075.75</v>
      </c>
    </row>
    <row r="103" spans="1:15" x14ac:dyDescent="0.3">
      <c r="A103" t="s">
        <v>424</v>
      </c>
      <c r="B103" t="s">
        <v>425</v>
      </c>
      <c r="C103" t="s">
        <v>426</v>
      </c>
      <c r="D103" t="s">
        <v>61</v>
      </c>
      <c r="E103">
        <v>1.7142264944983038E-3</v>
      </c>
      <c r="F103">
        <v>0</v>
      </c>
      <c r="G103" t="s">
        <v>128</v>
      </c>
      <c r="H103">
        <v>273217075.75</v>
      </c>
      <c r="K103">
        <v>0</v>
      </c>
      <c r="L103">
        <v>0</v>
      </c>
      <c r="M103">
        <v>-244649000</v>
      </c>
      <c r="N103">
        <v>-419383.7977</v>
      </c>
      <c r="O103">
        <v>273217075.75</v>
      </c>
    </row>
    <row r="104" spans="1:15" x14ac:dyDescent="0.3">
      <c r="A104" t="s">
        <v>427</v>
      </c>
      <c r="B104" t="s">
        <v>428</v>
      </c>
      <c r="C104" t="s">
        <v>429</v>
      </c>
      <c r="D104" t="s">
        <v>61</v>
      </c>
      <c r="E104">
        <v>2.43913451664999E-4</v>
      </c>
      <c r="F104">
        <v>0</v>
      </c>
      <c r="G104" t="s">
        <v>128</v>
      </c>
      <c r="H104">
        <v>273217075.75</v>
      </c>
      <c r="K104">
        <v>0</v>
      </c>
      <c r="L104">
        <v>0</v>
      </c>
      <c r="M104">
        <v>-244649000</v>
      </c>
      <c r="N104">
        <v>-59673.182000000001</v>
      </c>
      <c r="O104">
        <v>273217075.75</v>
      </c>
    </row>
    <row r="105" spans="1:15" x14ac:dyDescent="0.3">
      <c r="A105" t="s">
        <v>430</v>
      </c>
      <c r="B105" t="s">
        <v>431</v>
      </c>
      <c r="C105" t="s">
        <v>432</v>
      </c>
      <c r="D105" t="s">
        <v>61</v>
      </c>
      <c r="E105">
        <v>3.3593873936336488E-5</v>
      </c>
      <c r="F105">
        <v>0</v>
      </c>
      <c r="G105" t="s">
        <v>128</v>
      </c>
      <c r="H105">
        <v>273217075.75</v>
      </c>
      <c r="K105">
        <v>0</v>
      </c>
      <c r="L105">
        <v>0</v>
      </c>
      <c r="M105">
        <v>-244649000</v>
      </c>
      <c r="N105">
        <v>-8218.7077000000008</v>
      </c>
      <c r="O105">
        <v>273217075.75</v>
      </c>
    </row>
    <row r="106" spans="1:15" x14ac:dyDescent="0.3">
      <c r="A106" t="s">
        <v>433</v>
      </c>
      <c r="B106" t="s">
        <v>434</v>
      </c>
      <c r="C106" t="s">
        <v>435</v>
      </c>
      <c r="D106" t="s">
        <v>61</v>
      </c>
      <c r="E106">
        <v>1.4691621996836335E-4</v>
      </c>
      <c r="F106">
        <v>0</v>
      </c>
      <c r="G106" t="s">
        <v>128</v>
      </c>
      <c r="H106">
        <v>273217075.75</v>
      </c>
      <c r="K106">
        <v>0</v>
      </c>
      <c r="L106">
        <v>0</v>
      </c>
      <c r="M106">
        <v>-244649000</v>
      </c>
      <c r="N106">
        <v>-35942.906300000002</v>
      </c>
      <c r="O106">
        <v>273217075.75</v>
      </c>
    </row>
    <row r="107" spans="1:15" x14ac:dyDescent="0.3">
      <c r="A107" t="s">
        <v>436</v>
      </c>
      <c r="B107" t="s">
        <v>437</v>
      </c>
      <c r="C107" t="s">
        <v>438</v>
      </c>
      <c r="D107" t="s">
        <v>61</v>
      </c>
      <c r="E107">
        <v>5.7449432678806497E-4</v>
      </c>
      <c r="F107">
        <v>0</v>
      </c>
      <c r="G107" t="s">
        <v>128</v>
      </c>
      <c r="H107">
        <v>273217075.75</v>
      </c>
      <c r="K107">
        <v>0</v>
      </c>
      <c r="L107">
        <v>0</v>
      </c>
      <c r="M107">
        <v>-244649000</v>
      </c>
      <c r="N107">
        <v>-140549.4626</v>
      </c>
      <c r="O107">
        <v>273217075.75</v>
      </c>
    </row>
    <row r="108" spans="1:15" x14ac:dyDescent="0.3">
      <c r="A108" t="s">
        <v>439</v>
      </c>
      <c r="B108" t="s">
        <v>440</v>
      </c>
      <c r="C108" t="s">
        <v>441</v>
      </c>
      <c r="D108" t="s">
        <v>61</v>
      </c>
      <c r="E108">
        <v>1.4521577720238811E-4</v>
      </c>
      <c r="F108">
        <v>0</v>
      </c>
      <c r="G108" t="s">
        <v>128</v>
      </c>
      <c r="H108">
        <v>273217075.75</v>
      </c>
      <c r="K108">
        <v>0</v>
      </c>
      <c r="L108">
        <v>0</v>
      </c>
      <c r="M108">
        <v>-244649000</v>
      </c>
      <c r="N108">
        <v>-35526.894699999997</v>
      </c>
      <c r="O108">
        <v>273217075.75</v>
      </c>
    </row>
    <row r="109" spans="1:15" x14ac:dyDescent="0.3">
      <c r="A109" t="s">
        <v>442</v>
      </c>
      <c r="B109" t="s">
        <v>443</v>
      </c>
      <c r="C109" t="s">
        <v>444</v>
      </c>
      <c r="D109" t="s">
        <v>61</v>
      </c>
      <c r="E109">
        <v>8.6095669296760644E-4</v>
      </c>
      <c r="F109">
        <v>0</v>
      </c>
      <c r="G109" t="s">
        <v>128</v>
      </c>
      <c r="H109">
        <v>273217075.75</v>
      </c>
      <c r="K109">
        <v>0</v>
      </c>
      <c r="L109">
        <v>0</v>
      </c>
      <c r="M109">
        <v>-244649000</v>
      </c>
      <c r="N109">
        <v>-210632.19399999999</v>
      </c>
      <c r="O109">
        <v>273217075.75</v>
      </c>
    </row>
    <row r="110" spans="1:15" x14ac:dyDescent="0.3">
      <c r="A110" t="s">
        <v>445</v>
      </c>
      <c r="B110" t="s">
        <v>446</v>
      </c>
      <c r="C110" t="s">
        <v>447</v>
      </c>
      <c r="D110" t="s">
        <v>61</v>
      </c>
      <c r="E110">
        <v>1.992096864758278E-2</v>
      </c>
      <c r="F110">
        <v>0</v>
      </c>
      <c r="G110" t="s">
        <v>128</v>
      </c>
      <c r="H110">
        <v>273217075.75</v>
      </c>
      <c r="K110">
        <v>0</v>
      </c>
      <c r="L110">
        <v>0</v>
      </c>
      <c r="M110">
        <v>-244649000</v>
      </c>
      <c r="N110">
        <v>-4873645.0586999999</v>
      </c>
      <c r="O110">
        <v>273217075.75</v>
      </c>
    </row>
    <row r="111" spans="1:15" x14ac:dyDescent="0.3">
      <c r="A111" t="s">
        <v>448</v>
      </c>
      <c r="B111" t="s">
        <v>449</v>
      </c>
      <c r="C111" t="s">
        <v>450</v>
      </c>
      <c r="D111" t="s">
        <v>61</v>
      </c>
      <c r="E111">
        <v>1.1742925258945863E-3</v>
      </c>
      <c r="F111">
        <v>0</v>
      </c>
      <c r="G111" t="s">
        <v>128</v>
      </c>
      <c r="H111">
        <v>273217075.75</v>
      </c>
      <c r="K111">
        <v>0</v>
      </c>
      <c r="L111">
        <v>0</v>
      </c>
      <c r="M111">
        <v>-244649000</v>
      </c>
      <c r="N111">
        <v>-287289.49219999998</v>
      </c>
      <c r="O111">
        <v>273217075.75</v>
      </c>
    </row>
    <row r="112" spans="1:15" x14ac:dyDescent="0.3">
      <c r="A112" t="s">
        <v>451</v>
      </c>
      <c r="B112" t="s">
        <v>452</v>
      </c>
      <c r="C112" t="s">
        <v>453</v>
      </c>
      <c r="D112" t="s">
        <v>61</v>
      </c>
      <c r="E112">
        <v>3.964706806946344E-4</v>
      </c>
      <c r="F112">
        <v>0</v>
      </c>
      <c r="G112" t="s">
        <v>128</v>
      </c>
      <c r="H112">
        <v>273217075.75</v>
      </c>
      <c r="K112">
        <v>0</v>
      </c>
      <c r="L112">
        <v>0</v>
      </c>
      <c r="M112">
        <v>-244649000</v>
      </c>
      <c r="N112">
        <v>-96996.155599999998</v>
      </c>
      <c r="O112">
        <v>273217075.75</v>
      </c>
    </row>
    <row r="113" spans="1:15" x14ac:dyDescent="0.3">
      <c r="A113" t="s">
        <v>454</v>
      </c>
      <c r="B113" t="s">
        <v>455</v>
      </c>
      <c r="C113" t="s">
        <v>456</v>
      </c>
      <c r="D113" t="s">
        <v>61</v>
      </c>
      <c r="E113">
        <v>1.5986573635670719E-3</v>
      </c>
      <c r="F113">
        <v>0</v>
      </c>
      <c r="G113" t="s">
        <v>128</v>
      </c>
      <c r="H113">
        <v>273217075.75</v>
      </c>
      <c r="K113">
        <v>0</v>
      </c>
      <c r="L113">
        <v>0</v>
      </c>
      <c r="M113">
        <v>-244649000</v>
      </c>
      <c r="N113">
        <v>-391109.9253</v>
      </c>
      <c r="O113">
        <v>273217075.75</v>
      </c>
    </row>
    <row r="114" spans="1:15" x14ac:dyDescent="0.3">
      <c r="A114" t="s">
        <v>457</v>
      </c>
      <c r="B114" t="s">
        <v>458</v>
      </c>
      <c r="C114" t="s">
        <v>459</v>
      </c>
      <c r="D114" t="s">
        <v>61</v>
      </c>
      <c r="E114">
        <v>2.7860747645821327E-4</v>
      </c>
      <c r="F114">
        <v>0</v>
      </c>
      <c r="G114" t="s">
        <v>128</v>
      </c>
      <c r="H114">
        <v>273217075.75</v>
      </c>
      <c r="K114">
        <v>0</v>
      </c>
      <c r="L114">
        <v>0</v>
      </c>
      <c r="M114">
        <v>-244649000</v>
      </c>
      <c r="N114">
        <v>-68161.040500000003</v>
      </c>
      <c r="O114">
        <v>273217075.75</v>
      </c>
    </row>
    <row r="115" spans="1:15" x14ac:dyDescent="0.3">
      <c r="A115" t="s">
        <v>460</v>
      </c>
      <c r="B115" t="s">
        <v>461</v>
      </c>
      <c r="C115" t="s">
        <v>462</v>
      </c>
      <c r="D115" t="s">
        <v>61</v>
      </c>
      <c r="E115">
        <v>6.0528427641660677E-5</v>
      </c>
      <c r="F115">
        <v>0</v>
      </c>
      <c r="G115" t="s">
        <v>128</v>
      </c>
      <c r="H115">
        <v>273217075.75</v>
      </c>
      <c r="K115">
        <v>0</v>
      </c>
      <c r="L115">
        <v>0</v>
      </c>
      <c r="M115">
        <v>-244649000</v>
      </c>
      <c r="N115">
        <v>-14808.219300000001</v>
      </c>
      <c r="O115">
        <v>273217075.75</v>
      </c>
    </row>
    <row r="116" spans="1:15" x14ac:dyDescent="0.3">
      <c r="A116" t="s">
        <v>463</v>
      </c>
      <c r="B116" t="s">
        <v>464</v>
      </c>
      <c r="C116" t="s">
        <v>465</v>
      </c>
      <c r="D116" t="s">
        <v>61</v>
      </c>
      <c r="E116">
        <v>1.8108221700341508E-2</v>
      </c>
      <c r="F116">
        <v>0</v>
      </c>
      <c r="G116" t="s">
        <v>128</v>
      </c>
      <c r="H116">
        <v>273217075.75</v>
      </c>
      <c r="K116">
        <v>0</v>
      </c>
      <c r="L116">
        <v>0</v>
      </c>
      <c r="M116">
        <v>-244649000</v>
      </c>
      <c r="N116">
        <v>-4430158.3307999996</v>
      </c>
      <c r="O116">
        <v>273217075.75</v>
      </c>
    </row>
    <row r="117" spans="1:15" x14ac:dyDescent="0.3">
      <c r="A117" t="s">
        <v>466</v>
      </c>
      <c r="B117" t="s">
        <v>467</v>
      </c>
      <c r="C117" t="s">
        <v>468</v>
      </c>
      <c r="D117" t="s">
        <v>61</v>
      </c>
      <c r="E117">
        <v>1.0808844915323708E-4</v>
      </c>
      <c r="F117">
        <v>0</v>
      </c>
      <c r="G117" t="s">
        <v>128</v>
      </c>
      <c r="H117">
        <v>273217075.75</v>
      </c>
      <c r="K117">
        <v>0</v>
      </c>
      <c r="L117">
        <v>0</v>
      </c>
      <c r="M117">
        <v>-244649000</v>
      </c>
      <c r="N117">
        <v>-26443.731</v>
      </c>
      <c r="O117">
        <v>273217075.75</v>
      </c>
    </row>
    <row r="118" spans="1:15" x14ac:dyDescent="0.3">
      <c r="A118" t="s">
        <v>469</v>
      </c>
      <c r="B118" t="s">
        <v>470</v>
      </c>
      <c r="C118" t="s">
        <v>471</v>
      </c>
      <c r="D118" t="s">
        <v>61</v>
      </c>
      <c r="E118">
        <v>6.4603626810466651E-4</v>
      </c>
      <c r="F118">
        <v>0</v>
      </c>
      <c r="G118" t="s">
        <v>128</v>
      </c>
      <c r="H118">
        <v>273217075.75</v>
      </c>
      <c r="K118">
        <v>0</v>
      </c>
      <c r="L118">
        <v>0</v>
      </c>
      <c r="M118">
        <v>-244649000</v>
      </c>
      <c r="N118">
        <v>-158052.12700000001</v>
      </c>
      <c r="O118">
        <v>273217075.75</v>
      </c>
    </row>
    <row r="119" spans="1:15" x14ac:dyDescent="0.3">
      <c r="A119" t="s">
        <v>472</v>
      </c>
      <c r="B119" t="s">
        <v>473</v>
      </c>
      <c r="C119" t="s">
        <v>474</v>
      </c>
      <c r="D119" t="s">
        <v>61</v>
      </c>
      <c r="E119">
        <v>8.7132877528428048E-5</v>
      </c>
      <c r="F119">
        <v>0</v>
      </c>
      <c r="G119" t="s">
        <v>128</v>
      </c>
      <c r="H119">
        <v>273217075.75</v>
      </c>
      <c r="K119">
        <v>0</v>
      </c>
      <c r="L119">
        <v>0</v>
      </c>
      <c r="M119">
        <v>-244649000</v>
      </c>
      <c r="N119">
        <v>-21316.971399999999</v>
      </c>
      <c r="O119">
        <v>273217075.75</v>
      </c>
    </row>
    <row r="120" spans="1:15" x14ac:dyDescent="0.3">
      <c r="A120" t="s">
        <v>475</v>
      </c>
      <c r="B120" t="s">
        <v>476</v>
      </c>
      <c r="C120" t="s">
        <v>477</v>
      </c>
      <c r="D120" t="s">
        <v>61</v>
      </c>
      <c r="E120">
        <v>4.1141503945695459E-3</v>
      </c>
      <c r="F120">
        <v>0</v>
      </c>
      <c r="G120" t="s">
        <v>128</v>
      </c>
      <c r="H120">
        <v>273217075.75</v>
      </c>
      <c r="K120">
        <v>0</v>
      </c>
      <c r="L120">
        <v>0</v>
      </c>
      <c r="M120">
        <v>-244649000</v>
      </c>
      <c r="N120">
        <v>-1006522.7799</v>
      </c>
      <c r="O120">
        <v>273217075.75</v>
      </c>
    </row>
    <row r="121" spans="1:15" x14ac:dyDescent="0.3">
      <c r="A121" t="s">
        <v>478</v>
      </c>
      <c r="B121" t="s">
        <v>479</v>
      </c>
      <c r="C121" t="s">
        <v>480</v>
      </c>
      <c r="D121" t="s">
        <v>61</v>
      </c>
      <c r="E121">
        <v>1.278128275992281E-2</v>
      </c>
      <c r="F121">
        <v>0</v>
      </c>
      <c r="G121" t="s">
        <v>128</v>
      </c>
      <c r="H121">
        <v>273217075.75</v>
      </c>
      <c r="K121">
        <v>0</v>
      </c>
      <c r="L121">
        <v>0</v>
      </c>
      <c r="M121">
        <v>-244649000</v>
      </c>
      <c r="N121">
        <v>-3126928.0458999998</v>
      </c>
      <c r="O121">
        <v>273217075.75</v>
      </c>
    </row>
    <row r="122" spans="1:15" x14ac:dyDescent="0.3">
      <c r="A122" t="s">
        <v>481</v>
      </c>
      <c r="B122" t="s">
        <v>482</v>
      </c>
      <c r="C122" t="s">
        <v>483</v>
      </c>
      <c r="D122" t="s">
        <v>61</v>
      </c>
      <c r="E122">
        <v>2.3075032454299298E-2</v>
      </c>
      <c r="F122">
        <v>0</v>
      </c>
      <c r="G122" t="s">
        <v>128</v>
      </c>
      <c r="H122">
        <v>273217075.75</v>
      </c>
      <c r="K122">
        <v>0</v>
      </c>
      <c r="L122">
        <v>0</v>
      </c>
      <c r="M122">
        <v>-244649000</v>
      </c>
      <c r="N122">
        <v>-5645283.6149000004</v>
      </c>
      <c r="O122">
        <v>273217075.75</v>
      </c>
    </row>
    <row r="123" spans="1:15" x14ac:dyDescent="0.3">
      <c r="A123" t="s">
        <v>484</v>
      </c>
      <c r="B123" t="s">
        <v>485</v>
      </c>
      <c r="C123" t="s">
        <v>486</v>
      </c>
      <c r="D123" t="s">
        <v>61</v>
      </c>
      <c r="E123">
        <v>8.8917795248747355E-4</v>
      </c>
      <c r="F123">
        <v>0</v>
      </c>
      <c r="G123" t="s">
        <v>128</v>
      </c>
      <c r="H123">
        <v>273217075.75</v>
      </c>
      <c r="K123">
        <v>0</v>
      </c>
      <c r="L123">
        <v>0</v>
      </c>
      <c r="M123">
        <v>-244649000</v>
      </c>
      <c r="N123">
        <v>-217536.4969</v>
      </c>
      <c r="O123">
        <v>273217075.75</v>
      </c>
    </row>
    <row r="124" spans="1:15" x14ac:dyDescent="0.3">
      <c r="A124" t="s">
        <v>487</v>
      </c>
      <c r="B124" t="s">
        <v>488</v>
      </c>
      <c r="C124" t="s">
        <v>489</v>
      </c>
      <c r="D124" t="s">
        <v>61</v>
      </c>
      <c r="E124">
        <v>1.144996699570305E-3</v>
      </c>
      <c r="F124">
        <v>0</v>
      </c>
      <c r="G124" t="s">
        <v>128</v>
      </c>
      <c r="H124">
        <v>273217075.75</v>
      </c>
      <c r="K124">
        <v>0</v>
      </c>
      <c r="L124">
        <v>0</v>
      </c>
      <c r="M124">
        <v>-244649000</v>
      </c>
      <c r="N124">
        <v>-280122.29759999999</v>
      </c>
      <c r="O124">
        <v>273217075.75</v>
      </c>
    </row>
    <row r="125" spans="1:15" x14ac:dyDescent="0.3">
      <c r="A125" t="s">
        <v>490</v>
      </c>
      <c r="B125" t="s">
        <v>491</v>
      </c>
      <c r="C125" t="s">
        <v>492</v>
      </c>
      <c r="D125" t="s">
        <v>61</v>
      </c>
      <c r="E125">
        <v>4.2394590338850735E-4</v>
      </c>
      <c r="F125">
        <v>0</v>
      </c>
      <c r="G125" t="s">
        <v>128</v>
      </c>
      <c r="H125">
        <v>273217075.75</v>
      </c>
      <c r="K125">
        <v>0</v>
      </c>
      <c r="L125">
        <v>0</v>
      </c>
      <c r="M125">
        <v>-244649000</v>
      </c>
      <c r="N125">
        <v>-103717.94130000001</v>
      </c>
      <c r="O125">
        <v>273217075.75</v>
      </c>
    </row>
    <row r="126" spans="1:15" x14ac:dyDescent="0.3">
      <c r="A126" t="s">
        <v>493</v>
      </c>
      <c r="B126" t="s">
        <v>494</v>
      </c>
      <c r="C126" t="s">
        <v>495</v>
      </c>
      <c r="D126" t="s">
        <v>61</v>
      </c>
      <c r="E126">
        <v>1.0634478068488732E-4</v>
      </c>
      <c r="F126">
        <v>0</v>
      </c>
      <c r="G126" t="s">
        <v>128</v>
      </c>
      <c r="H126">
        <v>273217075.75</v>
      </c>
      <c r="K126">
        <v>0</v>
      </c>
      <c r="L126">
        <v>0</v>
      </c>
      <c r="M126">
        <v>-244649000</v>
      </c>
      <c r="N126">
        <v>-26017.144199999999</v>
      </c>
      <c r="O126">
        <v>273217075.75</v>
      </c>
    </row>
    <row r="127" spans="1:15" x14ac:dyDescent="0.3">
      <c r="A127" t="s">
        <v>496</v>
      </c>
      <c r="B127" t="s">
        <v>497</v>
      </c>
      <c r="C127" t="s">
        <v>498</v>
      </c>
      <c r="D127" t="s">
        <v>61</v>
      </c>
      <c r="E127">
        <v>1.0007274225062779E-3</v>
      </c>
      <c r="F127">
        <v>0</v>
      </c>
      <c r="G127" t="s">
        <v>128</v>
      </c>
      <c r="H127">
        <v>273217075.75</v>
      </c>
      <c r="K127">
        <v>0</v>
      </c>
      <c r="L127">
        <v>0</v>
      </c>
      <c r="M127">
        <v>-244649000</v>
      </c>
      <c r="N127">
        <v>-244826.9632</v>
      </c>
      <c r="O127">
        <v>273217075.75</v>
      </c>
    </row>
    <row r="128" spans="1:15" x14ac:dyDescent="0.3">
      <c r="A128" t="s">
        <v>499</v>
      </c>
      <c r="B128" t="s">
        <v>500</v>
      </c>
      <c r="C128" t="s">
        <v>501</v>
      </c>
      <c r="D128" t="s">
        <v>61</v>
      </c>
      <c r="E128">
        <v>6.4849266654959435E-4</v>
      </c>
      <c r="F128">
        <v>0</v>
      </c>
      <c r="G128" t="s">
        <v>128</v>
      </c>
      <c r="H128">
        <v>273217075.75</v>
      </c>
      <c r="K128">
        <v>0</v>
      </c>
      <c r="L128">
        <v>0</v>
      </c>
      <c r="M128">
        <v>-244649000</v>
      </c>
      <c r="N128">
        <v>-158653.08240000001</v>
      </c>
      <c r="O128">
        <v>273217075.75</v>
      </c>
    </row>
    <row r="129" spans="1:15" x14ac:dyDescent="0.3">
      <c r="A129" t="s">
        <v>502</v>
      </c>
      <c r="B129" t="s">
        <v>503</v>
      </c>
      <c r="C129" t="s">
        <v>504</v>
      </c>
      <c r="D129" t="s">
        <v>61</v>
      </c>
      <c r="E129">
        <v>1.4898651516659459E-4</v>
      </c>
      <c r="F129">
        <v>0</v>
      </c>
      <c r="G129" t="s">
        <v>128</v>
      </c>
      <c r="H129">
        <v>273217075.75</v>
      </c>
      <c r="K129">
        <v>0</v>
      </c>
      <c r="L129">
        <v>0</v>
      </c>
      <c r="M129">
        <v>-244649000</v>
      </c>
      <c r="N129">
        <v>-36449.401899999997</v>
      </c>
      <c r="O129">
        <v>273217075.75</v>
      </c>
    </row>
    <row r="130" spans="1:15" x14ac:dyDescent="0.3">
      <c r="A130" t="s">
        <v>505</v>
      </c>
      <c r="B130" t="s">
        <v>506</v>
      </c>
      <c r="C130" t="s">
        <v>507</v>
      </c>
      <c r="D130" t="s">
        <v>61</v>
      </c>
      <c r="E130">
        <v>1.1175903232322039E-3</v>
      </c>
      <c r="F130">
        <v>0</v>
      </c>
      <c r="G130" t="s">
        <v>128</v>
      </c>
      <c r="H130">
        <v>273217075.75</v>
      </c>
      <c r="K130">
        <v>0</v>
      </c>
      <c r="L130">
        <v>0</v>
      </c>
      <c r="M130">
        <v>-244649000</v>
      </c>
      <c r="N130">
        <v>-273417.35499999998</v>
      </c>
      <c r="O130">
        <v>273217075.75</v>
      </c>
    </row>
    <row r="131" spans="1:15" x14ac:dyDescent="0.3">
      <c r="A131" t="s">
        <v>508</v>
      </c>
      <c r="B131" t="s">
        <v>509</v>
      </c>
      <c r="C131" t="s">
        <v>510</v>
      </c>
      <c r="D131" t="s">
        <v>61</v>
      </c>
      <c r="E131">
        <v>8.5808367707778596E-3</v>
      </c>
      <c r="F131">
        <v>0</v>
      </c>
      <c r="G131" t="s">
        <v>128</v>
      </c>
      <c r="H131">
        <v>273217075.75</v>
      </c>
      <c r="K131">
        <v>0</v>
      </c>
      <c r="L131">
        <v>0</v>
      </c>
      <c r="M131">
        <v>-244649000</v>
      </c>
      <c r="N131">
        <v>-2099293.1351000001</v>
      </c>
      <c r="O131">
        <v>273217075.75</v>
      </c>
    </row>
    <row r="132" spans="1:15" x14ac:dyDescent="0.3">
      <c r="A132" t="s">
        <v>511</v>
      </c>
      <c r="B132" t="s">
        <v>512</v>
      </c>
      <c r="C132" t="s">
        <v>513</v>
      </c>
      <c r="D132" t="s">
        <v>61</v>
      </c>
      <c r="E132">
        <v>2.361600559660481E-2</v>
      </c>
      <c r="F132">
        <v>0</v>
      </c>
      <c r="G132" t="s">
        <v>128</v>
      </c>
      <c r="H132">
        <v>273217075.75</v>
      </c>
      <c r="K132">
        <v>0</v>
      </c>
      <c r="L132">
        <v>0</v>
      </c>
      <c r="M132">
        <v>-244649000</v>
      </c>
      <c r="N132">
        <v>-5777632.1531999996</v>
      </c>
      <c r="O132">
        <v>273217075.75</v>
      </c>
    </row>
    <row r="133" spans="1:15" x14ac:dyDescent="0.3">
      <c r="A133" t="s">
        <v>514</v>
      </c>
      <c r="B133" t="s">
        <v>515</v>
      </c>
      <c r="C133" t="s">
        <v>516</v>
      </c>
      <c r="D133" t="s">
        <v>61</v>
      </c>
      <c r="E133">
        <v>2.3535328391713819E-3</v>
      </c>
      <c r="F133">
        <v>0</v>
      </c>
      <c r="G133" t="s">
        <v>128</v>
      </c>
      <c r="H133">
        <v>273217075.75</v>
      </c>
      <c r="K133">
        <v>0</v>
      </c>
      <c r="L133">
        <v>0</v>
      </c>
      <c r="M133">
        <v>-244649000</v>
      </c>
      <c r="N133">
        <v>-575789.45559999999</v>
      </c>
      <c r="O133">
        <v>273217075.75</v>
      </c>
    </row>
    <row r="134" spans="1:15" x14ac:dyDescent="0.3">
      <c r="A134" t="s">
        <v>517</v>
      </c>
      <c r="B134" t="s">
        <v>518</v>
      </c>
      <c r="C134" t="s">
        <v>519</v>
      </c>
      <c r="D134" t="s">
        <v>61</v>
      </c>
      <c r="E134">
        <v>4.4493595309260237E-5</v>
      </c>
      <c r="F134">
        <v>0</v>
      </c>
      <c r="G134" t="s">
        <v>128</v>
      </c>
      <c r="H134">
        <v>273217075.75</v>
      </c>
      <c r="K134">
        <v>0</v>
      </c>
      <c r="L134">
        <v>0</v>
      </c>
      <c r="M134">
        <v>-244649000</v>
      </c>
      <c r="N134">
        <v>-10885.313599999999</v>
      </c>
      <c r="O134">
        <v>273217075.75</v>
      </c>
    </row>
    <row r="135" spans="1:15" x14ac:dyDescent="0.3">
      <c r="A135" t="s">
        <v>520</v>
      </c>
      <c r="B135" t="s">
        <v>521</v>
      </c>
      <c r="C135" t="s">
        <v>522</v>
      </c>
      <c r="D135" t="s">
        <v>61</v>
      </c>
      <c r="E135">
        <v>4.1771324023842611E-4</v>
      </c>
      <c r="F135">
        <v>0</v>
      </c>
      <c r="G135" t="s">
        <v>128</v>
      </c>
      <c r="H135">
        <v>273217075.75</v>
      </c>
      <c r="K135">
        <v>0</v>
      </c>
      <c r="L135">
        <v>0</v>
      </c>
      <c r="M135">
        <v>-244649000</v>
      </c>
      <c r="N135">
        <v>-102193.1265</v>
      </c>
      <c r="O135">
        <v>273217075.75</v>
      </c>
    </row>
    <row r="136" spans="1:15" x14ac:dyDescent="0.3">
      <c r="A136" t="s">
        <v>523</v>
      </c>
      <c r="B136" t="s">
        <v>524</v>
      </c>
      <c r="C136" t="s">
        <v>525</v>
      </c>
      <c r="D136" t="s">
        <v>61</v>
      </c>
      <c r="E136">
        <v>3.0349988108310978E-4</v>
      </c>
      <c r="F136">
        <v>0</v>
      </c>
      <c r="G136" t="s">
        <v>128</v>
      </c>
      <c r="H136">
        <v>273217075.75</v>
      </c>
      <c r="K136">
        <v>0</v>
      </c>
      <c r="L136">
        <v>0</v>
      </c>
      <c r="M136">
        <v>-244649000</v>
      </c>
      <c r="N136">
        <v>-74250.9424</v>
      </c>
      <c r="O136">
        <v>273217075.75</v>
      </c>
    </row>
    <row r="137" spans="1:15" x14ac:dyDescent="0.3">
      <c r="A137" t="s">
        <v>526</v>
      </c>
      <c r="B137" t="s">
        <v>527</v>
      </c>
      <c r="C137" t="s">
        <v>528</v>
      </c>
      <c r="D137" t="s">
        <v>61</v>
      </c>
      <c r="E137">
        <v>5.5766478936849538E-3</v>
      </c>
      <c r="F137">
        <v>0</v>
      </c>
      <c r="G137" t="s">
        <v>128</v>
      </c>
      <c r="H137">
        <v>273217075.75</v>
      </c>
      <c r="K137">
        <v>0</v>
      </c>
      <c r="L137">
        <v>0</v>
      </c>
      <c r="M137">
        <v>-244649000</v>
      </c>
      <c r="N137">
        <v>-1364321.3304999999</v>
      </c>
      <c r="O137">
        <v>273217075.75</v>
      </c>
    </row>
    <row r="138" spans="1:15" x14ac:dyDescent="0.3">
      <c r="A138" t="s">
        <v>529</v>
      </c>
      <c r="B138" t="s">
        <v>530</v>
      </c>
      <c r="C138" t="s">
        <v>531</v>
      </c>
      <c r="D138" t="s">
        <v>61</v>
      </c>
      <c r="E138">
        <v>1.4700131713857567E-4</v>
      </c>
      <c r="F138">
        <v>0</v>
      </c>
      <c r="G138" t="s">
        <v>128</v>
      </c>
      <c r="H138">
        <v>273217075.75</v>
      </c>
      <c r="K138">
        <v>0</v>
      </c>
      <c r="L138">
        <v>0</v>
      </c>
      <c r="M138">
        <v>-244649000</v>
      </c>
      <c r="N138">
        <v>-35963.725200000001</v>
      </c>
      <c r="O138">
        <v>273217075.75</v>
      </c>
    </row>
    <row r="139" spans="1:15" x14ac:dyDescent="0.3">
      <c r="A139" t="s">
        <v>532</v>
      </c>
      <c r="B139" t="s">
        <v>533</v>
      </c>
      <c r="C139" t="s">
        <v>534</v>
      </c>
      <c r="D139" t="s">
        <v>61</v>
      </c>
      <c r="E139">
        <v>2.5905082910982732E-4</v>
      </c>
      <c r="F139">
        <v>0</v>
      </c>
      <c r="G139" t="s">
        <v>128</v>
      </c>
      <c r="H139">
        <v>273217075.75</v>
      </c>
      <c r="K139">
        <v>0</v>
      </c>
      <c r="L139">
        <v>0</v>
      </c>
      <c r="M139">
        <v>-244649000</v>
      </c>
      <c r="N139">
        <v>-63376.526299999998</v>
      </c>
      <c r="O139">
        <v>273217075.75</v>
      </c>
    </row>
    <row r="140" spans="1:15" x14ac:dyDescent="0.3">
      <c r="A140" t="s">
        <v>535</v>
      </c>
      <c r="B140" t="s">
        <v>536</v>
      </c>
      <c r="C140" t="s">
        <v>537</v>
      </c>
      <c r="D140" t="s">
        <v>61</v>
      </c>
      <c r="E140">
        <v>1.7541377993465329E-4</v>
      </c>
      <c r="F140">
        <v>0</v>
      </c>
      <c r="G140" t="s">
        <v>128</v>
      </c>
      <c r="H140">
        <v>273217075.75</v>
      </c>
      <c r="K140">
        <v>0</v>
      </c>
      <c r="L140">
        <v>0</v>
      </c>
      <c r="M140">
        <v>-244649000</v>
      </c>
      <c r="N140">
        <v>-42914.805800000002</v>
      </c>
      <c r="O140">
        <v>273217075.75</v>
      </c>
    </row>
    <row r="141" spans="1:15" x14ac:dyDescent="0.3">
      <c r="A141" t="s">
        <v>538</v>
      </c>
      <c r="B141" t="s">
        <v>539</v>
      </c>
      <c r="C141" t="s">
        <v>540</v>
      </c>
      <c r="D141" t="s">
        <v>61</v>
      </c>
      <c r="E141">
        <v>2.6425640052623982E-3</v>
      </c>
      <c r="F141">
        <v>0</v>
      </c>
      <c r="G141" t="s">
        <v>128</v>
      </c>
      <c r="H141">
        <v>273217075.75</v>
      </c>
      <c r="K141">
        <v>0</v>
      </c>
      <c r="L141">
        <v>0</v>
      </c>
      <c r="M141">
        <v>-244649000</v>
      </c>
      <c r="N141">
        <v>-646500.64130000002</v>
      </c>
      <c r="O141">
        <v>273217075.75</v>
      </c>
    </row>
    <row r="142" spans="1:15" x14ac:dyDescent="0.3">
      <c r="A142" t="s">
        <v>541</v>
      </c>
      <c r="B142" t="s">
        <v>542</v>
      </c>
      <c r="C142" t="s">
        <v>543</v>
      </c>
      <c r="D142" t="s">
        <v>61</v>
      </c>
      <c r="E142">
        <v>6.0087532797627489E-4</v>
      </c>
      <c r="F142">
        <v>0</v>
      </c>
      <c r="G142" t="s">
        <v>128</v>
      </c>
      <c r="H142">
        <v>273217075.75</v>
      </c>
      <c r="K142">
        <v>0</v>
      </c>
      <c r="L142">
        <v>0</v>
      </c>
      <c r="M142">
        <v>-244649000</v>
      </c>
      <c r="N142">
        <v>-147003.54810000001</v>
      </c>
      <c r="O142">
        <v>273217075.75</v>
      </c>
    </row>
    <row r="143" spans="1:15" x14ac:dyDescent="0.3">
      <c r="A143" t="s">
        <v>544</v>
      </c>
      <c r="B143" t="s">
        <v>545</v>
      </c>
      <c r="C143" t="s">
        <v>546</v>
      </c>
      <c r="D143" t="s">
        <v>61</v>
      </c>
      <c r="E143">
        <v>1.3222881439905757E-4</v>
      </c>
      <c r="F143">
        <v>0</v>
      </c>
      <c r="G143" t="s">
        <v>128</v>
      </c>
      <c r="H143">
        <v>273217075.75</v>
      </c>
      <c r="K143">
        <v>0</v>
      </c>
      <c r="L143">
        <v>0</v>
      </c>
      <c r="M143">
        <v>-244649000</v>
      </c>
      <c r="N143">
        <v>-32349.647199999999</v>
      </c>
      <c r="O143">
        <v>273217075.75</v>
      </c>
    </row>
    <row r="144" spans="1:15" x14ac:dyDescent="0.3">
      <c r="A144" t="s">
        <v>547</v>
      </c>
      <c r="B144" t="s">
        <v>548</v>
      </c>
      <c r="C144" t="s">
        <v>549</v>
      </c>
      <c r="D144" t="s">
        <v>61</v>
      </c>
      <c r="E144">
        <v>5.4215407142245572E-4</v>
      </c>
      <c r="F144">
        <v>0</v>
      </c>
      <c r="G144" t="s">
        <v>128</v>
      </c>
      <c r="H144">
        <v>273217075.75</v>
      </c>
      <c r="K144">
        <v>0</v>
      </c>
      <c r="L144">
        <v>0</v>
      </c>
      <c r="M144">
        <v>-244649000</v>
      </c>
      <c r="N144">
        <v>-132637.45139999999</v>
      </c>
      <c r="O144">
        <v>273217075.75</v>
      </c>
    </row>
    <row r="145" spans="1:15" x14ac:dyDescent="0.3">
      <c r="A145" t="s">
        <v>550</v>
      </c>
      <c r="B145" t="s">
        <v>551</v>
      </c>
      <c r="C145" t="s">
        <v>552</v>
      </c>
      <c r="D145" t="s">
        <v>61</v>
      </c>
      <c r="E145">
        <v>2.673651337475015E-4</v>
      </c>
      <c r="F145">
        <v>0</v>
      </c>
      <c r="G145" t="s">
        <v>128</v>
      </c>
      <c r="H145">
        <v>273217075.75</v>
      </c>
      <c r="K145">
        <v>0</v>
      </c>
      <c r="L145">
        <v>0</v>
      </c>
      <c r="M145">
        <v>-244649000</v>
      </c>
      <c r="N145">
        <v>-65410.6126</v>
      </c>
      <c r="O145">
        <v>273217075.75</v>
      </c>
    </row>
    <row r="146" spans="1:15" x14ac:dyDescent="0.3">
      <c r="A146" t="s">
        <v>553</v>
      </c>
      <c r="B146" t="s">
        <v>554</v>
      </c>
      <c r="C146" t="s">
        <v>555</v>
      </c>
      <c r="D146" t="s">
        <v>61</v>
      </c>
      <c r="E146">
        <v>3.9578430339012226E-4</v>
      </c>
      <c r="F146">
        <v>0</v>
      </c>
      <c r="G146" t="s">
        <v>128</v>
      </c>
      <c r="H146">
        <v>273217075.75</v>
      </c>
      <c r="K146">
        <v>0</v>
      </c>
      <c r="L146">
        <v>0</v>
      </c>
      <c r="M146">
        <v>-244649000</v>
      </c>
      <c r="N146">
        <v>-96828.233999999997</v>
      </c>
      <c r="O146">
        <v>273217075.75</v>
      </c>
    </row>
    <row r="147" spans="1:15" x14ac:dyDescent="0.3">
      <c r="A147" t="s">
        <v>556</v>
      </c>
      <c r="B147" t="s">
        <v>557</v>
      </c>
      <c r="C147" t="s">
        <v>558</v>
      </c>
      <c r="D147" t="s">
        <v>61</v>
      </c>
      <c r="E147">
        <v>8.9499275742101932E-3</v>
      </c>
      <c r="F147">
        <v>0</v>
      </c>
      <c r="G147" t="s">
        <v>128</v>
      </c>
      <c r="H147">
        <v>273217075.75</v>
      </c>
      <c r="K147">
        <v>0</v>
      </c>
      <c r="L147">
        <v>0</v>
      </c>
      <c r="M147">
        <v>-244649000</v>
      </c>
      <c r="N147">
        <v>-2189590.8311000001</v>
      </c>
      <c r="O147">
        <v>273217075.75</v>
      </c>
    </row>
    <row r="148" spans="1:15" x14ac:dyDescent="0.3">
      <c r="A148" t="s">
        <v>559</v>
      </c>
      <c r="B148" t="s">
        <v>560</v>
      </c>
      <c r="C148" t="s">
        <v>561</v>
      </c>
      <c r="D148" t="s">
        <v>61</v>
      </c>
      <c r="E148">
        <v>3.2093810300581112E-4</v>
      </c>
      <c r="F148">
        <v>0</v>
      </c>
      <c r="G148" t="s">
        <v>128</v>
      </c>
      <c r="H148">
        <v>273217075.75</v>
      </c>
      <c r="K148">
        <v>0</v>
      </c>
      <c r="L148">
        <v>0</v>
      </c>
      <c r="M148">
        <v>-244649000</v>
      </c>
      <c r="N148">
        <v>-78517.186000000002</v>
      </c>
      <c r="O148">
        <v>273217075.75</v>
      </c>
    </row>
    <row r="149" spans="1:15" x14ac:dyDescent="0.3">
      <c r="A149" t="s">
        <v>562</v>
      </c>
      <c r="B149" t="s">
        <v>563</v>
      </c>
      <c r="C149" t="s">
        <v>564</v>
      </c>
      <c r="D149" t="s">
        <v>61</v>
      </c>
      <c r="E149">
        <v>7.2768926852113123E-3</v>
      </c>
      <c r="F149">
        <v>0</v>
      </c>
      <c r="G149" t="s">
        <v>128</v>
      </c>
      <c r="H149">
        <v>273217075.75</v>
      </c>
      <c r="K149">
        <v>0</v>
      </c>
      <c r="L149">
        <v>0</v>
      </c>
      <c r="M149">
        <v>-244649000</v>
      </c>
      <c r="N149">
        <v>-1780284.5185</v>
      </c>
      <c r="O149">
        <v>273217075.75</v>
      </c>
    </row>
    <row r="150" spans="1:15" x14ac:dyDescent="0.3">
      <c r="A150" t="s">
        <v>565</v>
      </c>
      <c r="B150" t="s">
        <v>566</v>
      </c>
      <c r="C150" t="s">
        <v>567</v>
      </c>
      <c r="D150" t="s">
        <v>61</v>
      </c>
      <c r="E150">
        <v>1.3402256392461224E-3</v>
      </c>
      <c r="F150">
        <v>0</v>
      </c>
      <c r="G150" t="s">
        <v>128</v>
      </c>
      <c r="H150">
        <v>273217075.75</v>
      </c>
      <c r="K150">
        <v>0</v>
      </c>
      <c r="L150">
        <v>0</v>
      </c>
      <c r="M150">
        <v>-244649000</v>
      </c>
      <c r="N150">
        <v>-327884.86239999998</v>
      </c>
      <c r="O150">
        <v>273217075.75</v>
      </c>
    </row>
    <row r="151" spans="1:15" x14ac:dyDescent="0.3">
      <c r="A151" t="s">
        <v>568</v>
      </c>
      <c r="B151" t="s">
        <v>569</v>
      </c>
      <c r="C151" t="s">
        <v>570</v>
      </c>
      <c r="D151" t="s">
        <v>61</v>
      </c>
      <c r="E151">
        <v>3.7410442857358631E-3</v>
      </c>
      <c r="F151">
        <v>0</v>
      </c>
      <c r="G151" t="s">
        <v>128</v>
      </c>
      <c r="H151">
        <v>273217075.75</v>
      </c>
      <c r="K151">
        <v>0</v>
      </c>
      <c r="L151">
        <v>0</v>
      </c>
      <c r="M151">
        <v>-244649000</v>
      </c>
      <c r="N151">
        <v>-915242.74349999998</v>
      </c>
      <c r="O151">
        <v>273217075.75</v>
      </c>
    </row>
    <row r="152" spans="1:15" x14ac:dyDescent="0.3">
      <c r="A152" t="s">
        <v>571</v>
      </c>
      <c r="B152" t="s">
        <v>572</v>
      </c>
      <c r="C152" t="s">
        <v>573</v>
      </c>
      <c r="D152" t="s">
        <v>61</v>
      </c>
      <c r="E152">
        <v>1.6052976147117699E-3</v>
      </c>
      <c r="F152">
        <v>0</v>
      </c>
      <c r="G152" t="s">
        <v>128</v>
      </c>
      <c r="H152">
        <v>273217075.75</v>
      </c>
      <c r="K152">
        <v>0</v>
      </c>
      <c r="L152">
        <v>0</v>
      </c>
      <c r="M152">
        <v>-244649000</v>
      </c>
      <c r="N152">
        <v>-392734.45610000001</v>
      </c>
      <c r="O152">
        <v>273217075.75</v>
      </c>
    </row>
    <row r="153" spans="1:15" x14ac:dyDescent="0.3">
      <c r="A153" t="s">
        <v>574</v>
      </c>
      <c r="B153" t="s">
        <v>575</v>
      </c>
      <c r="C153" t="s">
        <v>576</v>
      </c>
      <c r="D153" t="s">
        <v>61</v>
      </c>
      <c r="E153">
        <v>7.6582889054656756E-4</v>
      </c>
      <c r="F153">
        <v>0</v>
      </c>
      <c r="G153" t="s">
        <v>128</v>
      </c>
      <c r="H153">
        <v>273217075.75</v>
      </c>
      <c r="K153">
        <v>0</v>
      </c>
      <c r="L153">
        <v>0</v>
      </c>
      <c r="M153">
        <v>-244649000</v>
      </c>
      <c r="N153">
        <v>-187359.27220000001</v>
      </c>
      <c r="O153">
        <v>273217075.75</v>
      </c>
    </row>
    <row r="154" spans="1:15" x14ac:dyDescent="0.3">
      <c r="A154" t="s">
        <v>577</v>
      </c>
      <c r="B154" t="s">
        <v>578</v>
      </c>
      <c r="C154" t="s">
        <v>579</v>
      </c>
      <c r="D154" t="s">
        <v>61</v>
      </c>
      <c r="E154">
        <v>1.1686158309232252E-4</v>
      </c>
      <c r="F154">
        <v>0</v>
      </c>
      <c r="G154" t="s">
        <v>128</v>
      </c>
      <c r="H154">
        <v>273217075.75</v>
      </c>
      <c r="K154">
        <v>0</v>
      </c>
      <c r="L154">
        <v>0</v>
      </c>
      <c r="M154">
        <v>-244649000</v>
      </c>
      <c r="N154">
        <v>-28590.0694</v>
      </c>
      <c r="O154">
        <v>273217075.75</v>
      </c>
    </row>
    <row r="155" spans="1:15" x14ac:dyDescent="0.3">
      <c r="A155" t="s">
        <v>580</v>
      </c>
      <c r="B155" t="s">
        <v>581</v>
      </c>
      <c r="C155" t="s">
        <v>582</v>
      </c>
      <c r="D155" t="s">
        <v>61</v>
      </c>
      <c r="E155">
        <v>5.1877918541846481E-3</v>
      </c>
      <c r="F155">
        <v>0</v>
      </c>
      <c r="G155" t="s">
        <v>128</v>
      </c>
      <c r="H155">
        <v>273217075.75</v>
      </c>
      <c r="K155">
        <v>0</v>
      </c>
      <c r="L155">
        <v>0</v>
      </c>
      <c r="M155">
        <v>-244649000</v>
      </c>
      <c r="N155">
        <v>-1269188.0893000001</v>
      </c>
      <c r="O155">
        <v>273217075.75</v>
      </c>
    </row>
    <row r="156" spans="1:15" x14ac:dyDescent="0.3">
      <c r="A156" t="s">
        <v>583</v>
      </c>
      <c r="B156" t="s">
        <v>584</v>
      </c>
      <c r="C156" t="s">
        <v>585</v>
      </c>
      <c r="D156" t="s">
        <v>61</v>
      </c>
      <c r="E156">
        <v>1.0369685687553517E-3</v>
      </c>
      <c r="F156">
        <v>0</v>
      </c>
      <c r="G156" t="s">
        <v>128</v>
      </c>
      <c r="H156">
        <v>273217075.75</v>
      </c>
      <c r="K156">
        <v>0</v>
      </c>
      <c r="L156">
        <v>0</v>
      </c>
      <c r="M156">
        <v>-244649000</v>
      </c>
      <c r="N156">
        <v>-253693.32339999999</v>
      </c>
      <c r="O156">
        <v>273217075.75</v>
      </c>
    </row>
    <row r="157" spans="1:15" x14ac:dyDescent="0.3">
      <c r="A157" t="s">
        <v>586</v>
      </c>
      <c r="B157" t="s">
        <v>587</v>
      </c>
      <c r="C157" t="s">
        <v>588</v>
      </c>
      <c r="D157" t="s">
        <v>61</v>
      </c>
      <c r="E157">
        <v>4.4560615278454096E-4</v>
      </c>
      <c r="F157">
        <v>0</v>
      </c>
      <c r="G157" t="s">
        <v>128</v>
      </c>
      <c r="H157">
        <v>273217075.75</v>
      </c>
      <c r="K157">
        <v>0</v>
      </c>
      <c r="L157">
        <v>0</v>
      </c>
      <c r="M157">
        <v>-244649000</v>
      </c>
      <c r="N157">
        <v>-109017.09970000001</v>
      </c>
      <c r="O157">
        <v>273217075.75</v>
      </c>
    </row>
    <row r="158" spans="1:15" x14ac:dyDescent="0.3">
      <c r="A158" t="s">
        <v>589</v>
      </c>
      <c r="B158" t="s">
        <v>590</v>
      </c>
      <c r="C158" t="s">
        <v>591</v>
      </c>
      <c r="D158" t="s">
        <v>61</v>
      </c>
      <c r="E158">
        <v>5.4161380138408131E-3</v>
      </c>
      <c r="F158">
        <v>0</v>
      </c>
      <c r="G158" t="s">
        <v>128</v>
      </c>
      <c r="H158">
        <v>273217075.75</v>
      </c>
      <c r="K158">
        <v>0</v>
      </c>
      <c r="L158">
        <v>0</v>
      </c>
      <c r="M158">
        <v>-244649000</v>
      </c>
      <c r="N158">
        <v>-1325052.7489</v>
      </c>
      <c r="O158">
        <v>273217075.75</v>
      </c>
    </row>
    <row r="159" spans="1:15" x14ac:dyDescent="0.3">
      <c r="A159" t="s">
        <v>592</v>
      </c>
      <c r="B159" t="s">
        <v>593</v>
      </c>
      <c r="C159" t="s">
        <v>594</v>
      </c>
      <c r="D159" t="s">
        <v>61</v>
      </c>
      <c r="E159">
        <v>5.083658831305678E-4</v>
      </c>
      <c r="F159">
        <v>0</v>
      </c>
      <c r="G159" t="s">
        <v>128</v>
      </c>
      <c r="H159">
        <v>273217075.75</v>
      </c>
      <c r="K159">
        <v>0</v>
      </c>
      <c r="L159">
        <v>0</v>
      </c>
      <c r="M159">
        <v>-244649000</v>
      </c>
      <c r="N159">
        <v>-124371.2049</v>
      </c>
      <c r="O159">
        <v>273217075.75</v>
      </c>
    </row>
    <row r="160" spans="1:15" x14ac:dyDescent="0.3">
      <c r="A160" t="s">
        <v>595</v>
      </c>
      <c r="B160" t="s">
        <v>596</v>
      </c>
      <c r="C160" t="s">
        <v>597</v>
      </c>
      <c r="D160" t="s">
        <v>61</v>
      </c>
      <c r="E160">
        <v>1.0414282094884765E-3</v>
      </c>
      <c r="F160">
        <v>0</v>
      </c>
      <c r="G160" t="s">
        <v>128</v>
      </c>
      <c r="H160">
        <v>273217075.75</v>
      </c>
      <c r="K160">
        <v>0</v>
      </c>
      <c r="L160">
        <v>0</v>
      </c>
      <c r="M160">
        <v>-244649000</v>
      </c>
      <c r="N160">
        <v>-254784.37</v>
      </c>
      <c r="O160">
        <v>273217075.75</v>
      </c>
    </row>
    <row r="161" spans="1:15" x14ac:dyDescent="0.3">
      <c r="A161" t="s">
        <v>598</v>
      </c>
      <c r="B161" t="s">
        <v>599</v>
      </c>
      <c r="C161" t="s">
        <v>600</v>
      </c>
      <c r="D161" t="s">
        <v>61</v>
      </c>
      <c r="E161">
        <v>1.6467462685666346E-3</v>
      </c>
      <c r="F161">
        <v>0</v>
      </c>
      <c r="G161" t="s">
        <v>128</v>
      </c>
      <c r="H161">
        <v>273217075.75</v>
      </c>
      <c r="K161">
        <v>0</v>
      </c>
      <c r="L161">
        <v>0</v>
      </c>
      <c r="M161">
        <v>-244649000</v>
      </c>
      <c r="N161">
        <v>-402874.82789999997</v>
      </c>
      <c r="O161">
        <v>273217075.75</v>
      </c>
    </row>
    <row r="162" spans="1:15" x14ac:dyDescent="0.3">
      <c r="A162" t="s">
        <v>601</v>
      </c>
      <c r="B162" t="s">
        <v>602</v>
      </c>
      <c r="C162" t="s">
        <v>603</v>
      </c>
      <c r="D162" t="s">
        <v>61</v>
      </c>
      <c r="E162">
        <v>3.58217727538942E-5</v>
      </c>
      <c r="F162">
        <v>0</v>
      </c>
      <c r="G162" t="s">
        <v>128</v>
      </c>
      <c r="H162">
        <v>273217075.75</v>
      </c>
      <c r="K162">
        <v>0</v>
      </c>
      <c r="L162">
        <v>0</v>
      </c>
      <c r="M162">
        <v>-244649000</v>
      </c>
      <c r="N162">
        <v>-8763.7608999999993</v>
      </c>
      <c r="O162">
        <v>273217075.75</v>
      </c>
    </row>
    <row r="163" spans="1:15" x14ac:dyDescent="0.3">
      <c r="A163" t="s">
        <v>604</v>
      </c>
      <c r="B163" t="s">
        <v>605</v>
      </c>
      <c r="C163" t="s">
        <v>606</v>
      </c>
      <c r="D163" t="s">
        <v>61</v>
      </c>
      <c r="E163">
        <v>6.6393541656226442E-3</v>
      </c>
      <c r="F163">
        <v>0</v>
      </c>
      <c r="G163" t="s">
        <v>128</v>
      </c>
      <c r="H163">
        <v>273217075.75</v>
      </c>
      <c r="K163">
        <v>0</v>
      </c>
      <c r="L163">
        <v>0</v>
      </c>
      <c r="M163">
        <v>-244649000</v>
      </c>
      <c r="N163">
        <v>-1624311.3573</v>
      </c>
      <c r="O163">
        <v>273217075.75</v>
      </c>
    </row>
    <row r="164" spans="1:15" x14ac:dyDescent="0.3">
      <c r="A164" t="s">
        <v>607</v>
      </c>
      <c r="B164" t="s">
        <v>608</v>
      </c>
      <c r="C164" t="s">
        <v>609</v>
      </c>
      <c r="D164" t="s">
        <v>61</v>
      </c>
      <c r="E164">
        <v>2.233700724322316E-3</v>
      </c>
      <c r="F164">
        <v>0</v>
      </c>
      <c r="G164" t="s">
        <v>128</v>
      </c>
      <c r="H164">
        <v>273217075.75</v>
      </c>
      <c r="K164">
        <v>0</v>
      </c>
      <c r="L164">
        <v>0</v>
      </c>
      <c r="M164">
        <v>-244649000</v>
      </c>
      <c r="N164">
        <v>-546472.64850000001</v>
      </c>
      <c r="O164">
        <v>273217075.75</v>
      </c>
    </row>
    <row r="165" spans="1:15" x14ac:dyDescent="0.3">
      <c r="A165" t="s">
        <v>610</v>
      </c>
      <c r="B165" t="s">
        <v>611</v>
      </c>
      <c r="C165" t="s">
        <v>612</v>
      </c>
      <c r="D165" t="s">
        <v>61</v>
      </c>
      <c r="E165">
        <v>1.3459609615926431E-2</v>
      </c>
      <c r="F165">
        <v>0</v>
      </c>
      <c r="G165" t="s">
        <v>128</v>
      </c>
      <c r="H165">
        <v>273217075.75</v>
      </c>
      <c r="K165">
        <v>0</v>
      </c>
      <c r="L165">
        <v>0</v>
      </c>
      <c r="M165">
        <v>-244649000</v>
      </c>
      <c r="N165">
        <v>-3292880.0329</v>
      </c>
      <c r="O165">
        <v>273217075.75</v>
      </c>
    </row>
    <row r="166" spans="1:15" x14ac:dyDescent="0.3">
      <c r="A166" t="s">
        <v>613</v>
      </c>
      <c r="B166" t="s">
        <v>614</v>
      </c>
      <c r="C166" t="s">
        <v>615</v>
      </c>
      <c r="D166" t="s">
        <v>61</v>
      </c>
      <c r="E166">
        <v>9.862525219564355E-4</v>
      </c>
      <c r="F166">
        <v>0</v>
      </c>
      <c r="G166" t="s">
        <v>128</v>
      </c>
      <c r="H166">
        <v>273217075.75</v>
      </c>
      <c r="K166">
        <v>0</v>
      </c>
      <c r="L166">
        <v>0</v>
      </c>
      <c r="M166">
        <v>-244649000</v>
      </c>
      <c r="N166">
        <v>-241285.69320000001</v>
      </c>
      <c r="O166">
        <v>273217075.75</v>
      </c>
    </row>
    <row r="167" spans="1:15" x14ac:dyDescent="0.3">
      <c r="A167" t="s">
        <v>616</v>
      </c>
      <c r="B167" t="s">
        <v>617</v>
      </c>
      <c r="C167" t="s">
        <v>618</v>
      </c>
      <c r="D167" t="s">
        <v>61</v>
      </c>
      <c r="E167">
        <v>4.7629929294417463E-4</v>
      </c>
      <c r="F167">
        <v>0</v>
      </c>
      <c r="G167" t="s">
        <v>128</v>
      </c>
      <c r="H167">
        <v>273217075.75</v>
      </c>
      <c r="K167">
        <v>0</v>
      </c>
      <c r="L167">
        <v>0</v>
      </c>
      <c r="M167">
        <v>-244649000</v>
      </c>
      <c r="N167">
        <v>-116526.14569999999</v>
      </c>
      <c r="O167">
        <v>273217075.75</v>
      </c>
    </row>
    <row r="168" spans="1:15" x14ac:dyDescent="0.3">
      <c r="A168" t="s">
        <v>619</v>
      </c>
      <c r="B168" t="s">
        <v>620</v>
      </c>
      <c r="C168" t="s">
        <v>621</v>
      </c>
      <c r="D168" t="s">
        <v>61</v>
      </c>
      <c r="E168">
        <v>2.8314174649459112E-4</v>
      </c>
      <c r="F168">
        <v>0</v>
      </c>
      <c r="G168" t="s">
        <v>128</v>
      </c>
      <c r="H168">
        <v>273217075.75</v>
      </c>
      <c r="K168">
        <v>0</v>
      </c>
      <c r="L168">
        <v>0</v>
      </c>
      <c r="M168">
        <v>-244649000</v>
      </c>
      <c r="N168">
        <v>-69270.345100000006</v>
      </c>
      <c r="O168">
        <v>273217075.75</v>
      </c>
    </row>
    <row r="169" spans="1:15" x14ac:dyDescent="0.3">
      <c r="A169" t="s">
        <v>622</v>
      </c>
      <c r="B169" t="s">
        <v>623</v>
      </c>
      <c r="C169" t="s">
        <v>624</v>
      </c>
      <c r="D169" t="s">
        <v>61</v>
      </c>
      <c r="E169">
        <v>2.9688601921141089E-4</v>
      </c>
      <c r="F169">
        <v>0</v>
      </c>
      <c r="G169" t="s">
        <v>128</v>
      </c>
      <c r="H169">
        <v>273217075.75</v>
      </c>
      <c r="K169">
        <v>0</v>
      </c>
      <c r="L169">
        <v>0</v>
      </c>
      <c r="M169">
        <v>-244649000</v>
      </c>
      <c r="N169">
        <v>-72632.867700000003</v>
      </c>
      <c r="O169">
        <v>273217075.75</v>
      </c>
    </row>
    <row r="170" spans="1:15" x14ac:dyDescent="0.3">
      <c r="A170" t="s">
        <v>625</v>
      </c>
      <c r="B170" t="s">
        <v>626</v>
      </c>
      <c r="C170" t="s">
        <v>627</v>
      </c>
      <c r="D170" t="s">
        <v>61</v>
      </c>
      <c r="E170">
        <v>8.2921596089149268E-4</v>
      </c>
      <c r="F170">
        <v>0</v>
      </c>
      <c r="G170" t="s">
        <v>128</v>
      </c>
      <c r="H170">
        <v>273217075.75</v>
      </c>
      <c r="K170">
        <v>0</v>
      </c>
      <c r="L170">
        <v>0</v>
      </c>
      <c r="M170">
        <v>-244649000</v>
      </c>
      <c r="N170">
        <v>-202866.85560000001</v>
      </c>
      <c r="O170">
        <v>273217075.75</v>
      </c>
    </row>
    <row r="171" spans="1:15" x14ac:dyDescent="0.3">
      <c r="A171" t="s">
        <v>628</v>
      </c>
      <c r="B171" t="s">
        <v>629</v>
      </c>
      <c r="C171" t="s">
        <v>630</v>
      </c>
      <c r="D171" t="s">
        <v>61</v>
      </c>
      <c r="E171">
        <v>7.8327124837474589E-4</v>
      </c>
      <c r="F171">
        <v>0</v>
      </c>
      <c r="G171" t="s">
        <v>128</v>
      </c>
      <c r="H171">
        <v>273217075.75</v>
      </c>
      <c r="K171">
        <v>0</v>
      </c>
      <c r="L171">
        <v>0</v>
      </c>
      <c r="M171">
        <v>-244649000</v>
      </c>
      <c r="N171">
        <v>-191626.5276</v>
      </c>
      <c r="O171">
        <v>273217075.75</v>
      </c>
    </row>
    <row r="172" spans="1:15" x14ac:dyDescent="0.3">
      <c r="A172" t="s">
        <v>631</v>
      </c>
      <c r="B172" t="s">
        <v>632</v>
      </c>
      <c r="C172" t="s">
        <v>633</v>
      </c>
      <c r="D172" t="s">
        <v>61</v>
      </c>
      <c r="E172">
        <v>1.6866357958594759E-4</v>
      </c>
      <c r="F172">
        <v>0</v>
      </c>
      <c r="G172" t="s">
        <v>128</v>
      </c>
      <c r="H172">
        <v>273217075.75</v>
      </c>
      <c r="K172">
        <v>0</v>
      </c>
      <c r="L172">
        <v>0</v>
      </c>
      <c r="M172">
        <v>-244649000</v>
      </c>
      <c r="N172">
        <v>-41263.376100000001</v>
      </c>
      <c r="O172">
        <v>273217075.75</v>
      </c>
    </row>
    <row r="173" spans="1:15" x14ac:dyDescent="0.3">
      <c r="A173" t="s">
        <v>634</v>
      </c>
      <c r="B173" t="s">
        <v>635</v>
      </c>
      <c r="C173" t="s">
        <v>636</v>
      </c>
      <c r="D173" t="s">
        <v>61</v>
      </c>
      <c r="E173">
        <v>1.6760364217462348E-3</v>
      </c>
      <c r="F173">
        <v>0</v>
      </c>
      <c r="G173" t="s">
        <v>128</v>
      </c>
      <c r="H173">
        <v>273217075.75</v>
      </c>
      <c r="K173">
        <v>0</v>
      </c>
      <c r="L173">
        <v>0</v>
      </c>
      <c r="M173">
        <v>-244649000</v>
      </c>
      <c r="N173">
        <v>-410040.63449999999</v>
      </c>
      <c r="O173">
        <v>273217075.75</v>
      </c>
    </row>
    <row r="174" spans="1:15" x14ac:dyDescent="0.3">
      <c r="A174" t="s">
        <v>637</v>
      </c>
      <c r="B174" t="s">
        <v>638</v>
      </c>
      <c r="C174" t="s">
        <v>639</v>
      </c>
      <c r="D174" t="s">
        <v>61</v>
      </c>
      <c r="E174">
        <v>7.1069518428516451E-4</v>
      </c>
      <c r="F174">
        <v>0</v>
      </c>
      <c r="G174" t="s">
        <v>128</v>
      </c>
      <c r="H174">
        <v>273217075.75</v>
      </c>
      <c r="K174">
        <v>0</v>
      </c>
      <c r="L174">
        <v>0</v>
      </c>
      <c r="M174">
        <v>-244649000</v>
      </c>
      <c r="N174">
        <v>-173870.86610000001</v>
      </c>
      <c r="O174">
        <v>273217075.75</v>
      </c>
    </row>
    <row r="175" spans="1:15" x14ac:dyDescent="0.3">
      <c r="A175" t="s">
        <v>640</v>
      </c>
      <c r="B175" t="s">
        <v>641</v>
      </c>
      <c r="C175" t="s">
        <v>642</v>
      </c>
      <c r="D175" t="s">
        <v>61</v>
      </c>
      <c r="E175">
        <v>1.7220582158287742E-3</v>
      </c>
      <c r="F175">
        <v>0</v>
      </c>
      <c r="G175" t="s">
        <v>128</v>
      </c>
      <c r="H175">
        <v>273217075.75</v>
      </c>
      <c r="K175">
        <v>0</v>
      </c>
      <c r="L175">
        <v>0</v>
      </c>
      <c r="M175">
        <v>-244649000</v>
      </c>
      <c r="N175">
        <v>-421299.82040000003</v>
      </c>
      <c r="O175">
        <v>273217075.75</v>
      </c>
    </row>
    <row r="176" spans="1:15" x14ac:dyDescent="0.3">
      <c r="A176" t="s">
        <v>643</v>
      </c>
      <c r="B176" t="s">
        <v>644</v>
      </c>
      <c r="C176" t="s">
        <v>645</v>
      </c>
      <c r="D176" t="s">
        <v>61</v>
      </c>
      <c r="E176">
        <v>6.0508671921835396E-3</v>
      </c>
      <c r="F176">
        <v>0</v>
      </c>
      <c r="G176" t="s">
        <v>128</v>
      </c>
      <c r="H176">
        <v>273217075.75</v>
      </c>
      <c r="K176">
        <v>0</v>
      </c>
      <c r="L176">
        <v>0</v>
      </c>
      <c r="M176">
        <v>-244649000</v>
      </c>
      <c r="N176">
        <v>-1480338.6077000001</v>
      </c>
      <c r="O176">
        <v>273217075.75</v>
      </c>
    </row>
    <row r="177" spans="1:15" x14ac:dyDescent="0.3">
      <c r="A177" t="s">
        <v>646</v>
      </c>
      <c r="B177" t="s">
        <v>647</v>
      </c>
      <c r="C177" t="s">
        <v>648</v>
      </c>
      <c r="D177" t="s">
        <v>61</v>
      </c>
      <c r="E177">
        <v>1.8633594133985968E-3</v>
      </c>
      <c r="F177">
        <v>0</v>
      </c>
      <c r="G177" t="s">
        <v>128</v>
      </c>
      <c r="H177">
        <v>273217075.75</v>
      </c>
      <c r="K177">
        <v>0</v>
      </c>
      <c r="L177">
        <v>0</v>
      </c>
      <c r="M177">
        <v>-244649000</v>
      </c>
      <c r="N177">
        <v>-455869.0171</v>
      </c>
      <c r="O177">
        <v>273217075.75</v>
      </c>
    </row>
    <row r="178" spans="1:15" x14ac:dyDescent="0.3">
      <c r="A178" t="s">
        <v>649</v>
      </c>
      <c r="B178" t="s">
        <v>650</v>
      </c>
      <c r="C178" t="s">
        <v>651</v>
      </c>
      <c r="D178" t="s">
        <v>61</v>
      </c>
      <c r="E178">
        <v>1.2862605349072877E-2</v>
      </c>
      <c r="F178">
        <v>0</v>
      </c>
      <c r="G178" t="s">
        <v>128</v>
      </c>
      <c r="H178">
        <v>273217075.75</v>
      </c>
      <c r="K178">
        <v>0</v>
      </c>
      <c r="L178">
        <v>0</v>
      </c>
      <c r="M178">
        <v>-244649000</v>
      </c>
      <c r="N178">
        <v>-3146823.5359999998</v>
      </c>
      <c r="O178">
        <v>273217075.75</v>
      </c>
    </row>
    <row r="179" spans="1:15" x14ac:dyDescent="0.3">
      <c r="A179" t="s">
        <v>652</v>
      </c>
      <c r="B179" t="s">
        <v>653</v>
      </c>
      <c r="C179" t="s">
        <v>654</v>
      </c>
      <c r="D179" t="s">
        <v>61</v>
      </c>
      <c r="E179">
        <v>2.5876662286178505E-4</v>
      </c>
      <c r="F179">
        <v>0</v>
      </c>
      <c r="G179" t="s">
        <v>128</v>
      </c>
      <c r="H179">
        <v>273217075.75</v>
      </c>
      <c r="K179">
        <v>0</v>
      </c>
      <c r="L179">
        <v>0</v>
      </c>
      <c r="M179">
        <v>-244649000</v>
      </c>
      <c r="N179">
        <v>-63306.995499999997</v>
      </c>
      <c r="O179">
        <v>273217075.75</v>
      </c>
    </row>
    <row r="180" spans="1:15" x14ac:dyDescent="0.3">
      <c r="A180" t="s">
        <v>655</v>
      </c>
      <c r="B180" t="s">
        <v>656</v>
      </c>
      <c r="C180" t="s">
        <v>657</v>
      </c>
      <c r="D180" t="s">
        <v>61</v>
      </c>
      <c r="E180">
        <v>2.4014207867459763E-2</v>
      </c>
      <c r="F180">
        <v>0</v>
      </c>
      <c r="G180" t="s">
        <v>128</v>
      </c>
      <c r="H180">
        <v>273217075.75</v>
      </c>
      <c r="K180">
        <v>0</v>
      </c>
      <c r="L180">
        <v>0</v>
      </c>
      <c r="M180">
        <v>-244649000</v>
      </c>
      <c r="N180">
        <v>-5875051.9406000003</v>
      </c>
      <c r="O180">
        <v>273217075.75</v>
      </c>
    </row>
    <row r="181" spans="1:15" x14ac:dyDescent="0.3">
      <c r="A181" t="s">
        <v>658</v>
      </c>
      <c r="B181" t="s">
        <v>659</v>
      </c>
      <c r="C181" t="s">
        <v>660</v>
      </c>
      <c r="D181" t="s">
        <v>61</v>
      </c>
      <c r="E181">
        <v>5.4716353869767231E-3</v>
      </c>
      <c r="F181">
        <v>0</v>
      </c>
      <c r="G181" t="s">
        <v>128</v>
      </c>
      <c r="H181">
        <v>273217075.75</v>
      </c>
      <c r="K181">
        <v>0</v>
      </c>
      <c r="L181">
        <v>0</v>
      </c>
      <c r="M181">
        <v>-244649000</v>
      </c>
      <c r="N181">
        <v>-1338630.1258</v>
      </c>
      <c r="O181">
        <v>273217075.75</v>
      </c>
    </row>
    <row r="182" spans="1:15" x14ac:dyDescent="0.3">
      <c r="A182" t="s">
        <v>661</v>
      </c>
      <c r="B182" t="s">
        <v>662</v>
      </c>
      <c r="C182" t="s">
        <v>663</v>
      </c>
      <c r="D182" t="s">
        <v>61</v>
      </c>
      <c r="E182">
        <v>2.1822091403450648E-4</v>
      </c>
      <c r="F182">
        <v>0</v>
      </c>
      <c r="G182" t="s">
        <v>128</v>
      </c>
      <c r="H182">
        <v>273217075.75</v>
      </c>
      <c r="K182">
        <v>0</v>
      </c>
      <c r="L182">
        <v>0</v>
      </c>
      <c r="M182">
        <v>-244649000</v>
      </c>
      <c r="N182">
        <v>-53387.528400000003</v>
      </c>
      <c r="O182">
        <v>273217075.75</v>
      </c>
    </row>
    <row r="183" spans="1:15" x14ac:dyDescent="0.3">
      <c r="A183" t="s">
        <v>664</v>
      </c>
      <c r="B183" t="s">
        <v>665</v>
      </c>
      <c r="C183" t="s">
        <v>666</v>
      </c>
      <c r="D183" t="s">
        <v>61</v>
      </c>
      <c r="E183">
        <v>3.265432065513936E-4</v>
      </c>
      <c r="F183">
        <v>0</v>
      </c>
      <c r="G183" t="s">
        <v>128</v>
      </c>
      <c r="H183">
        <v>273217075.75</v>
      </c>
      <c r="K183">
        <v>0</v>
      </c>
      <c r="L183">
        <v>0</v>
      </c>
      <c r="M183">
        <v>-244649000</v>
      </c>
      <c r="N183">
        <v>-79888.468900000007</v>
      </c>
      <c r="O183">
        <v>273217075.75</v>
      </c>
    </row>
    <row r="184" spans="1:15" x14ac:dyDescent="0.3">
      <c r="A184" t="s">
        <v>667</v>
      </c>
      <c r="B184" t="s">
        <v>668</v>
      </c>
      <c r="C184" t="s">
        <v>669</v>
      </c>
      <c r="D184" t="s">
        <v>61</v>
      </c>
      <c r="E184">
        <v>8.2697675238550675E-4</v>
      </c>
      <c r="F184">
        <v>0</v>
      </c>
      <c r="G184" t="s">
        <v>128</v>
      </c>
      <c r="H184">
        <v>273217075.75</v>
      </c>
      <c r="K184">
        <v>0</v>
      </c>
      <c r="L184">
        <v>0</v>
      </c>
      <c r="M184">
        <v>-244649000</v>
      </c>
      <c r="N184">
        <v>-202319.0355</v>
      </c>
      <c r="O184">
        <v>273217075.75</v>
      </c>
    </row>
    <row r="185" spans="1:15" x14ac:dyDescent="0.3">
      <c r="A185" t="s">
        <v>670</v>
      </c>
      <c r="B185" t="s">
        <v>671</v>
      </c>
      <c r="C185" t="s">
        <v>672</v>
      </c>
      <c r="D185" t="s">
        <v>61</v>
      </c>
      <c r="E185">
        <v>5.6325187427455289E-4</v>
      </c>
      <c r="F185">
        <v>0</v>
      </c>
      <c r="G185" t="s">
        <v>128</v>
      </c>
      <c r="H185">
        <v>273217075.75</v>
      </c>
      <c r="K185">
        <v>0</v>
      </c>
      <c r="L185">
        <v>0</v>
      </c>
      <c r="M185">
        <v>-244649000</v>
      </c>
      <c r="N185">
        <v>-137799.00779999999</v>
      </c>
      <c r="O185">
        <v>273217075.75</v>
      </c>
    </row>
    <row r="186" spans="1:15" x14ac:dyDescent="0.3">
      <c r="A186" t="s">
        <v>673</v>
      </c>
      <c r="B186" t="s">
        <v>674</v>
      </c>
      <c r="C186" t="s">
        <v>675</v>
      </c>
      <c r="D186" t="s">
        <v>61</v>
      </c>
      <c r="E186">
        <v>2.2878489504512604E-4</v>
      </c>
      <c r="F186">
        <v>0</v>
      </c>
      <c r="G186" t="s">
        <v>128</v>
      </c>
      <c r="H186">
        <v>273217075.75</v>
      </c>
      <c r="K186">
        <v>0</v>
      </c>
      <c r="L186">
        <v>0</v>
      </c>
      <c r="M186">
        <v>-244649000</v>
      </c>
      <c r="N186">
        <v>-55971.995799999997</v>
      </c>
      <c r="O186">
        <v>273217075.75</v>
      </c>
    </row>
    <row r="187" spans="1:15" x14ac:dyDescent="0.3">
      <c r="A187" t="s">
        <v>676</v>
      </c>
      <c r="B187" t="s">
        <v>677</v>
      </c>
      <c r="C187" t="s">
        <v>678</v>
      </c>
      <c r="D187" t="s">
        <v>61</v>
      </c>
      <c r="E187">
        <v>1.0804830890955028E-3</v>
      </c>
      <c r="F187">
        <v>0</v>
      </c>
      <c r="G187" t="s">
        <v>128</v>
      </c>
      <c r="H187">
        <v>273217075.75</v>
      </c>
      <c r="K187">
        <v>0</v>
      </c>
      <c r="L187">
        <v>0</v>
      </c>
      <c r="M187">
        <v>-244649000</v>
      </c>
      <c r="N187">
        <v>-264339.10729999997</v>
      </c>
      <c r="O187">
        <v>273217075.75</v>
      </c>
    </row>
    <row r="188" spans="1:15" x14ac:dyDescent="0.3">
      <c r="A188" t="s">
        <v>679</v>
      </c>
      <c r="B188" t="s">
        <v>680</v>
      </c>
      <c r="C188" t="s">
        <v>681</v>
      </c>
      <c r="D188" t="s">
        <v>61</v>
      </c>
      <c r="E188">
        <v>8.355475014632208E-3</v>
      </c>
      <c r="F188">
        <v>0</v>
      </c>
      <c r="G188" t="s">
        <v>128</v>
      </c>
      <c r="H188">
        <v>273217075.75</v>
      </c>
      <c r="K188">
        <v>0</v>
      </c>
      <c r="L188">
        <v>0</v>
      </c>
      <c r="M188">
        <v>-244649000</v>
      </c>
      <c r="N188">
        <v>-2044158.6069</v>
      </c>
      <c r="O188">
        <v>273217075.75</v>
      </c>
    </row>
    <row r="189" spans="1:15" x14ac:dyDescent="0.3">
      <c r="A189" t="s">
        <v>682</v>
      </c>
      <c r="B189" t="s">
        <v>683</v>
      </c>
      <c r="C189" t="s">
        <v>684</v>
      </c>
      <c r="D189" t="s">
        <v>61</v>
      </c>
      <c r="E189">
        <v>2.0622570476362331E-3</v>
      </c>
      <c r="F189">
        <v>0</v>
      </c>
      <c r="G189" t="s">
        <v>128</v>
      </c>
      <c r="H189">
        <v>273217075.75</v>
      </c>
      <c r="K189">
        <v>0</v>
      </c>
      <c r="L189">
        <v>0</v>
      </c>
      <c r="M189">
        <v>-244649000</v>
      </c>
      <c r="N189">
        <v>-504529.12439999997</v>
      </c>
      <c r="O189">
        <v>273217075.75</v>
      </c>
    </row>
    <row r="190" spans="1:15" x14ac:dyDescent="0.3">
      <c r="A190" t="s">
        <v>685</v>
      </c>
      <c r="B190" t="s">
        <v>686</v>
      </c>
      <c r="C190" t="s">
        <v>687</v>
      </c>
      <c r="D190" t="s">
        <v>61</v>
      </c>
      <c r="E190">
        <v>7.1953826260802445E-4</v>
      </c>
      <c r="F190">
        <v>0</v>
      </c>
      <c r="G190" t="s">
        <v>128</v>
      </c>
      <c r="H190">
        <v>273217075.75</v>
      </c>
      <c r="K190">
        <v>0</v>
      </c>
      <c r="L190">
        <v>0</v>
      </c>
      <c r="M190">
        <v>-244649000</v>
      </c>
      <c r="N190">
        <v>-176034.31640000001</v>
      </c>
      <c r="O190">
        <v>273217075.75</v>
      </c>
    </row>
    <row r="191" spans="1:15" x14ac:dyDescent="0.3">
      <c r="A191" t="s">
        <v>688</v>
      </c>
      <c r="B191" t="s">
        <v>689</v>
      </c>
      <c r="C191" t="s">
        <v>690</v>
      </c>
      <c r="D191" t="s">
        <v>61</v>
      </c>
      <c r="E191">
        <v>5.1219053426970867E-5</v>
      </c>
      <c r="F191">
        <v>0</v>
      </c>
      <c r="G191" t="s">
        <v>128</v>
      </c>
      <c r="H191">
        <v>273217075.75</v>
      </c>
      <c r="K191">
        <v>0</v>
      </c>
      <c r="L191">
        <v>0</v>
      </c>
      <c r="M191">
        <v>-244649000</v>
      </c>
      <c r="N191">
        <v>-12530.690199999999</v>
      </c>
      <c r="O191">
        <v>273217075.75</v>
      </c>
    </row>
    <row r="192" spans="1:15" x14ac:dyDescent="0.3">
      <c r="A192" t="s">
        <v>691</v>
      </c>
      <c r="B192" t="s">
        <v>692</v>
      </c>
      <c r="C192" t="s">
        <v>693</v>
      </c>
      <c r="D192" t="s">
        <v>61</v>
      </c>
      <c r="E192">
        <v>6.9719613782228979E-4</v>
      </c>
      <c r="F192">
        <v>0</v>
      </c>
      <c r="G192" t="s">
        <v>128</v>
      </c>
      <c r="H192">
        <v>273217075.75</v>
      </c>
      <c r="K192">
        <v>0</v>
      </c>
      <c r="L192">
        <v>0</v>
      </c>
      <c r="M192">
        <v>-244649000</v>
      </c>
      <c r="N192">
        <v>-170568.33790000001</v>
      </c>
      <c r="O192">
        <v>273217075.75</v>
      </c>
    </row>
    <row r="193" spans="1:15" x14ac:dyDescent="0.3">
      <c r="A193" t="s">
        <v>694</v>
      </c>
      <c r="B193" t="s">
        <v>695</v>
      </c>
      <c r="C193" t="s">
        <v>696</v>
      </c>
      <c r="D193" t="s">
        <v>61</v>
      </c>
      <c r="E193">
        <v>3.1142746025821923E-5</v>
      </c>
      <c r="F193">
        <v>0</v>
      </c>
      <c r="G193" t="s">
        <v>128</v>
      </c>
      <c r="H193">
        <v>273217075.75</v>
      </c>
      <c r="K193">
        <v>0</v>
      </c>
      <c r="L193">
        <v>0</v>
      </c>
      <c r="M193">
        <v>-244649000</v>
      </c>
      <c r="N193">
        <v>-7619.0416999999998</v>
      </c>
      <c r="O193">
        <v>273217075.75</v>
      </c>
    </row>
    <row r="194" spans="1:15" x14ac:dyDescent="0.3">
      <c r="A194" t="s">
        <v>697</v>
      </c>
      <c r="B194" t="s">
        <v>698</v>
      </c>
      <c r="C194" t="s">
        <v>699</v>
      </c>
      <c r="D194" t="s">
        <v>61</v>
      </c>
      <c r="E194">
        <v>6.2351703140209008E-5</v>
      </c>
      <c r="F194">
        <v>0</v>
      </c>
      <c r="G194" t="s">
        <v>128</v>
      </c>
      <c r="H194">
        <v>273217075.75</v>
      </c>
      <c r="K194">
        <v>0</v>
      </c>
      <c r="L194">
        <v>0</v>
      </c>
      <c r="M194">
        <v>-244649000</v>
      </c>
      <c r="N194">
        <v>-15254.281800000001</v>
      </c>
      <c r="O194">
        <v>273217075.75</v>
      </c>
    </row>
    <row r="195" spans="1:15" x14ac:dyDescent="0.3">
      <c r="A195" t="s">
        <v>700</v>
      </c>
      <c r="B195" t="s">
        <v>701</v>
      </c>
      <c r="C195" t="s">
        <v>702</v>
      </c>
      <c r="D195" t="s">
        <v>61</v>
      </c>
      <c r="E195">
        <v>2.1509545052657641E-4</v>
      </c>
      <c r="F195">
        <v>0</v>
      </c>
      <c r="G195" t="s">
        <v>128</v>
      </c>
      <c r="H195">
        <v>273217075.75</v>
      </c>
      <c r="K195">
        <v>0</v>
      </c>
      <c r="L195">
        <v>0</v>
      </c>
      <c r="M195">
        <v>-244649000</v>
      </c>
      <c r="N195">
        <v>-52622.886899999998</v>
      </c>
      <c r="O195">
        <v>273217075.75</v>
      </c>
    </row>
    <row r="196" spans="1:15" x14ac:dyDescent="0.3">
      <c r="A196" t="s">
        <v>703</v>
      </c>
      <c r="B196" t="s">
        <v>704</v>
      </c>
      <c r="C196" t="s">
        <v>705</v>
      </c>
      <c r="D196" t="s">
        <v>61</v>
      </c>
      <c r="E196">
        <v>4.1337474859493663E-4</v>
      </c>
      <c r="F196">
        <v>0</v>
      </c>
      <c r="G196" t="s">
        <v>128</v>
      </c>
      <c r="H196">
        <v>273217075.75</v>
      </c>
      <c r="K196">
        <v>0</v>
      </c>
      <c r="L196">
        <v>0</v>
      </c>
      <c r="M196">
        <v>-244649000</v>
      </c>
      <c r="N196">
        <v>-101131.71890000001</v>
      </c>
      <c r="O196">
        <v>273217075.75</v>
      </c>
    </row>
    <row r="197" spans="1:15" x14ac:dyDescent="0.3">
      <c r="A197" t="s">
        <v>703</v>
      </c>
      <c r="B197" t="s">
        <v>706</v>
      </c>
      <c r="C197" t="s">
        <v>707</v>
      </c>
      <c r="D197" t="s">
        <v>61</v>
      </c>
      <c r="E197">
        <v>4.1337474859493663E-4</v>
      </c>
      <c r="F197">
        <v>0</v>
      </c>
      <c r="G197" t="s">
        <v>128</v>
      </c>
      <c r="H197">
        <v>273217075.75</v>
      </c>
      <c r="K197">
        <v>0</v>
      </c>
      <c r="L197">
        <v>0</v>
      </c>
      <c r="M197">
        <v>-244649000</v>
      </c>
      <c r="N197">
        <v>-101131.71890000001</v>
      </c>
      <c r="O197">
        <v>273217075.75</v>
      </c>
    </row>
    <row r="198" spans="1:15" x14ac:dyDescent="0.3">
      <c r="A198" t="s">
        <v>708</v>
      </c>
      <c r="B198" t="s">
        <v>709</v>
      </c>
      <c r="C198" t="s">
        <v>710</v>
      </c>
      <c r="D198" t="s">
        <v>61</v>
      </c>
      <c r="E198">
        <v>2.2883644745985464E-3</v>
      </c>
      <c r="F198">
        <v>0</v>
      </c>
      <c r="G198" t="s">
        <v>128</v>
      </c>
      <c r="H198">
        <v>273217075.75</v>
      </c>
      <c r="K198">
        <v>0</v>
      </c>
      <c r="L198">
        <v>0</v>
      </c>
      <c r="M198">
        <v>-244649000</v>
      </c>
      <c r="N198">
        <v>-559846.08030000003</v>
      </c>
      <c r="O198">
        <v>273217075.75</v>
      </c>
    </row>
    <row r="199" spans="1:15" x14ac:dyDescent="0.3">
      <c r="A199" t="s">
        <v>711</v>
      </c>
      <c r="B199" t="s">
        <v>712</v>
      </c>
      <c r="C199" t="s">
        <v>713</v>
      </c>
      <c r="D199" t="s">
        <v>61</v>
      </c>
      <c r="E199">
        <v>3.562340521097536E-3</v>
      </c>
      <c r="F199">
        <v>0</v>
      </c>
      <c r="G199" t="s">
        <v>128</v>
      </c>
      <c r="H199">
        <v>273217075.75</v>
      </c>
      <c r="K199">
        <v>0</v>
      </c>
      <c r="L199">
        <v>0</v>
      </c>
      <c r="M199">
        <v>-244649000</v>
      </c>
      <c r="N199">
        <v>-871523.04610000004</v>
      </c>
      <c r="O199">
        <v>273217075.75</v>
      </c>
    </row>
    <row r="200" spans="1:15" x14ac:dyDescent="0.3">
      <c r="A200" t="s">
        <v>714</v>
      </c>
      <c r="B200" t="s">
        <v>715</v>
      </c>
      <c r="C200" t="s">
        <v>716</v>
      </c>
      <c r="D200" t="s">
        <v>61</v>
      </c>
      <c r="E200">
        <v>4.6783056896838189E-5</v>
      </c>
      <c r="F200">
        <v>0</v>
      </c>
      <c r="G200" t="s">
        <v>128</v>
      </c>
      <c r="H200">
        <v>273217075.75</v>
      </c>
      <c r="K200">
        <v>0</v>
      </c>
      <c r="L200">
        <v>0</v>
      </c>
      <c r="M200">
        <v>-244649000</v>
      </c>
      <c r="N200">
        <v>-11445.428099999999</v>
      </c>
      <c r="O200">
        <v>273217075.75</v>
      </c>
    </row>
    <row r="201" spans="1:15" x14ac:dyDescent="0.3">
      <c r="A201" t="s">
        <v>717</v>
      </c>
      <c r="B201" t="s">
        <v>718</v>
      </c>
      <c r="C201" t="s">
        <v>719</v>
      </c>
      <c r="D201" t="s">
        <v>61</v>
      </c>
      <c r="E201">
        <v>1.4396245143912824E-4</v>
      </c>
      <c r="F201">
        <v>0</v>
      </c>
      <c r="G201" t="s">
        <v>128</v>
      </c>
      <c r="H201">
        <v>273217075.75</v>
      </c>
      <c r="K201">
        <v>0</v>
      </c>
      <c r="L201">
        <v>0</v>
      </c>
      <c r="M201">
        <v>-244649000</v>
      </c>
      <c r="N201">
        <v>-35220.269800000002</v>
      </c>
      <c r="O201">
        <v>273217075.75</v>
      </c>
    </row>
    <row r="202" spans="1:15" x14ac:dyDescent="0.3">
      <c r="A202" t="s">
        <v>720</v>
      </c>
      <c r="B202" t="s">
        <v>721</v>
      </c>
      <c r="C202" t="s">
        <v>722</v>
      </c>
      <c r="D202" t="s">
        <v>61</v>
      </c>
      <c r="E202">
        <v>1.295232913347657E-2</v>
      </c>
      <c r="F202">
        <v>0</v>
      </c>
      <c r="G202" t="s">
        <v>128</v>
      </c>
      <c r="H202">
        <v>273217075.75</v>
      </c>
      <c r="K202">
        <v>0</v>
      </c>
      <c r="L202">
        <v>0</v>
      </c>
      <c r="M202">
        <v>-244649000</v>
      </c>
      <c r="N202">
        <v>-3168774.3701999998</v>
      </c>
      <c r="O202">
        <v>273217075.75</v>
      </c>
    </row>
    <row r="203" spans="1:15" x14ac:dyDescent="0.3">
      <c r="A203" t="s">
        <v>723</v>
      </c>
      <c r="B203" t="s">
        <v>724</v>
      </c>
      <c r="C203" t="s">
        <v>725</v>
      </c>
      <c r="D203" t="s">
        <v>61</v>
      </c>
      <c r="E203">
        <v>2.5358433329912398E-4</v>
      </c>
      <c r="F203">
        <v>0</v>
      </c>
      <c r="G203" t="s">
        <v>128</v>
      </c>
      <c r="H203">
        <v>273217075.75</v>
      </c>
      <c r="K203">
        <v>0</v>
      </c>
      <c r="L203">
        <v>0</v>
      </c>
      <c r="M203">
        <v>-244649000</v>
      </c>
      <c r="N203">
        <v>-62039.153599999998</v>
      </c>
      <c r="O203">
        <v>273217075.75</v>
      </c>
    </row>
    <row r="204" spans="1:15" x14ac:dyDescent="0.3">
      <c r="A204" t="s">
        <v>726</v>
      </c>
      <c r="B204" t="s">
        <v>727</v>
      </c>
      <c r="C204" t="s">
        <v>728</v>
      </c>
      <c r="D204" t="s">
        <v>61</v>
      </c>
      <c r="E204">
        <v>1.3390253848363283E-4</v>
      </c>
      <c r="F204">
        <v>0</v>
      </c>
      <c r="G204" t="s">
        <v>128</v>
      </c>
      <c r="H204">
        <v>273217075.75</v>
      </c>
      <c r="K204">
        <v>0</v>
      </c>
      <c r="L204">
        <v>0</v>
      </c>
      <c r="M204">
        <v>-244649000</v>
      </c>
      <c r="N204">
        <v>-32759.122100000001</v>
      </c>
      <c r="O204">
        <v>273217075.75</v>
      </c>
    </row>
    <row r="205" spans="1:15" x14ac:dyDescent="0.3">
      <c r="A205" t="s">
        <v>729</v>
      </c>
      <c r="B205" t="s">
        <v>730</v>
      </c>
      <c r="C205" t="s">
        <v>731</v>
      </c>
      <c r="D205" t="s">
        <v>61</v>
      </c>
      <c r="E205">
        <v>2.8452343173137121E-4</v>
      </c>
      <c r="F205">
        <v>0</v>
      </c>
      <c r="G205" t="s">
        <v>128</v>
      </c>
      <c r="H205">
        <v>273217075.75</v>
      </c>
      <c r="K205">
        <v>0</v>
      </c>
      <c r="L205">
        <v>0</v>
      </c>
      <c r="M205">
        <v>-244649000</v>
      </c>
      <c r="N205">
        <v>-69608.373000000007</v>
      </c>
      <c r="O205">
        <v>273217075.75</v>
      </c>
    </row>
    <row r="206" spans="1:15" x14ac:dyDescent="0.3">
      <c r="A206" t="s">
        <v>732</v>
      </c>
      <c r="B206" t="s">
        <v>733</v>
      </c>
      <c r="C206" t="s">
        <v>734</v>
      </c>
      <c r="D206" t="s">
        <v>61</v>
      </c>
      <c r="E206">
        <v>6.8379354213917581E-3</v>
      </c>
      <c r="F206">
        <v>0</v>
      </c>
      <c r="G206" t="s">
        <v>128</v>
      </c>
      <c r="H206">
        <v>273217075.75</v>
      </c>
      <c r="K206">
        <v>0</v>
      </c>
      <c r="L206">
        <v>0</v>
      </c>
      <c r="M206">
        <v>-244649000</v>
      </c>
      <c r="N206">
        <v>-1672894.0629</v>
      </c>
      <c r="O206">
        <v>273217075.75</v>
      </c>
    </row>
    <row r="207" spans="1:15" x14ac:dyDescent="0.3">
      <c r="A207" t="s">
        <v>735</v>
      </c>
      <c r="B207" t="s">
        <v>736</v>
      </c>
      <c r="C207" t="s">
        <v>737</v>
      </c>
      <c r="D207" t="s">
        <v>61</v>
      </c>
      <c r="E207">
        <v>5.6901622848146605E-4</v>
      </c>
      <c r="F207">
        <v>0</v>
      </c>
      <c r="G207" t="s">
        <v>128</v>
      </c>
      <c r="H207">
        <v>273217075.75</v>
      </c>
      <c r="K207">
        <v>0</v>
      </c>
      <c r="L207">
        <v>0</v>
      </c>
      <c r="M207">
        <v>-244649000</v>
      </c>
      <c r="N207">
        <v>-139209.2513</v>
      </c>
      <c r="O207">
        <v>273217075.75</v>
      </c>
    </row>
    <row r="208" spans="1:15" x14ac:dyDescent="0.3">
      <c r="A208" t="s">
        <v>738</v>
      </c>
      <c r="B208" t="s">
        <v>739</v>
      </c>
      <c r="C208" t="s">
        <v>740</v>
      </c>
      <c r="D208" t="s">
        <v>61</v>
      </c>
      <c r="E208">
        <v>4.129226172643421E-4</v>
      </c>
      <c r="F208">
        <v>0</v>
      </c>
      <c r="G208" t="s">
        <v>128</v>
      </c>
      <c r="H208">
        <v>273217075.75</v>
      </c>
      <c r="K208">
        <v>0</v>
      </c>
      <c r="L208">
        <v>0</v>
      </c>
      <c r="M208">
        <v>-244649000</v>
      </c>
      <c r="N208">
        <v>-101021.1054</v>
      </c>
      <c r="O208">
        <v>273217075.75</v>
      </c>
    </row>
    <row r="209" spans="1:15" x14ac:dyDescent="0.3">
      <c r="A209" t="s">
        <v>741</v>
      </c>
      <c r="B209" t="s">
        <v>742</v>
      </c>
      <c r="C209" t="s">
        <v>743</v>
      </c>
      <c r="D209" t="s">
        <v>61</v>
      </c>
      <c r="E209">
        <v>2.945253431876686E-3</v>
      </c>
      <c r="F209">
        <v>0</v>
      </c>
      <c r="G209" t="s">
        <v>128</v>
      </c>
      <c r="H209">
        <v>273217075.75</v>
      </c>
      <c r="K209">
        <v>0</v>
      </c>
      <c r="L209">
        <v>0</v>
      </c>
      <c r="M209">
        <v>-244649000</v>
      </c>
      <c r="N209">
        <v>-720553.30689999997</v>
      </c>
      <c r="O209">
        <v>273217075.75</v>
      </c>
    </row>
    <row r="210" spans="1:15" x14ac:dyDescent="0.3">
      <c r="A210" t="s">
        <v>744</v>
      </c>
      <c r="B210" t="s">
        <v>745</v>
      </c>
      <c r="C210" t="s">
        <v>746</v>
      </c>
      <c r="D210" t="s">
        <v>61</v>
      </c>
      <c r="E210">
        <v>9.9174712728400914E-4</v>
      </c>
      <c r="F210">
        <v>0</v>
      </c>
      <c r="G210" t="s">
        <v>128</v>
      </c>
      <c r="H210">
        <v>273217075.75</v>
      </c>
      <c r="K210">
        <v>0</v>
      </c>
      <c r="L210">
        <v>0</v>
      </c>
      <c r="M210">
        <v>-244649000</v>
      </c>
      <c r="N210">
        <v>-242629.94289999999</v>
      </c>
      <c r="O210">
        <v>273217075.75</v>
      </c>
    </row>
    <row r="211" spans="1:15" x14ac:dyDescent="0.3">
      <c r="A211" t="s">
        <v>747</v>
      </c>
      <c r="B211" t="s">
        <v>748</v>
      </c>
      <c r="C211" t="s">
        <v>749</v>
      </c>
      <c r="D211" t="s">
        <v>61</v>
      </c>
      <c r="E211">
        <v>3.2277938616360438E-4</v>
      </c>
      <c r="F211">
        <v>0</v>
      </c>
      <c r="G211" t="s">
        <v>128</v>
      </c>
      <c r="H211">
        <v>273217075.75</v>
      </c>
      <c r="K211">
        <v>0</v>
      </c>
      <c r="L211">
        <v>0</v>
      </c>
      <c r="M211">
        <v>-244649000</v>
      </c>
      <c r="N211">
        <v>-78967.653999999995</v>
      </c>
      <c r="O211">
        <v>273217075.75</v>
      </c>
    </row>
    <row r="212" spans="1:15" x14ac:dyDescent="0.3">
      <c r="A212" t="s">
        <v>750</v>
      </c>
      <c r="B212" t="s">
        <v>751</v>
      </c>
      <c r="C212" t="s">
        <v>752</v>
      </c>
      <c r="D212" t="s">
        <v>61</v>
      </c>
      <c r="E212">
        <v>1.8839721806809507E-3</v>
      </c>
      <c r="F212">
        <v>0</v>
      </c>
      <c r="G212" t="s">
        <v>128</v>
      </c>
      <c r="H212">
        <v>273217075.75</v>
      </c>
      <c r="K212">
        <v>0</v>
      </c>
      <c r="L212">
        <v>0</v>
      </c>
      <c r="M212">
        <v>-244649000</v>
      </c>
      <c r="N212">
        <v>-460911.91</v>
      </c>
      <c r="O212">
        <v>273217075.75</v>
      </c>
    </row>
    <row r="213" spans="1:15" x14ac:dyDescent="0.3">
      <c r="A213" t="s">
        <v>753</v>
      </c>
      <c r="B213" t="s">
        <v>754</v>
      </c>
      <c r="C213" t="s">
        <v>755</v>
      </c>
      <c r="D213" t="s">
        <v>61</v>
      </c>
      <c r="E213">
        <v>1.8939456056307638E-3</v>
      </c>
      <c r="F213">
        <v>0</v>
      </c>
      <c r="G213" t="s">
        <v>128</v>
      </c>
      <c r="H213">
        <v>273217075.75</v>
      </c>
      <c r="K213">
        <v>0</v>
      </c>
      <c r="L213">
        <v>0</v>
      </c>
      <c r="M213">
        <v>-244649000</v>
      </c>
      <c r="N213">
        <v>-463351.89850000001</v>
      </c>
      <c r="O213">
        <v>273217075.75</v>
      </c>
    </row>
    <row r="214" spans="1:15" x14ac:dyDescent="0.3">
      <c r="A214" t="s">
        <v>756</v>
      </c>
      <c r="B214" t="s">
        <v>757</v>
      </c>
      <c r="C214" t="s">
        <v>758</v>
      </c>
      <c r="D214" t="s">
        <v>61</v>
      </c>
      <c r="E214">
        <v>2.1024788272224232E-2</v>
      </c>
      <c r="F214">
        <v>0</v>
      </c>
      <c r="G214" t="s">
        <v>128</v>
      </c>
      <c r="H214">
        <v>273217075.75</v>
      </c>
      <c r="K214">
        <v>0</v>
      </c>
      <c r="L214">
        <v>0</v>
      </c>
      <c r="M214">
        <v>-244649000</v>
      </c>
      <c r="N214">
        <v>-5143693.426</v>
      </c>
      <c r="O214">
        <v>273217075.75</v>
      </c>
    </row>
    <row r="215" spans="1:15" x14ac:dyDescent="0.3">
      <c r="A215" t="s">
        <v>759</v>
      </c>
      <c r="B215" t="s">
        <v>760</v>
      </c>
      <c r="C215" t="s">
        <v>761</v>
      </c>
      <c r="D215" t="s">
        <v>61</v>
      </c>
      <c r="E215">
        <v>4.0259013715763329E-5</v>
      </c>
      <c r="F215">
        <v>0</v>
      </c>
      <c r="G215" t="s">
        <v>128</v>
      </c>
      <c r="H215">
        <v>273217075.75</v>
      </c>
      <c r="K215">
        <v>0</v>
      </c>
      <c r="L215">
        <v>0</v>
      </c>
      <c r="M215">
        <v>-244649000</v>
      </c>
      <c r="N215">
        <v>-9849.3274000000001</v>
      </c>
      <c r="O215">
        <v>273217075.75</v>
      </c>
    </row>
    <row r="216" spans="1:15" x14ac:dyDescent="0.3">
      <c r="A216" t="s">
        <v>762</v>
      </c>
      <c r="B216" t="s">
        <v>763</v>
      </c>
      <c r="C216" t="s">
        <v>764</v>
      </c>
      <c r="D216" t="s">
        <v>61</v>
      </c>
      <c r="E216">
        <v>4.9492880204798104E-4</v>
      </c>
      <c r="F216">
        <v>0</v>
      </c>
      <c r="G216" t="s">
        <v>128</v>
      </c>
      <c r="H216">
        <v>273217075.75</v>
      </c>
      <c r="K216">
        <v>0</v>
      </c>
      <c r="L216">
        <v>0</v>
      </c>
      <c r="M216">
        <v>-244649000</v>
      </c>
      <c r="N216">
        <v>-121083.8365</v>
      </c>
      <c r="O216">
        <v>273217075.75</v>
      </c>
    </row>
    <row r="217" spans="1:15" x14ac:dyDescent="0.3">
      <c r="A217" t="s">
        <v>765</v>
      </c>
      <c r="B217" t="s">
        <v>766</v>
      </c>
      <c r="C217" t="s">
        <v>767</v>
      </c>
      <c r="D217" t="s">
        <v>61</v>
      </c>
      <c r="E217">
        <v>1.4217515831822969E-3</v>
      </c>
      <c r="F217">
        <v>0</v>
      </c>
      <c r="G217" t="s">
        <v>128</v>
      </c>
      <c r="H217">
        <v>273217075.75</v>
      </c>
      <c r="K217">
        <v>0</v>
      </c>
      <c r="L217">
        <v>0</v>
      </c>
      <c r="M217">
        <v>-244649000</v>
      </c>
      <c r="N217">
        <v>-347830.10310000001</v>
      </c>
      <c r="O217">
        <v>273217075.75</v>
      </c>
    </row>
    <row r="218" spans="1:15" x14ac:dyDescent="0.3">
      <c r="A218" t="s">
        <v>768</v>
      </c>
      <c r="B218" t="s">
        <v>769</v>
      </c>
      <c r="C218" t="s">
        <v>770</v>
      </c>
      <c r="D218" t="s">
        <v>61</v>
      </c>
      <c r="E218">
        <v>2.4435764059304042E-4</v>
      </c>
      <c r="F218">
        <v>0</v>
      </c>
      <c r="G218" t="s">
        <v>128</v>
      </c>
      <c r="H218">
        <v>273217075.75</v>
      </c>
      <c r="K218">
        <v>0</v>
      </c>
      <c r="L218">
        <v>0</v>
      </c>
      <c r="M218">
        <v>-244649000</v>
      </c>
      <c r="N218">
        <v>-59781.852400000003</v>
      </c>
      <c r="O218">
        <v>273217075.75</v>
      </c>
    </row>
    <row r="219" spans="1:15" x14ac:dyDescent="0.3">
      <c r="A219" t="s">
        <v>771</v>
      </c>
      <c r="B219" t="s">
        <v>772</v>
      </c>
      <c r="C219" t="s">
        <v>773</v>
      </c>
      <c r="D219" t="s">
        <v>61</v>
      </c>
      <c r="E219">
        <v>2.6427469733285879E-3</v>
      </c>
      <c r="F219">
        <v>0</v>
      </c>
      <c r="G219" t="s">
        <v>128</v>
      </c>
      <c r="H219">
        <v>273217075.75</v>
      </c>
      <c r="K219">
        <v>0</v>
      </c>
      <c r="L219">
        <v>0</v>
      </c>
      <c r="M219">
        <v>-244649000</v>
      </c>
      <c r="N219">
        <v>-646545.40430000005</v>
      </c>
      <c r="O219">
        <v>273217075.75</v>
      </c>
    </row>
    <row r="220" spans="1:15" x14ac:dyDescent="0.3">
      <c r="A220" t="s">
        <v>774</v>
      </c>
      <c r="B220" t="s">
        <v>775</v>
      </c>
      <c r="C220" t="s">
        <v>776</v>
      </c>
      <c r="D220" t="s">
        <v>61</v>
      </c>
      <c r="E220">
        <v>6.8222174433400144E-4</v>
      </c>
      <c r="F220">
        <v>0</v>
      </c>
      <c r="G220" t="s">
        <v>128</v>
      </c>
      <c r="H220">
        <v>273217075.75</v>
      </c>
      <c r="K220">
        <v>0</v>
      </c>
      <c r="L220">
        <v>0</v>
      </c>
      <c r="M220">
        <v>-244649000</v>
      </c>
      <c r="N220">
        <v>-166904.86749999999</v>
      </c>
      <c r="O220">
        <v>273217075.75</v>
      </c>
    </row>
    <row r="221" spans="1:15" x14ac:dyDescent="0.3">
      <c r="A221" t="s">
        <v>777</v>
      </c>
      <c r="B221" t="s">
        <v>778</v>
      </c>
      <c r="C221" t="s">
        <v>779</v>
      </c>
      <c r="D221" t="s">
        <v>61</v>
      </c>
      <c r="E221">
        <v>4.3604705040109487E-4</v>
      </c>
      <c r="F221">
        <v>0</v>
      </c>
      <c r="G221" t="s">
        <v>128</v>
      </c>
      <c r="H221">
        <v>273217075.75</v>
      </c>
      <c r="K221">
        <v>0</v>
      </c>
      <c r="L221">
        <v>0</v>
      </c>
      <c r="M221">
        <v>-244649000</v>
      </c>
      <c r="N221">
        <v>-106678.4748</v>
      </c>
      <c r="O221">
        <v>273217075.75</v>
      </c>
    </row>
    <row r="222" spans="1:15" x14ac:dyDescent="0.3">
      <c r="A222" t="s">
        <v>780</v>
      </c>
      <c r="B222" t="s">
        <v>781</v>
      </c>
      <c r="C222" t="s">
        <v>782</v>
      </c>
      <c r="D222" t="s">
        <v>61</v>
      </c>
      <c r="E222">
        <v>5.8274637323798379E-4</v>
      </c>
      <c r="F222">
        <v>0</v>
      </c>
      <c r="G222" t="s">
        <v>128</v>
      </c>
      <c r="H222">
        <v>273217075.75</v>
      </c>
      <c r="K222">
        <v>0</v>
      </c>
      <c r="L222">
        <v>0</v>
      </c>
      <c r="M222">
        <v>-244649000</v>
      </c>
      <c r="N222">
        <v>-142568.3175</v>
      </c>
      <c r="O222">
        <v>273217075.75</v>
      </c>
    </row>
    <row r="223" spans="1:15" x14ac:dyDescent="0.3">
      <c r="A223" t="s">
        <v>783</v>
      </c>
      <c r="B223" t="s">
        <v>784</v>
      </c>
      <c r="C223" t="s">
        <v>785</v>
      </c>
      <c r="D223" t="s">
        <v>61</v>
      </c>
      <c r="E223">
        <v>1.6710848425073227E-2</v>
      </c>
      <c r="F223">
        <v>0</v>
      </c>
      <c r="G223" t="s">
        <v>128</v>
      </c>
      <c r="H223">
        <v>273217075.75</v>
      </c>
      <c r="K223">
        <v>0</v>
      </c>
      <c r="L223">
        <v>0</v>
      </c>
      <c r="M223">
        <v>-244649000</v>
      </c>
      <c r="N223">
        <v>-4088292.3563000001</v>
      </c>
      <c r="O223">
        <v>273217075.75</v>
      </c>
    </row>
    <row r="224" spans="1:15" x14ac:dyDescent="0.3">
      <c r="A224" t="s">
        <v>786</v>
      </c>
      <c r="B224" t="s">
        <v>787</v>
      </c>
      <c r="C224" t="s">
        <v>788</v>
      </c>
      <c r="D224" t="s">
        <v>61</v>
      </c>
      <c r="E224">
        <v>3.7329976437243232E-4</v>
      </c>
      <c r="F224">
        <v>0</v>
      </c>
      <c r="G224" t="s">
        <v>128</v>
      </c>
      <c r="H224">
        <v>273217075.75</v>
      </c>
      <c r="K224">
        <v>0</v>
      </c>
      <c r="L224">
        <v>0</v>
      </c>
      <c r="M224">
        <v>-244649000</v>
      </c>
      <c r="N224">
        <v>-91327.414099999995</v>
      </c>
      <c r="O224">
        <v>273217075.75</v>
      </c>
    </row>
    <row r="225" spans="1:15" x14ac:dyDescent="0.3">
      <c r="A225" t="s">
        <v>789</v>
      </c>
      <c r="B225" t="s">
        <v>790</v>
      </c>
      <c r="C225" t="s">
        <v>791</v>
      </c>
      <c r="D225" t="s">
        <v>61</v>
      </c>
      <c r="E225">
        <v>9.7693834935937383E-3</v>
      </c>
      <c r="F225">
        <v>0</v>
      </c>
      <c r="G225" t="s">
        <v>128</v>
      </c>
      <c r="H225">
        <v>273217075.75</v>
      </c>
      <c r="K225">
        <v>0</v>
      </c>
      <c r="L225">
        <v>0</v>
      </c>
      <c r="M225">
        <v>-244649000</v>
      </c>
      <c r="N225">
        <v>-2390069.9023000002</v>
      </c>
      <c r="O225">
        <v>273217075.75</v>
      </c>
    </row>
    <row r="226" spans="1:15" x14ac:dyDescent="0.3">
      <c r="A226" t="s">
        <v>792</v>
      </c>
      <c r="B226" t="s">
        <v>793</v>
      </c>
      <c r="C226" t="s">
        <v>794</v>
      </c>
      <c r="D226" t="s">
        <v>61</v>
      </c>
      <c r="E226">
        <v>2.1671782716165024E-3</v>
      </c>
      <c r="F226">
        <v>0</v>
      </c>
      <c r="G226" t="s">
        <v>128</v>
      </c>
      <c r="H226">
        <v>273217075.75</v>
      </c>
      <c r="K226">
        <v>0</v>
      </c>
      <c r="L226">
        <v>0</v>
      </c>
      <c r="M226">
        <v>-244649000</v>
      </c>
      <c r="N226">
        <v>-530197.99699999997</v>
      </c>
      <c r="O226">
        <v>273217075.75</v>
      </c>
    </row>
    <row r="227" spans="1:15" x14ac:dyDescent="0.3">
      <c r="A227" t="s">
        <v>795</v>
      </c>
      <c r="B227" t="s">
        <v>796</v>
      </c>
      <c r="C227" t="s">
        <v>797</v>
      </c>
      <c r="D227" t="s">
        <v>61</v>
      </c>
      <c r="E227">
        <v>2.5460630456220672E-4</v>
      </c>
      <c r="F227">
        <v>0</v>
      </c>
      <c r="G227" t="s">
        <v>128</v>
      </c>
      <c r="H227">
        <v>273217075.75</v>
      </c>
      <c r="K227">
        <v>0</v>
      </c>
      <c r="L227">
        <v>0</v>
      </c>
      <c r="M227">
        <v>-244649000</v>
      </c>
      <c r="N227">
        <v>-62289.177799999998</v>
      </c>
      <c r="O227">
        <v>273217075.75</v>
      </c>
    </row>
    <row r="228" spans="1:15" x14ac:dyDescent="0.3">
      <c r="A228" t="s">
        <v>798</v>
      </c>
      <c r="B228" t="s">
        <v>799</v>
      </c>
      <c r="C228" t="s">
        <v>800</v>
      </c>
      <c r="D228" t="s">
        <v>61</v>
      </c>
      <c r="E228">
        <v>9.955722176343512E-4</v>
      </c>
      <c r="F228">
        <v>0</v>
      </c>
      <c r="G228" t="s">
        <v>128</v>
      </c>
      <c r="H228">
        <v>273217075.75</v>
      </c>
      <c r="K228">
        <v>0</v>
      </c>
      <c r="L228">
        <v>0</v>
      </c>
      <c r="M228">
        <v>-244649000</v>
      </c>
      <c r="N228">
        <v>-243565.7475</v>
      </c>
      <c r="O228">
        <v>273217075.75</v>
      </c>
    </row>
    <row r="229" spans="1:15" x14ac:dyDescent="0.3">
      <c r="A229" t="s">
        <v>801</v>
      </c>
      <c r="B229" t="s">
        <v>802</v>
      </c>
      <c r="C229" t="s">
        <v>803</v>
      </c>
      <c r="D229" t="s">
        <v>61</v>
      </c>
      <c r="E229">
        <v>2.4487568288454604E-3</v>
      </c>
      <c r="F229">
        <v>0</v>
      </c>
      <c r="G229" t="s">
        <v>128</v>
      </c>
      <c r="H229">
        <v>273217075.75</v>
      </c>
      <c r="K229">
        <v>0</v>
      </c>
      <c r="L229">
        <v>0</v>
      </c>
      <c r="M229">
        <v>-244649000</v>
      </c>
      <c r="N229">
        <v>-599085.9094</v>
      </c>
      <c r="O229">
        <v>273217075.75</v>
      </c>
    </row>
    <row r="230" spans="1:15" x14ac:dyDescent="0.3">
      <c r="A230" t="s">
        <v>804</v>
      </c>
      <c r="B230" t="s">
        <v>805</v>
      </c>
      <c r="C230" t="s">
        <v>806</v>
      </c>
      <c r="D230" t="s">
        <v>61</v>
      </c>
      <c r="E230">
        <v>1.191622445655284E-3</v>
      </c>
      <c r="F230">
        <v>0</v>
      </c>
      <c r="G230" t="s">
        <v>128</v>
      </c>
      <c r="H230">
        <v>273217075.75</v>
      </c>
      <c r="K230">
        <v>0</v>
      </c>
      <c r="L230">
        <v>0</v>
      </c>
      <c r="M230">
        <v>-244649000</v>
      </c>
      <c r="N230">
        <v>-291529.23969999998</v>
      </c>
      <c r="O230">
        <v>273217075.75</v>
      </c>
    </row>
    <row r="231" spans="1:15" x14ac:dyDescent="0.3">
      <c r="A231" t="s">
        <v>807</v>
      </c>
      <c r="B231" t="s">
        <v>808</v>
      </c>
      <c r="C231" t="s">
        <v>809</v>
      </c>
      <c r="D231" t="s">
        <v>61</v>
      </c>
      <c r="E231">
        <v>1.924180611906721E-5</v>
      </c>
      <c r="F231">
        <v>0</v>
      </c>
      <c r="G231" t="s">
        <v>128</v>
      </c>
      <c r="H231">
        <v>273217075.75</v>
      </c>
      <c r="K231">
        <v>0</v>
      </c>
      <c r="L231">
        <v>0</v>
      </c>
      <c r="M231">
        <v>-244649000</v>
      </c>
      <c r="N231">
        <v>-4707.4885999999997</v>
      </c>
      <c r="O231">
        <v>273217075.75</v>
      </c>
    </row>
    <row r="232" spans="1:15" x14ac:dyDescent="0.3">
      <c r="A232" t="s">
        <v>810</v>
      </c>
      <c r="B232" t="s">
        <v>811</v>
      </c>
      <c r="C232" t="s">
        <v>812</v>
      </c>
      <c r="D232" t="s">
        <v>61</v>
      </c>
      <c r="E232">
        <v>2.0984614465481479E-4</v>
      </c>
      <c r="F232">
        <v>0</v>
      </c>
      <c r="G232" t="s">
        <v>128</v>
      </c>
      <c r="H232">
        <v>273217075.75</v>
      </c>
      <c r="K232">
        <v>0</v>
      </c>
      <c r="L232">
        <v>0</v>
      </c>
      <c r="M232">
        <v>-244649000</v>
      </c>
      <c r="N232">
        <v>-51338.649400000002</v>
      </c>
      <c r="O232">
        <v>273217075.75</v>
      </c>
    </row>
    <row r="233" spans="1:15" x14ac:dyDescent="0.3">
      <c r="A233" t="s">
        <v>813</v>
      </c>
      <c r="B233" t="s">
        <v>814</v>
      </c>
      <c r="C233" t="s">
        <v>815</v>
      </c>
      <c r="D233" t="s">
        <v>61</v>
      </c>
      <c r="E233">
        <v>1.5024919978853114E-3</v>
      </c>
      <c r="F233">
        <v>0</v>
      </c>
      <c r="G233" t="s">
        <v>128</v>
      </c>
      <c r="H233">
        <v>273217075.75</v>
      </c>
      <c r="K233">
        <v>0</v>
      </c>
      <c r="L233">
        <v>0</v>
      </c>
      <c r="M233">
        <v>-244649000</v>
      </c>
      <c r="N233">
        <v>-367583.16480000003</v>
      </c>
      <c r="O233">
        <v>273217075.75</v>
      </c>
    </row>
    <row r="234" spans="1:15" x14ac:dyDescent="0.3">
      <c r="A234" t="s">
        <v>816</v>
      </c>
      <c r="B234" t="s">
        <v>817</v>
      </c>
      <c r="C234" t="s">
        <v>818</v>
      </c>
      <c r="D234" t="s">
        <v>61</v>
      </c>
      <c r="E234">
        <v>7.6743018138389536E-4</v>
      </c>
      <c r="F234">
        <v>0</v>
      </c>
      <c r="G234" t="s">
        <v>128</v>
      </c>
      <c r="H234">
        <v>273217075.75</v>
      </c>
      <c r="K234">
        <v>0</v>
      </c>
      <c r="L234">
        <v>0</v>
      </c>
      <c r="M234">
        <v>-244649000</v>
      </c>
      <c r="N234">
        <v>-187751.0264</v>
      </c>
      <c r="O234">
        <v>273217075.75</v>
      </c>
    </row>
    <row r="235" spans="1:15" x14ac:dyDescent="0.3">
      <c r="A235" t="s">
        <v>819</v>
      </c>
      <c r="B235" t="s">
        <v>820</v>
      </c>
      <c r="C235" t="s">
        <v>821</v>
      </c>
      <c r="D235" t="s">
        <v>61</v>
      </c>
      <c r="E235">
        <v>7.4911862458874881E-5</v>
      </c>
      <c r="F235">
        <v>0</v>
      </c>
      <c r="G235" t="s">
        <v>128</v>
      </c>
      <c r="H235">
        <v>273217075.75</v>
      </c>
      <c r="K235">
        <v>0</v>
      </c>
      <c r="L235">
        <v>0</v>
      </c>
      <c r="M235">
        <v>-244649000</v>
      </c>
      <c r="N235">
        <v>-18327.1122</v>
      </c>
      <c r="O235">
        <v>273217075.75</v>
      </c>
    </row>
    <row r="236" spans="1:15" x14ac:dyDescent="0.3">
      <c r="A236" t="s">
        <v>822</v>
      </c>
      <c r="B236" t="s">
        <v>823</v>
      </c>
      <c r="C236" t="s">
        <v>824</v>
      </c>
      <c r="D236" t="s">
        <v>61</v>
      </c>
      <c r="E236">
        <v>6.1415529699007113E-2</v>
      </c>
      <c r="F236">
        <v>0</v>
      </c>
      <c r="G236" t="s">
        <v>128</v>
      </c>
      <c r="H236">
        <v>273217075.75</v>
      </c>
      <c r="K236">
        <v>0</v>
      </c>
      <c r="L236">
        <v>0</v>
      </c>
      <c r="M236">
        <v>-244649000</v>
      </c>
      <c r="N236">
        <v>-15025247.9253</v>
      </c>
      <c r="O236">
        <v>273217075.75</v>
      </c>
    </row>
    <row r="237" spans="1:15" x14ac:dyDescent="0.3">
      <c r="A237" t="s">
        <v>825</v>
      </c>
      <c r="B237" t="s">
        <v>826</v>
      </c>
      <c r="C237" t="s">
        <v>827</v>
      </c>
      <c r="D237" t="s">
        <v>61</v>
      </c>
      <c r="E237">
        <v>5.0197683517224307E-3</v>
      </c>
      <c r="F237">
        <v>0</v>
      </c>
      <c r="G237" t="s">
        <v>128</v>
      </c>
      <c r="H237">
        <v>273217075.75</v>
      </c>
      <c r="K237">
        <v>0</v>
      </c>
      <c r="L237">
        <v>0</v>
      </c>
      <c r="M237">
        <v>-244649000</v>
      </c>
      <c r="N237">
        <v>-1228081.3075000001</v>
      </c>
      <c r="O237">
        <v>273217075.75</v>
      </c>
    </row>
    <row r="238" spans="1:15" x14ac:dyDescent="0.3">
      <c r="A238" t="s">
        <v>828</v>
      </c>
      <c r="B238" t="s">
        <v>829</v>
      </c>
      <c r="C238" t="s">
        <v>830</v>
      </c>
      <c r="D238" t="s">
        <v>61</v>
      </c>
      <c r="E238">
        <v>2.7997876336980742E-3</v>
      </c>
      <c r="F238">
        <v>0</v>
      </c>
      <c r="G238" t="s">
        <v>128</v>
      </c>
      <c r="H238">
        <v>273217075.75</v>
      </c>
      <c r="K238">
        <v>0</v>
      </c>
      <c r="L238">
        <v>0</v>
      </c>
      <c r="M238">
        <v>-244649000</v>
      </c>
      <c r="N238">
        <v>-684965.24479999999</v>
      </c>
      <c r="O238">
        <v>273217075.75</v>
      </c>
    </row>
    <row r="239" spans="1:15" x14ac:dyDescent="0.3">
      <c r="A239" t="s">
        <v>831</v>
      </c>
      <c r="B239" t="s">
        <v>832</v>
      </c>
      <c r="C239" t="s">
        <v>833</v>
      </c>
      <c r="D239" t="s">
        <v>61</v>
      </c>
      <c r="E239">
        <v>3.7612711327761881E-4</v>
      </c>
      <c r="F239">
        <v>0</v>
      </c>
      <c r="G239" t="s">
        <v>128</v>
      </c>
      <c r="H239">
        <v>273217075.75</v>
      </c>
      <c r="K239">
        <v>0</v>
      </c>
      <c r="L239">
        <v>0</v>
      </c>
      <c r="M239">
        <v>-244649000</v>
      </c>
      <c r="N239">
        <v>-92019.122099999993</v>
      </c>
      <c r="O239">
        <v>273217075.75</v>
      </c>
    </row>
    <row r="240" spans="1:15" x14ac:dyDescent="0.3">
      <c r="A240" t="s">
        <v>834</v>
      </c>
      <c r="B240" t="s">
        <v>835</v>
      </c>
      <c r="C240" t="s">
        <v>836</v>
      </c>
      <c r="D240" t="s">
        <v>61</v>
      </c>
      <c r="E240">
        <v>2.15390593133526E-3</v>
      </c>
      <c r="F240">
        <v>0</v>
      </c>
      <c r="G240" t="s">
        <v>128</v>
      </c>
      <c r="H240">
        <v>273217075.75</v>
      </c>
      <c r="K240">
        <v>0</v>
      </c>
      <c r="L240">
        <v>0</v>
      </c>
      <c r="M240">
        <v>-244649000</v>
      </c>
      <c r="N240">
        <v>-526950.93220000004</v>
      </c>
      <c r="O240">
        <v>273217075.75</v>
      </c>
    </row>
    <row r="241" spans="1:15" x14ac:dyDescent="0.3">
      <c r="A241" t="s">
        <v>837</v>
      </c>
      <c r="B241" t="s">
        <v>838</v>
      </c>
      <c r="C241" t="s">
        <v>839</v>
      </c>
      <c r="D241" t="s">
        <v>61</v>
      </c>
      <c r="E241">
        <v>2.4976769776440289E-5</v>
      </c>
      <c r="F241">
        <v>0</v>
      </c>
      <c r="G241" t="s">
        <v>128</v>
      </c>
      <c r="H241">
        <v>273217075.75</v>
      </c>
      <c r="K241">
        <v>0</v>
      </c>
      <c r="L241">
        <v>0</v>
      </c>
      <c r="M241">
        <v>-244649000</v>
      </c>
      <c r="N241">
        <v>-6110.5416999999998</v>
      </c>
      <c r="O241">
        <v>273217075.75</v>
      </c>
    </row>
    <row r="242" spans="1:15" x14ac:dyDescent="0.3">
      <c r="A242" t="s">
        <v>840</v>
      </c>
      <c r="B242" t="s">
        <v>841</v>
      </c>
      <c r="C242" t="s">
        <v>842</v>
      </c>
      <c r="D242" t="s">
        <v>61</v>
      </c>
      <c r="E242">
        <v>3.8983379317571809E-3</v>
      </c>
      <c r="F242">
        <v>0</v>
      </c>
      <c r="G242" t="s">
        <v>128</v>
      </c>
      <c r="H242">
        <v>273217075.75</v>
      </c>
      <c r="K242">
        <v>0</v>
      </c>
      <c r="L242">
        <v>0</v>
      </c>
      <c r="M242">
        <v>-244649000</v>
      </c>
      <c r="N242">
        <v>-953724.4767</v>
      </c>
      <c r="O242">
        <v>273217075.75</v>
      </c>
    </row>
    <row r="243" spans="1:15" x14ac:dyDescent="0.3">
      <c r="A243" t="s">
        <v>843</v>
      </c>
      <c r="B243" t="s">
        <v>844</v>
      </c>
      <c r="C243" t="s">
        <v>845</v>
      </c>
      <c r="D243" t="s">
        <v>61</v>
      </c>
      <c r="E243">
        <v>7.3442571423905601E-3</v>
      </c>
      <c r="F243">
        <v>0</v>
      </c>
      <c r="G243" t="s">
        <v>128</v>
      </c>
      <c r="H243">
        <v>273217075.75</v>
      </c>
      <c r="K243">
        <v>0</v>
      </c>
      <c r="L243">
        <v>0</v>
      </c>
      <c r="M243">
        <v>-244649000</v>
      </c>
      <c r="N243">
        <v>-1796765.1655999999</v>
      </c>
      <c r="O243">
        <v>273217075.75</v>
      </c>
    </row>
    <row r="244" spans="1:15" x14ac:dyDescent="0.3">
      <c r="A244" t="s">
        <v>846</v>
      </c>
      <c r="B244" t="s">
        <v>847</v>
      </c>
      <c r="C244" t="s">
        <v>848</v>
      </c>
      <c r="D244" t="s">
        <v>61</v>
      </c>
      <c r="E244">
        <v>7.7357463628442331E-5</v>
      </c>
      <c r="F244">
        <v>0</v>
      </c>
      <c r="G244" t="s">
        <v>128</v>
      </c>
      <c r="H244">
        <v>273217075.75</v>
      </c>
      <c r="K244">
        <v>0</v>
      </c>
      <c r="L244">
        <v>0</v>
      </c>
      <c r="M244">
        <v>-244649000</v>
      </c>
      <c r="N244">
        <v>-18925.426100000001</v>
      </c>
      <c r="O244">
        <v>273217075.75</v>
      </c>
    </row>
    <row r="245" spans="1:15" x14ac:dyDescent="0.3">
      <c r="A245" t="s">
        <v>849</v>
      </c>
      <c r="B245" t="s">
        <v>850</v>
      </c>
      <c r="C245" t="s">
        <v>851</v>
      </c>
      <c r="D245" t="s">
        <v>61</v>
      </c>
      <c r="E245">
        <v>1.9948676286203899E-4</v>
      </c>
      <c r="F245">
        <v>0</v>
      </c>
      <c r="G245" t="s">
        <v>128</v>
      </c>
      <c r="H245">
        <v>273217075.75</v>
      </c>
      <c r="K245">
        <v>0</v>
      </c>
      <c r="L245">
        <v>0</v>
      </c>
      <c r="M245">
        <v>-244649000</v>
      </c>
      <c r="N245">
        <v>-48804.237000000001</v>
      </c>
      <c r="O245">
        <v>273217075.75</v>
      </c>
    </row>
    <row r="246" spans="1:15" x14ac:dyDescent="0.3">
      <c r="A246" t="s">
        <v>852</v>
      </c>
      <c r="B246" t="s">
        <v>853</v>
      </c>
      <c r="C246" t="s">
        <v>854</v>
      </c>
      <c r="D246" t="s">
        <v>61</v>
      </c>
      <c r="E246">
        <v>7.2859854551019952E-3</v>
      </c>
      <c r="F246">
        <v>0</v>
      </c>
      <c r="G246" t="s">
        <v>128</v>
      </c>
      <c r="H246">
        <v>273217075.75</v>
      </c>
      <c r="K246">
        <v>0</v>
      </c>
      <c r="L246">
        <v>0</v>
      </c>
      <c r="M246">
        <v>-244649000</v>
      </c>
      <c r="N246">
        <v>-1782509.0556000001</v>
      </c>
      <c r="O246">
        <v>273217075.75</v>
      </c>
    </row>
    <row r="247" spans="1:15" x14ac:dyDescent="0.3">
      <c r="A247" t="s">
        <v>855</v>
      </c>
      <c r="B247" t="s">
        <v>856</v>
      </c>
      <c r="C247" t="s">
        <v>857</v>
      </c>
      <c r="D247" t="s">
        <v>61</v>
      </c>
      <c r="E247">
        <v>4.8650504963908721E-3</v>
      </c>
      <c r="F247">
        <v>0</v>
      </c>
      <c r="G247" t="s">
        <v>128</v>
      </c>
      <c r="H247">
        <v>273217075.75</v>
      </c>
      <c r="K247">
        <v>0</v>
      </c>
      <c r="L247">
        <v>0</v>
      </c>
      <c r="M247">
        <v>-244649000</v>
      </c>
      <c r="N247">
        <v>-1190229.7389</v>
      </c>
      <c r="O247">
        <v>273217075.75</v>
      </c>
    </row>
    <row r="248" spans="1:15" x14ac:dyDescent="0.3">
      <c r="A248" t="s">
        <v>858</v>
      </c>
      <c r="B248" t="s">
        <v>859</v>
      </c>
      <c r="C248" t="s">
        <v>860</v>
      </c>
      <c r="D248" t="s">
        <v>61</v>
      </c>
      <c r="E248">
        <v>9.9022460165541109E-4</v>
      </c>
      <c r="F248">
        <v>0</v>
      </c>
      <c r="G248" t="s">
        <v>128</v>
      </c>
      <c r="H248">
        <v>273217075.75</v>
      </c>
      <c r="K248">
        <v>0</v>
      </c>
      <c r="L248">
        <v>0</v>
      </c>
      <c r="M248">
        <v>-244649000</v>
      </c>
      <c r="N248">
        <v>-242257.45860000001</v>
      </c>
      <c r="O248">
        <v>273217075.75</v>
      </c>
    </row>
    <row r="249" spans="1:15" x14ac:dyDescent="0.3">
      <c r="A249" t="s">
        <v>861</v>
      </c>
      <c r="B249" t="s">
        <v>862</v>
      </c>
      <c r="C249" t="s">
        <v>863</v>
      </c>
      <c r="D249" t="s">
        <v>61</v>
      </c>
      <c r="E249">
        <v>5.5087501243047759E-4</v>
      </c>
      <c r="F249">
        <v>0</v>
      </c>
      <c r="G249" t="s">
        <v>128</v>
      </c>
      <c r="H249">
        <v>273217075.75</v>
      </c>
      <c r="K249">
        <v>0</v>
      </c>
      <c r="L249">
        <v>0</v>
      </c>
      <c r="M249">
        <v>-244649000</v>
      </c>
      <c r="N249">
        <v>-134771.0209</v>
      </c>
      <c r="O249">
        <v>273217075.75</v>
      </c>
    </row>
    <row r="250" spans="1:15" x14ac:dyDescent="0.3">
      <c r="A250" t="s">
        <v>864</v>
      </c>
      <c r="B250" t="s">
        <v>865</v>
      </c>
      <c r="C250" t="s">
        <v>866</v>
      </c>
      <c r="D250" t="s">
        <v>61</v>
      </c>
      <c r="E250">
        <v>6.8083658200854605E-4</v>
      </c>
      <c r="F250">
        <v>0</v>
      </c>
      <c r="G250" t="s">
        <v>128</v>
      </c>
      <c r="H250">
        <v>273217075.75</v>
      </c>
      <c r="K250">
        <v>0</v>
      </c>
      <c r="L250">
        <v>0</v>
      </c>
      <c r="M250">
        <v>-244649000</v>
      </c>
      <c r="N250">
        <v>-166565.989</v>
      </c>
      <c r="O250">
        <v>273217075.75</v>
      </c>
    </row>
    <row r="251" spans="1:15" x14ac:dyDescent="0.3">
      <c r="A251" t="s">
        <v>867</v>
      </c>
      <c r="B251" t="s">
        <v>868</v>
      </c>
      <c r="C251" t="s">
        <v>869</v>
      </c>
      <c r="D251" t="s">
        <v>61</v>
      </c>
      <c r="E251">
        <v>2.8921677674459923E-3</v>
      </c>
      <c r="F251">
        <v>0</v>
      </c>
      <c r="G251" t="s">
        <v>128</v>
      </c>
      <c r="H251">
        <v>273217075.75</v>
      </c>
      <c r="K251">
        <v>0</v>
      </c>
      <c r="L251">
        <v>0</v>
      </c>
      <c r="M251">
        <v>-244649000</v>
      </c>
      <c r="N251">
        <v>-707565.95209999999</v>
      </c>
      <c r="O251">
        <v>273217075.75</v>
      </c>
    </row>
    <row r="252" spans="1:15" x14ac:dyDescent="0.3">
      <c r="A252" t="s">
        <v>870</v>
      </c>
      <c r="B252" t="s">
        <v>871</v>
      </c>
      <c r="C252" t="s">
        <v>872</v>
      </c>
      <c r="D252" t="s">
        <v>61</v>
      </c>
      <c r="E252">
        <v>9.7329761791069176E-3</v>
      </c>
      <c r="F252">
        <v>0</v>
      </c>
      <c r="G252" t="s">
        <v>128</v>
      </c>
      <c r="H252">
        <v>273217075.75</v>
      </c>
      <c r="K252">
        <v>0</v>
      </c>
      <c r="L252">
        <v>0</v>
      </c>
      <c r="M252">
        <v>-244649000</v>
      </c>
      <c r="N252">
        <v>-2381162.8892000001</v>
      </c>
      <c r="O252">
        <v>273217075.75</v>
      </c>
    </row>
    <row r="253" spans="1:15" x14ac:dyDescent="0.3">
      <c r="A253" t="s">
        <v>873</v>
      </c>
      <c r="B253" t="s">
        <v>874</v>
      </c>
      <c r="C253" t="s">
        <v>875</v>
      </c>
      <c r="D253" t="s">
        <v>61</v>
      </c>
      <c r="E253">
        <v>1.8444454784411477E-4</v>
      </c>
      <c r="F253">
        <v>0</v>
      </c>
      <c r="G253" t="s">
        <v>128</v>
      </c>
      <c r="H253">
        <v>273217075.75</v>
      </c>
      <c r="K253">
        <v>0</v>
      </c>
      <c r="L253">
        <v>0</v>
      </c>
      <c r="M253">
        <v>-244649000</v>
      </c>
      <c r="N253">
        <v>-45124.174200000001</v>
      </c>
      <c r="O253">
        <v>273217075.75</v>
      </c>
    </row>
    <row r="254" spans="1:15" x14ac:dyDescent="0.3">
      <c r="A254" t="s">
        <v>876</v>
      </c>
      <c r="B254" t="s">
        <v>877</v>
      </c>
      <c r="C254" t="s">
        <v>878</v>
      </c>
      <c r="D254" t="s">
        <v>61</v>
      </c>
      <c r="E254">
        <v>2.3935183450919429E-2</v>
      </c>
      <c r="F254">
        <v>0</v>
      </c>
      <c r="G254" t="s">
        <v>128</v>
      </c>
      <c r="H254">
        <v>273217075.75</v>
      </c>
      <c r="K254">
        <v>0</v>
      </c>
      <c r="L254">
        <v>0</v>
      </c>
      <c r="M254">
        <v>-244649000</v>
      </c>
      <c r="N254">
        <v>-5855718.6961000003</v>
      </c>
      <c r="O254">
        <v>273217075.75</v>
      </c>
    </row>
    <row r="255" spans="1:15" x14ac:dyDescent="0.3">
      <c r="A255" t="s">
        <v>879</v>
      </c>
      <c r="B255" t="s">
        <v>880</v>
      </c>
      <c r="C255" t="s">
        <v>881</v>
      </c>
      <c r="D255" t="s">
        <v>61</v>
      </c>
      <c r="E255">
        <v>1.1300838322511032E-4</v>
      </c>
      <c r="F255">
        <v>0</v>
      </c>
      <c r="G255" t="s">
        <v>128</v>
      </c>
      <c r="H255">
        <v>273217075.75</v>
      </c>
      <c r="K255">
        <v>0</v>
      </c>
      <c r="L255">
        <v>0</v>
      </c>
      <c r="M255">
        <v>-244649000</v>
      </c>
      <c r="N255">
        <v>-27647.387900000002</v>
      </c>
      <c r="O255">
        <v>273217075.75</v>
      </c>
    </row>
    <row r="256" spans="1:15" x14ac:dyDescent="0.3">
      <c r="A256" t="s">
        <v>882</v>
      </c>
      <c r="B256" t="s">
        <v>883</v>
      </c>
      <c r="C256" t="s">
        <v>884</v>
      </c>
      <c r="D256" t="s">
        <v>61</v>
      </c>
      <c r="E256">
        <v>1.3360654673502776E-4</v>
      </c>
      <c r="F256">
        <v>0</v>
      </c>
      <c r="G256" t="s">
        <v>128</v>
      </c>
      <c r="H256">
        <v>273217075.75</v>
      </c>
      <c r="K256">
        <v>0</v>
      </c>
      <c r="L256">
        <v>0</v>
      </c>
      <c r="M256">
        <v>-244649000</v>
      </c>
      <c r="N256">
        <v>-32686.7081</v>
      </c>
      <c r="O256">
        <v>273217075.75</v>
      </c>
    </row>
    <row r="257" spans="1:15" x14ac:dyDescent="0.3">
      <c r="A257" t="s">
        <v>885</v>
      </c>
      <c r="B257" t="s">
        <v>886</v>
      </c>
      <c r="C257" t="s">
        <v>887</v>
      </c>
      <c r="D257" t="s">
        <v>61</v>
      </c>
      <c r="E257">
        <v>4.653368558718278E-3</v>
      </c>
      <c r="F257">
        <v>0</v>
      </c>
      <c r="G257" t="s">
        <v>128</v>
      </c>
      <c r="H257">
        <v>273217075.75</v>
      </c>
      <c r="K257">
        <v>0</v>
      </c>
      <c r="L257">
        <v>0</v>
      </c>
      <c r="M257">
        <v>-244649000</v>
      </c>
      <c r="N257">
        <v>-1138441.9645</v>
      </c>
      <c r="O257">
        <v>273217075.75</v>
      </c>
    </row>
    <row r="258" spans="1:15" x14ac:dyDescent="0.3">
      <c r="A258" t="s">
        <v>888</v>
      </c>
      <c r="B258" t="s">
        <v>889</v>
      </c>
      <c r="C258" t="s">
        <v>890</v>
      </c>
      <c r="D258" t="s">
        <v>61</v>
      </c>
      <c r="E258">
        <v>1.7309386637046601E-5</v>
      </c>
      <c r="F258">
        <v>0</v>
      </c>
      <c r="G258" t="s">
        <v>128</v>
      </c>
      <c r="H258">
        <v>273217075.75</v>
      </c>
      <c r="K258">
        <v>0</v>
      </c>
      <c r="L258">
        <v>0</v>
      </c>
      <c r="M258">
        <v>-244649000</v>
      </c>
      <c r="N258">
        <v>-4234.7241000000004</v>
      </c>
      <c r="O258">
        <v>273217075.75</v>
      </c>
    </row>
    <row r="259" spans="1:15" x14ac:dyDescent="0.3">
      <c r="A259" t="s">
        <v>891</v>
      </c>
      <c r="B259" t="s">
        <v>892</v>
      </c>
      <c r="C259" t="s">
        <v>893</v>
      </c>
      <c r="D259" t="s">
        <v>61</v>
      </c>
      <c r="E259">
        <v>3.9403283892295301E-5</v>
      </c>
      <c r="F259">
        <v>0</v>
      </c>
      <c r="G259" t="s">
        <v>128</v>
      </c>
      <c r="H259">
        <v>273217075.75</v>
      </c>
      <c r="K259">
        <v>0</v>
      </c>
      <c r="L259">
        <v>0</v>
      </c>
      <c r="M259">
        <v>-244649000</v>
      </c>
      <c r="N259">
        <v>-9639.9740000000002</v>
      </c>
      <c r="O259">
        <v>273217075.75</v>
      </c>
    </row>
    <row r="260" spans="1:15" x14ac:dyDescent="0.3">
      <c r="A260" t="s">
        <v>894</v>
      </c>
      <c r="B260" t="s">
        <v>895</v>
      </c>
      <c r="C260" t="s">
        <v>896</v>
      </c>
      <c r="D260" t="s">
        <v>61</v>
      </c>
      <c r="E260">
        <v>1.9426864098555524E-3</v>
      </c>
      <c r="F260">
        <v>0</v>
      </c>
      <c r="G260" t="s">
        <v>128</v>
      </c>
      <c r="H260">
        <v>273217075.75</v>
      </c>
      <c r="K260">
        <v>0</v>
      </c>
      <c r="L260">
        <v>0</v>
      </c>
      <c r="M260">
        <v>-244649000</v>
      </c>
      <c r="N260">
        <v>-475276.28749999998</v>
      </c>
      <c r="O260">
        <v>273217075.75</v>
      </c>
    </row>
    <row r="261" spans="1:15" x14ac:dyDescent="0.3">
      <c r="A261" t="s">
        <v>897</v>
      </c>
      <c r="B261" t="s">
        <v>898</v>
      </c>
      <c r="C261" t="s">
        <v>899</v>
      </c>
      <c r="D261" t="s">
        <v>61</v>
      </c>
      <c r="E261">
        <v>3.0559400348900038E-5</v>
      </c>
      <c r="F261">
        <v>0</v>
      </c>
      <c r="G261" t="s">
        <v>128</v>
      </c>
      <c r="H261">
        <v>273217075.75</v>
      </c>
      <c r="K261">
        <v>0</v>
      </c>
      <c r="L261">
        <v>0</v>
      </c>
      <c r="M261">
        <v>-244649000</v>
      </c>
      <c r="N261">
        <v>-7476.3266999999996</v>
      </c>
      <c r="O261">
        <v>273217075.75</v>
      </c>
    </row>
    <row r="262" spans="1:15" x14ac:dyDescent="0.3">
      <c r="A262" t="s">
        <v>900</v>
      </c>
      <c r="B262" t="s">
        <v>901</v>
      </c>
      <c r="C262" t="s">
        <v>902</v>
      </c>
      <c r="D262" t="s">
        <v>61</v>
      </c>
      <c r="E262">
        <v>6.3747505357010981E-4</v>
      </c>
      <c r="F262">
        <v>0</v>
      </c>
      <c r="G262" t="s">
        <v>128</v>
      </c>
      <c r="H262">
        <v>273217075.75</v>
      </c>
      <c r="K262">
        <v>0</v>
      </c>
      <c r="L262">
        <v>0</v>
      </c>
      <c r="M262">
        <v>-244649000</v>
      </c>
      <c r="N262">
        <v>-155957.63440000001</v>
      </c>
      <c r="O262">
        <v>273217075.75</v>
      </c>
    </row>
    <row r="263" spans="1:15" x14ac:dyDescent="0.3">
      <c r="A263" t="s">
        <v>903</v>
      </c>
      <c r="B263" t="s">
        <v>904</v>
      </c>
      <c r="C263" t="s">
        <v>905</v>
      </c>
      <c r="D263" t="s">
        <v>61</v>
      </c>
      <c r="E263">
        <v>1.9626430688053365E-3</v>
      </c>
      <c r="F263">
        <v>0</v>
      </c>
      <c r="G263" t="s">
        <v>128</v>
      </c>
      <c r="H263">
        <v>273217075.75</v>
      </c>
      <c r="K263">
        <v>0</v>
      </c>
      <c r="L263">
        <v>0</v>
      </c>
      <c r="M263">
        <v>-244649000</v>
      </c>
      <c r="N263">
        <v>-480158.66409999999</v>
      </c>
      <c r="O263">
        <v>273217075.75</v>
      </c>
    </row>
    <row r="264" spans="1:15" x14ac:dyDescent="0.3">
      <c r="A264" t="s">
        <v>906</v>
      </c>
      <c r="B264" t="s">
        <v>907</v>
      </c>
      <c r="C264" t="s">
        <v>908</v>
      </c>
      <c r="D264" t="s">
        <v>61</v>
      </c>
      <c r="E264">
        <v>6.3958484117550626E-5</v>
      </c>
      <c r="F264">
        <v>0</v>
      </c>
      <c r="G264" t="s">
        <v>128</v>
      </c>
      <c r="H264">
        <v>273217075.75</v>
      </c>
      <c r="K264">
        <v>0</v>
      </c>
      <c r="L264">
        <v>0</v>
      </c>
      <c r="M264">
        <v>-244649000</v>
      </c>
      <c r="N264">
        <v>-15647.379199999999</v>
      </c>
      <c r="O264">
        <v>273217075.75</v>
      </c>
    </row>
    <row r="265" spans="1:15" x14ac:dyDescent="0.3">
      <c r="A265" t="s">
        <v>909</v>
      </c>
      <c r="B265" t="s">
        <v>910</v>
      </c>
      <c r="C265" t="s">
        <v>911</v>
      </c>
      <c r="D265" t="s">
        <v>61</v>
      </c>
      <c r="E265">
        <v>7.9626227754177985E-3</v>
      </c>
      <c r="F265">
        <v>0</v>
      </c>
      <c r="G265" t="s">
        <v>128</v>
      </c>
      <c r="H265">
        <v>273217075.75</v>
      </c>
      <c r="K265">
        <v>0</v>
      </c>
      <c r="L265">
        <v>0</v>
      </c>
      <c r="M265">
        <v>-244649000</v>
      </c>
      <c r="N265">
        <v>-1948047.6994</v>
      </c>
      <c r="O265">
        <v>273217075.75</v>
      </c>
    </row>
    <row r="266" spans="1:15" x14ac:dyDescent="0.3">
      <c r="A266" t="s">
        <v>912</v>
      </c>
      <c r="B266" t="s">
        <v>913</v>
      </c>
      <c r="C266" t="s">
        <v>914</v>
      </c>
      <c r="D266" t="s">
        <v>61</v>
      </c>
      <c r="E266">
        <v>5.4771023952004949E-3</v>
      </c>
      <c r="F266">
        <v>0</v>
      </c>
      <c r="G266" t="s">
        <v>128</v>
      </c>
      <c r="H266">
        <v>273217075.75</v>
      </c>
      <c r="K266">
        <v>0</v>
      </c>
      <c r="L266">
        <v>0</v>
      </c>
      <c r="M266">
        <v>-244649000</v>
      </c>
      <c r="N266">
        <v>-1339967.6239</v>
      </c>
      <c r="O266">
        <v>273217075.75</v>
      </c>
    </row>
    <row r="267" spans="1:15" x14ac:dyDescent="0.3">
      <c r="A267" t="s">
        <v>915</v>
      </c>
      <c r="B267" t="s">
        <v>916</v>
      </c>
      <c r="C267" t="s">
        <v>917</v>
      </c>
      <c r="D267" t="s">
        <v>61</v>
      </c>
      <c r="E267">
        <v>2.866404729097537E-2</v>
      </c>
      <c r="F267">
        <v>0</v>
      </c>
      <c r="G267" t="s">
        <v>128</v>
      </c>
      <c r="H267">
        <v>273217075.75</v>
      </c>
      <c r="K267">
        <v>0</v>
      </c>
      <c r="L267">
        <v>0</v>
      </c>
      <c r="M267">
        <v>-244649000</v>
      </c>
      <c r="N267">
        <v>-7012630.5056999996</v>
      </c>
      <c r="O267">
        <v>273217075.75</v>
      </c>
    </row>
    <row r="268" spans="1:15" x14ac:dyDescent="0.3">
      <c r="A268" t="s">
        <v>918</v>
      </c>
      <c r="B268" t="s">
        <v>919</v>
      </c>
      <c r="C268" t="s">
        <v>920</v>
      </c>
      <c r="D268" t="s">
        <v>61</v>
      </c>
      <c r="E268">
        <v>2.664108742112543E-4</v>
      </c>
      <c r="F268">
        <v>0</v>
      </c>
      <c r="G268" t="s">
        <v>128</v>
      </c>
      <c r="H268">
        <v>273217075.75</v>
      </c>
      <c r="K268">
        <v>0</v>
      </c>
      <c r="L268">
        <v>0</v>
      </c>
      <c r="M268">
        <v>-244649000</v>
      </c>
      <c r="N268">
        <v>-65177.154000000002</v>
      </c>
      <c r="O268">
        <v>273217075.75</v>
      </c>
    </row>
    <row r="269" spans="1:15" x14ac:dyDescent="0.3">
      <c r="A269" t="s">
        <v>921</v>
      </c>
      <c r="B269" t="s">
        <v>922</v>
      </c>
      <c r="C269" t="s">
        <v>923</v>
      </c>
      <c r="D269" t="s">
        <v>61</v>
      </c>
      <c r="E269">
        <v>7.1895069684347864E-3</v>
      </c>
      <c r="F269">
        <v>0</v>
      </c>
      <c r="G269" t="s">
        <v>128</v>
      </c>
      <c r="H269">
        <v>273217075.75</v>
      </c>
      <c r="K269">
        <v>0</v>
      </c>
      <c r="L269">
        <v>0</v>
      </c>
      <c r="M269">
        <v>-244649000</v>
      </c>
      <c r="N269">
        <v>-1758905.6902999999</v>
      </c>
      <c r="O269">
        <v>273217075.75</v>
      </c>
    </row>
    <row r="270" spans="1:15" x14ac:dyDescent="0.3">
      <c r="A270" t="s">
        <v>924</v>
      </c>
      <c r="B270" t="s">
        <v>925</v>
      </c>
      <c r="C270" t="s">
        <v>926</v>
      </c>
      <c r="D270" t="s">
        <v>61</v>
      </c>
      <c r="E270">
        <v>1.8325842139462251E-4</v>
      </c>
      <c r="F270">
        <v>0</v>
      </c>
      <c r="G270" t="s">
        <v>128</v>
      </c>
      <c r="H270">
        <v>273217075.75</v>
      </c>
      <c r="K270">
        <v>0</v>
      </c>
      <c r="L270">
        <v>0</v>
      </c>
      <c r="M270">
        <v>-244649000</v>
      </c>
      <c r="N270">
        <v>-44833.989500000003</v>
      </c>
      <c r="O270">
        <v>273217075.75</v>
      </c>
    </row>
    <row r="271" spans="1:15" x14ac:dyDescent="0.3">
      <c r="A271" t="s">
        <v>927</v>
      </c>
      <c r="B271" t="s">
        <v>928</v>
      </c>
      <c r="C271" t="s">
        <v>929</v>
      </c>
      <c r="D271" t="s">
        <v>61</v>
      </c>
      <c r="E271">
        <v>9.1912209114550561E-4</v>
      </c>
      <c r="F271">
        <v>0</v>
      </c>
      <c r="G271" t="s">
        <v>128</v>
      </c>
      <c r="H271">
        <v>273217075.75</v>
      </c>
      <c r="K271">
        <v>0</v>
      </c>
      <c r="L271">
        <v>0</v>
      </c>
      <c r="M271">
        <v>-244649000</v>
      </c>
      <c r="N271">
        <v>-224862.30050000001</v>
      </c>
      <c r="O271">
        <v>273217075.75</v>
      </c>
    </row>
    <row r="272" spans="1:15" x14ac:dyDescent="0.3">
      <c r="A272" t="s">
        <v>930</v>
      </c>
      <c r="B272" t="s">
        <v>931</v>
      </c>
      <c r="C272" t="s">
        <v>932</v>
      </c>
      <c r="D272" t="s">
        <v>61</v>
      </c>
      <c r="E272">
        <v>3.5615683878060102E-4</v>
      </c>
      <c r="F272">
        <v>0</v>
      </c>
      <c r="G272" t="s">
        <v>128</v>
      </c>
      <c r="H272">
        <v>273217075.75</v>
      </c>
      <c r="K272">
        <v>0</v>
      </c>
      <c r="L272">
        <v>0</v>
      </c>
      <c r="M272">
        <v>-244649000</v>
      </c>
      <c r="N272">
        <v>-87133.414499999999</v>
      </c>
      <c r="O272">
        <v>273217075.75</v>
      </c>
    </row>
    <row r="273" spans="1:15" x14ac:dyDescent="0.3">
      <c r="A273" t="s">
        <v>933</v>
      </c>
      <c r="B273" t="s">
        <v>934</v>
      </c>
      <c r="C273" t="s">
        <v>935</v>
      </c>
      <c r="D273" t="s">
        <v>61</v>
      </c>
      <c r="E273">
        <v>6.3001205004295925E-4</v>
      </c>
      <c r="F273">
        <v>0</v>
      </c>
      <c r="G273" t="s">
        <v>128</v>
      </c>
      <c r="H273">
        <v>273217075.75</v>
      </c>
      <c r="K273">
        <v>0</v>
      </c>
      <c r="L273">
        <v>0</v>
      </c>
      <c r="M273">
        <v>-244649000</v>
      </c>
      <c r="N273">
        <v>-154131.818</v>
      </c>
      <c r="O273">
        <v>273217075.75</v>
      </c>
    </row>
    <row r="274" spans="1:15" x14ac:dyDescent="0.3">
      <c r="A274" t="s">
        <v>936</v>
      </c>
      <c r="B274" t="s">
        <v>937</v>
      </c>
      <c r="C274" t="s">
        <v>938</v>
      </c>
      <c r="D274" t="s">
        <v>61</v>
      </c>
      <c r="E274">
        <v>9.4758067111769826E-4</v>
      </c>
      <c r="F274">
        <v>0</v>
      </c>
      <c r="G274" t="s">
        <v>128</v>
      </c>
      <c r="H274">
        <v>273217075.75</v>
      </c>
      <c r="K274">
        <v>0</v>
      </c>
      <c r="L274">
        <v>0</v>
      </c>
      <c r="M274">
        <v>-244649000</v>
      </c>
      <c r="N274">
        <v>-231824.6636</v>
      </c>
      <c r="O274">
        <v>273217075.75</v>
      </c>
    </row>
    <row r="275" spans="1:15" x14ac:dyDescent="0.3">
      <c r="A275" t="s">
        <v>939</v>
      </c>
      <c r="B275" t="s">
        <v>940</v>
      </c>
      <c r="C275" t="s">
        <v>941</v>
      </c>
      <c r="D275" t="s">
        <v>61</v>
      </c>
      <c r="E275">
        <v>3.22593504663114E-3</v>
      </c>
      <c r="F275">
        <v>0</v>
      </c>
      <c r="G275" t="s">
        <v>128</v>
      </c>
      <c r="H275">
        <v>273217075.75</v>
      </c>
      <c r="K275">
        <v>0</v>
      </c>
      <c r="L275">
        <v>0</v>
      </c>
      <c r="M275">
        <v>-244649000</v>
      </c>
      <c r="N275">
        <v>-789221.78319999995</v>
      </c>
      <c r="O275">
        <v>273217075.75</v>
      </c>
    </row>
    <row r="276" spans="1:15" x14ac:dyDescent="0.3">
      <c r="A276" t="s">
        <v>942</v>
      </c>
      <c r="B276" t="s">
        <v>943</v>
      </c>
      <c r="C276" t="s">
        <v>944</v>
      </c>
      <c r="D276" t="s">
        <v>61</v>
      </c>
      <c r="E276">
        <v>1.3686201675848221E-4</v>
      </c>
      <c r="F276">
        <v>0</v>
      </c>
      <c r="G276" t="s">
        <v>128</v>
      </c>
      <c r="H276">
        <v>273217075.75</v>
      </c>
      <c r="K276">
        <v>0</v>
      </c>
      <c r="L276">
        <v>0</v>
      </c>
      <c r="M276">
        <v>-244649000</v>
      </c>
      <c r="N276">
        <v>-33483.155500000001</v>
      </c>
      <c r="O276">
        <v>273217075.75</v>
      </c>
    </row>
    <row r="277" spans="1:15" x14ac:dyDescent="0.3">
      <c r="A277" t="s">
        <v>945</v>
      </c>
      <c r="B277" t="s">
        <v>946</v>
      </c>
      <c r="C277" t="s">
        <v>947</v>
      </c>
      <c r="D277" t="s">
        <v>61</v>
      </c>
      <c r="E277">
        <v>5.1190530319553053E-4</v>
      </c>
      <c r="F277">
        <v>0</v>
      </c>
      <c r="G277" t="s">
        <v>128</v>
      </c>
      <c r="H277">
        <v>273217075.75</v>
      </c>
      <c r="K277">
        <v>0</v>
      </c>
      <c r="L277">
        <v>0</v>
      </c>
      <c r="M277">
        <v>-244649000</v>
      </c>
      <c r="N277">
        <v>-125237.1205</v>
      </c>
      <c r="O277">
        <v>273217075.75</v>
      </c>
    </row>
    <row r="278" spans="1:15" x14ac:dyDescent="0.3">
      <c r="A278" t="s">
        <v>948</v>
      </c>
      <c r="B278" t="s">
        <v>949</v>
      </c>
      <c r="C278" t="s">
        <v>950</v>
      </c>
      <c r="D278" t="s">
        <v>61</v>
      </c>
      <c r="E278">
        <v>1.5165677286552249E-4</v>
      </c>
      <c r="F278">
        <v>0</v>
      </c>
      <c r="G278" t="s">
        <v>128</v>
      </c>
      <c r="H278">
        <v>273217075.75</v>
      </c>
      <c r="K278">
        <v>0</v>
      </c>
      <c r="L278">
        <v>0</v>
      </c>
      <c r="M278">
        <v>-244649000</v>
      </c>
      <c r="N278">
        <v>-37102.677799999998</v>
      </c>
      <c r="O278">
        <v>273217075.75</v>
      </c>
    </row>
    <row r="279" spans="1:15" x14ac:dyDescent="0.3">
      <c r="A279" t="s">
        <v>951</v>
      </c>
      <c r="B279" t="s">
        <v>952</v>
      </c>
      <c r="C279" t="s">
        <v>953</v>
      </c>
      <c r="D279" t="s">
        <v>61</v>
      </c>
      <c r="E279">
        <v>5.6734504450167041E-3</v>
      </c>
      <c r="F279">
        <v>0</v>
      </c>
      <c r="G279" t="s">
        <v>128</v>
      </c>
      <c r="H279">
        <v>273217075.75</v>
      </c>
      <c r="K279">
        <v>0</v>
      </c>
      <c r="L279">
        <v>0</v>
      </c>
      <c r="M279">
        <v>-244649000</v>
      </c>
      <c r="N279">
        <v>-1388003.9779000001</v>
      </c>
      <c r="O279">
        <v>273217075.75</v>
      </c>
    </row>
    <row r="280" spans="1:15" x14ac:dyDescent="0.3">
      <c r="A280" t="s">
        <v>954</v>
      </c>
      <c r="B280" t="s">
        <v>955</v>
      </c>
      <c r="C280" t="s">
        <v>956</v>
      </c>
      <c r="D280" t="s">
        <v>61</v>
      </c>
      <c r="E280">
        <v>4.675111526223851E-4</v>
      </c>
      <c r="F280">
        <v>0</v>
      </c>
      <c r="G280" t="s">
        <v>128</v>
      </c>
      <c r="H280">
        <v>273217075.75</v>
      </c>
      <c r="K280">
        <v>0</v>
      </c>
      <c r="L280">
        <v>0</v>
      </c>
      <c r="M280">
        <v>-244649000</v>
      </c>
      <c r="N280">
        <v>-114376.136</v>
      </c>
      <c r="O280">
        <v>273217075.75</v>
      </c>
    </row>
    <row r="281" spans="1:15" x14ac:dyDescent="0.3">
      <c r="A281" t="s">
        <v>957</v>
      </c>
      <c r="B281" t="s">
        <v>958</v>
      </c>
      <c r="C281" t="s">
        <v>959</v>
      </c>
      <c r="D281" t="s">
        <v>61</v>
      </c>
      <c r="E281">
        <v>3.9648435114326853E-3</v>
      </c>
      <c r="F281">
        <v>0</v>
      </c>
      <c r="G281" t="s">
        <v>128</v>
      </c>
      <c r="H281">
        <v>273217075.75</v>
      </c>
      <c r="K281">
        <v>0</v>
      </c>
      <c r="L281">
        <v>0</v>
      </c>
      <c r="M281">
        <v>-244649000</v>
      </c>
      <c r="N281">
        <v>-969995.00020000001</v>
      </c>
      <c r="O281">
        <v>273217075.75</v>
      </c>
    </row>
    <row r="282" spans="1:15" x14ac:dyDescent="0.3">
      <c r="A282" t="s">
        <v>960</v>
      </c>
      <c r="B282" t="s">
        <v>961</v>
      </c>
      <c r="C282" t="s">
        <v>962</v>
      </c>
      <c r="D282" t="s">
        <v>61</v>
      </c>
      <c r="E282">
        <v>1.0608297786819424E-3</v>
      </c>
      <c r="F282">
        <v>0</v>
      </c>
      <c r="G282" t="s">
        <v>128</v>
      </c>
      <c r="H282">
        <v>273217075.75</v>
      </c>
      <c r="K282">
        <v>0</v>
      </c>
      <c r="L282">
        <v>0</v>
      </c>
      <c r="M282">
        <v>-244649000</v>
      </c>
      <c r="N282">
        <v>-259530.94450000001</v>
      </c>
      <c r="O282">
        <v>273217075.75</v>
      </c>
    </row>
    <row r="283" spans="1:15" x14ac:dyDescent="0.3">
      <c r="A283" t="s">
        <v>963</v>
      </c>
      <c r="B283" t="s">
        <v>964</v>
      </c>
      <c r="C283" t="s">
        <v>965</v>
      </c>
      <c r="D283" t="s">
        <v>61</v>
      </c>
      <c r="E283">
        <v>2.0153529148516258E-2</v>
      </c>
      <c r="F283">
        <v>0</v>
      </c>
      <c r="G283" t="s">
        <v>128</v>
      </c>
      <c r="H283">
        <v>273217075.75</v>
      </c>
      <c r="K283">
        <v>0</v>
      </c>
      <c r="L283">
        <v>0</v>
      </c>
      <c r="M283">
        <v>-244649000</v>
      </c>
      <c r="N283">
        <v>-4930540.7527000001</v>
      </c>
      <c r="O283">
        <v>273217075.75</v>
      </c>
    </row>
    <row r="284" spans="1:15" x14ac:dyDescent="0.3">
      <c r="A284" t="s">
        <v>966</v>
      </c>
      <c r="B284" t="s">
        <v>967</v>
      </c>
      <c r="C284" t="s">
        <v>968</v>
      </c>
      <c r="D284" t="s">
        <v>61</v>
      </c>
      <c r="E284">
        <v>1.2881195621976054E-3</v>
      </c>
      <c r="F284">
        <v>0</v>
      </c>
      <c r="G284" t="s">
        <v>128</v>
      </c>
      <c r="H284">
        <v>273217075.75</v>
      </c>
      <c r="K284">
        <v>0</v>
      </c>
      <c r="L284">
        <v>0</v>
      </c>
      <c r="M284">
        <v>-244649000</v>
      </c>
      <c r="N284">
        <v>-315137.16279999999</v>
      </c>
      <c r="O284">
        <v>273217075.75</v>
      </c>
    </row>
    <row r="285" spans="1:15" x14ac:dyDescent="0.3">
      <c r="A285" t="s">
        <v>969</v>
      </c>
      <c r="B285" t="s">
        <v>970</v>
      </c>
      <c r="C285" t="s">
        <v>971</v>
      </c>
      <c r="D285" t="s">
        <v>61</v>
      </c>
      <c r="E285">
        <v>3.1539635567598667E-4</v>
      </c>
      <c r="F285">
        <v>0</v>
      </c>
      <c r="G285" t="s">
        <v>128</v>
      </c>
      <c r="H285">
        <v>273217075.75</v>
      </c>
      <c r="K285">
        <v>0</v>
      </c>
      <c r="L285">
        <v>0</v>
      </c>
      <c r="M285">
        <v>-244649000</v>
      </c>
      <c r="N285">
        <v>-77161.403000000006</v>
      </c>
      <c r="O285">
        <v>273217075.75</v>
      </c>
    </row>
    <row r="286" spans="1:15" x14ac:dyDescent="0.3">
      <c r="A286" t="s">
        <v>972</v>
      </c>
      <c r="B286" t="s">
        <v>973</v>
      </c>
      <c r="C286" t="s">
        <v>974</v>
      </c>
      <c r="D286" t="s">
        <v>61</v>
      </c>
      <c r="E286">
        <v>2.3247439723759651E-3</v>
      </c>
      <c r="F286">
        <v>0</v>
      </c>
      <c r="G286" t="s">
        <v>128</v>
      </c>
      <c r="H286">
        <v>273217075.75</v>
      </c>
      <c r="K286">
        <v>0</v>
      </c>
      <c r="L286">
        <v>0</v>
      </c>
      <c r="M286">
        <v>-244649000</v>
      </c>
      <c r="N286">
        <v>-568746.28810000001</v>
      </c>
      <c r="O286">
        <v>273217075.75</v>
      </c>
    </row>
    <row r="287" spans="1:15" x14ac:dyDescent="0.3">
      <c r="A287" t="s">
        <v>975</v>
      </c>
      <c r="B287" t="s">
        <v>976</v>
      </c>
      <c r="C287" t="s">
        <v>977</v>
      </c>
      <c r="D287" t="s">
        <v>61</v>
      </c>
      <c r="E287">
        <v>2.6643239556010804E-4</v>
      </c>
      <c r="F287">
        <v>0</v>
      </c>
      <c r="G287" t="s">
        <v>128</v>
      </c>
      <c r="H287">
        <v>273217075.75</v>
      </c>
      <c r="K287">
        <v>0</v>
      </c>
      <c r="L287">
        <v>0</v>
      </c>
      <c r="M287">
        <v>-244649000</v>
      </c>
      <c r="N287">
        <v>-65182.419099999999</v>
      </c>
      <c r="O287">
        <v>273217075.75</v>
      </c>
    </row>
    <row r="288" spans="1:15" x14ac:dyDescent="0.3">
      <c r="A288" t="s">
        <v>978</v>
      </c>
      <c r="B288" t="s">
        <v>979</v>
      </c>
      <c r="C288" t="s">
        <v>980</v>
      </c>
      <c r="D288" t="s">
        <v>61</v>
      </c>
      <c r="E288">
        <v>4.2972479182608343E-3</v>
      </c>
      <c r="F288">
        <v>0</v>
      </c>
      <c r="G288" t="s">
        <v>128</v>
      </c>
      <c r="H288">
        <v>273217075.75</v>
      </c>
      <c r="K288">
        <v>0</v>
      </c>
      <c r="L288">
        <v>0</v>
      </c>
      <c r="M288">
        <v>-244649000</v>
      </c>
      <c r="N288">
        <v>-1051317.406</v>
      </c>
      <c r="O288">
        <v>273217075.75</v>
      </c>
    </row>
    <row r="289" spans="1:15" x14ac:dyDescent="0.3">
      <c r="A289" t="s">
        <v>981</v>
      </c>
      <c r="B289" t="s">
        <v>982</v>
      </c>
      <c r="C289" t="s">
        <v>983</v>
      </c>
      <c r="D289" t="s">
        <v>61</v>
      </c>
      <c r="E289">
        <v>2.7793683389498031E-3</v>
      </c>
      <c r="F289">
        <v>0</v>
      </c>
      <c r="G289" t="s">
        <v>128</v>
      </c>
      <c r="H289">
        <v>273217075.75</v>
      </c>
      <c r="K289">
        <v>0</v>
      </c>
      <c r="L289">
        <v>0</v>
      </c>
      <c r="M289">
        <v>-244649000</v>
      </c>
      <c r="N289">
        <v>-679969.68480000005</v>
      </c>
      <c r="O289">
        <v>273217075.75</v>
      </c>
    </row>
    <row r="290" spans="1:15" x14ac:dyDescent="0.3">
      <c r="A290" t="s">
        <v>984</v>
      </c>
      <c r="B290" t="s">
        <v>985</v>
      </c>
      <c r="C290" t="s">
        <v>986</v>
      </c>
      <c r="D290" t="s">
        <v>61</v>
      </c>
      <c r="E290">
        <v>7.4051941828529727E-4</v>
      </c>
      <c r="F290">
        <v>0</v>
      </c>
      <c r="G290" t="s">
        <v>128</v>
      </c>
      <c r="H290">
        <v>273217075.75</v>
      </c>
      <c r="K290">
        <v>0</v>
      </c>
      <c r="L290">
        <v>0</v>
      </c>
      <c r="M290">
        <v>-244649000</v>
      </c>
      <c r="N290">
        <v>-181167.3352</v>
      </c>
      <c r="O290">
        <v>273217075.75</v>
      </c>
    </row>
    <row r="291" spans="1:15" x14ac:dyDescent="0.3">
      <c r="A291" t="s">
        <v>987</v>
      </c>
      <c r="B291" t="s">
        <v>988</v>
      </c>
      <c r="C291" t="s">
        <v>989</v>
      </c>
      <c r="D291" t="s">
        <v>61</v>
      </c>
      <c r="E291">
        <v>2.2437882343816135E-3</v>
      </c>
      <c r="F291">
        <v>0</v>
      </c>
      <c r="G291" t="s">
        <v>128</v>
      </c>
      <c r="H291">
        <v>273217075.75</v>
      </c>
      <c r="K291">
        <v>0</v>
      </c>
      <c r="L291">
        <v>0</v>
      </c>
      <c r="M291">
        <v>-244649000</v>
      </c>
      <c r="N291">
        <v>-548940.54779999994</v>
      </c>
      <c r="O291">
        <v>273217075.75</v>
      </c>
    </row>
    <row r="292" spans="1:15" x14ac:dyDescent="0.3">
      <c r="A292" t="s">
        <v>990</v>
      </c>
      <c r="B292" t="s">
        <v>47</v>
      </c>
      <c r="C292" t="s">
        <v>991</v>
      </c>
      <c r="D292" t="s">
        <v>61</v>
      </c>
      <c r="E292">
        <v>1.0315504593786356E-4</v>
      </c>
      <c r="F292">
        <v>0</v>
      </c>
      <c r="G292" t="s">
        <v>128</v>
      </c>
      <c r="H292">
        <v>273217075.75</v>
      </c>
      <c r="K292">
        <v>0</v>
      </c>
      <c r="L292">
        <v>0</v>
      </c>
      <c r="M292">
        <v>-244649000</v>
      </c>
      <c r="N292">
        <v>-25236.7788</v>
      </c>
      <c r="O292">
        <v>273217075.75</v>
      </c>
    </row>
    <row r="293" spans="1:15" x14ac:dyDescent="0.3">
      <c r="A293" t="s">
        <v>992</v>
      </c>
      <c r="B293" t="s">
        <v>993</v>
      </c>
      <c r="C293" t="s">
        <v>994</v>
      </c>
      <c r="D293" t="s">
        <v>61</v>
      </c>
      <c r="E293">
        <v>2.3710362839574455E-4</v>
      </c>
      <c r="F293">
        <v>0</v>
      </c>
      <c r="G293" t="s">
        <v>128</v>
      </c>
      <c r="H293">
        <v>273217075.75</v>
      </c>
      <c r="K293">
        <v>0</v>
      </c>
      <c r="L293">
        <v>0</v>
      </c>
      <c r="M293">
        <v>-244649000</v>
      </c>
      <c r="N293">
        <v>-58007.1656</v>
      </c>
      <c r="O293">
        <v>273217075.75</v>
      </c>
    </row>
    <row r="294" spans="1:15" x14ac:dyDescent="0.3">
      <c r="A294" t="s">
        <v>995</v>
      </c>
      <c r="B294" t="s">
        <v>996</v>
      </c>
      <c r="C294" t="s">
        <v>997</v>
      </c>
      <c r="D294" t="s">
        <v>61</v>
      </c>
      <c r="E294">
        <v>6.0722229584144133E-4</v>
      </c>
      <c r="F294">
        <v>0</v>
      </c>
      <c r="G294" t="s">
        <v>128</v>
      </c>
      <c r="H294">
        <v>273217075.75</v>
      </c>
      <c r="K294">
        <v>0</v>
      </c>
      <c r="L294">
        <v>0</v>
      </c>
      <c r="M294">
        <v>-244649000</v>
      </c>
      <c r="N294">
        <v>-148556.32750000001</v>
      </c>
      <c r="O294">
        <v>273217075.75</v>
      </c>
    </row>
    <row r="295" spans="1:15" x14ac:dyDescent="0.3">
      <c r="A295" t="s">
        <v>998</v>
      </c>
      <c r="B295" t="s">
        <v>999</v>
      </c>
      <c r="C295" t="s">
        <v>1000</v>
      </c>
      <c r="D295" t="s">
        <v>61</v>
      </c>
      <c r="E295">
        <v>5.9504108794708084E-3</v>
      </c>
      <c r="F295">
        <v>0</v>
      </c>
      <c r="G295" t="s">
        <v>128</v>
      </c>
      <c r="H295">
        <v>273217075.75</v>
      </c>
      <c r="K295">
        <v>0</v>
      </c>
      <c r="L295">
        <v>0</v>
      </c>
      <c r="M295">
        <v>-244649000</v>
      </c>
      <c r="N295">
        <v>-1455762.0713</v>
      </c>
      <c r="O295">
        <v>273217075.75</v>
      </c>
    </row>
    <row r="296" spans="1:15" x14ac:dyDescent="0.3">
      <c r="A296" t="s">
        <v>1001</v>
      </c>
      <c r="B296" t="s">
        <v>1002</v>
      </c>
      <c r="C296" t="s">
        <v>1003</v>
      </c>
      <c r="D296" t="s">
        <v>61</v>
      </c>
      <c r="E296">
        <v>4.0217570112837282E-3</v>
      </c>
      <c r="F296">
        <v>0</v>
      </c>
      <c r="G296" t="s">
        <v>128</v>
      </c>
      <c r="H296">
        <v>273217075.75</v>
      </c>
      <c r="K296">
        <v>0</v>
      </c>
      <c r="L296">
        <v>0</v>
      </c>
      <c r="M296">
        <v>-244649000</v>
      </c>
      <c r="N296">
        <v>-983918.83109999995</v>
      </c>
      <c r="O296">
        <v>273217075.75</v>
      </c>
    </row>
    <row r="297" spans="1:15" x14ac:dyDescent="0.3">
      <c r="A297" t="s">
        <v>1004</v>
      </c>
      <c r="B297" t="s">
        <v>1005</v>
      </c>
      <c r="C297" t="s">
        <v>1006</v>
      </c>
      <c r="D297" t="s">
        <v>61</v>
      </c>
      <c r="E297">
        <v>2.5003581424211186E-3</v>
      </c>
      <c r="F297">
        <v>0</v>
      </c>
      <c r="G297" t="s">
        <v>128</v>
      </c>
      <c r="H297">
        <v>273217075.75</v>
      </c>
      <c r="K297">
        <v>0</v>
      </c>
      <c r="L297">
        <v>0</v>
      </c>
      <c r="M297">
        <v>-244649000</v>
      </c>
      <c r="N297">
        <v>-611710.11919999996</v>
      </c>
      <c r="O297">
        <v>273217075.75</v>
      </c>
    </row>
    <row r="298" spans="1:15" x14ac:dyDescent="0.3">
      <c r="A298" t="s">
        <v>1007</v>
      </c>
      <c r="B298" t="s">
        <v>1008</v>
      </c>
      <c r="C298" t="s">
        <v>1009</v>
      </c>
      <c r="D298" t="s">
        <v>61</v>
      </c>
      <c r="E298">
        <v>4.3832597091984646E-4</v>
      </c>
      <c r="F298">
        <v>0</v>
      </c>
      <c r="G298" t="s">
        <v>128</v>
      </c>
      <c r="H298">
        <v>273217075.75</v>
      </c>
      <c r="K298">
        <v>0</v>
      </c>
      <c r="L298">
        <v>0</v>
      </c>
      <c r="M298">
        <v>-244649000</v>
      </c>
      <c r="N298">
        <v>-107236.0105</v>
      </c>
      <c r="O298">
        <v>273217075.75</v>
      </c>
    </row>
    <row r="299" spans="1:15" x14ac:dyDescent="0.3">
      <c r="A299" t="s">
        <v>1010</v>
      </c>
      <c r="B299" t="s">
        <v>1011</v>
      </c>
      <c r="C299" t="s">
        <v>1012</v>
      </c>
      <c r="D299" t="s">
        <v>61</v>
      </c>
      <c r="E299">
        <v>3.6086504377279942E-3</v>
      </c>
      <c r="F299">
        <v>0</v>
      </c>
      <c r="G299" t="s">
        <v>128</v>
      </c>
      <c r="H299">
        <v>273217075.75</v>
      </c>
      <c r="K299">
        <v>0</v>
      </c>
      <c r="L299">
        <v>0</v>
      </c>
      <c r="M299">
        <v>-244649000</v>
      </c>
      <c r="N299">
        <v>-882852.72089999996</v>
      </c>
      <c r="O299">
        <v>273217075.75</v>
      </c>
    </row>
    <row r="300" spans="1:15" x14ac:dyDescent="0.3">
      <c r="A300" t="s">
        <v>1013</v>
      </c>
      <c r="B300" t="s">
        <v>1014</v>
      </c>
      <c r="C300" t="s">
        <v>1015</v>
      </c>
      <c r="D300" t="s">
        <v>61</v>
      </c>
      <c r="E300">
        <v>1.1517475953367457E-3</v>
      </c>
      <c r="F300">
        <v>0</v>
      </c>
      <c r="G300" t="s">
        <v>128</v>
      </c>
      <c r="H300">
        <v>273217075.75</v>
      </c>
      <c r="K300">
        <v>0</v>
      </c>
      <c r="L300">
        <v>0</v>
      </c>
      <c r="M300">
        <v>-244649000</v>
      </c>
      <c r="N300">
        <v>-281773.89750000002</v>
      </c>
      <c r="O300">
        <v>273217075.75</v>
      </c>
    </row>
    <row r="301" spans="1:15" x14ac:dyDescent="0.3">
      <c r="A301" t="s">
        <v>1016</v>
      </c>
      <c r="B301" t="s">
        <v>1017</v>
      </c>
      <c r="C301" t="s">
        <v>1018</v>
      </c>
      <c r="D301" t="s">
        <v>61</v>
      </c>
      <c r="E301">
        <v>2.289681559187832E-4</v>
      </c>
      <c r="F301">
        <v>0</v>
      </c>
      <c r="G301" t="s">
        <v>128</v>
      </c>
      <c r="H301">
        <v>273217075.75</v>
      </c>
      <c r="K301">
        <v>0</v>
      </c>
      <c r="L301">
        <v>0</v>
      </c>
      <c r="M301">
        <v>-244649000</v>
      </c>
      <c r="N301">
        <v>-56016.830399999999</v>
      </c>
      <c r="O301">
        <v>273217075.75</v>
      </c>
    </row>
    <row r="302" spans="1:15" x14ac:dyDescent="0.3">
      <c r="A302" t="s">
        <v>1019</v>
      </c>
      <c r="B302" t="s">
        <v>1020</v>
      </c>
      <c r="C302" t="s">
        <v>1021</v>
      </c>
      <c r="D302" t="s">
        <v>61</v>
      </c>
      <c r="E302">
        <v>3.3889960847368451E-4</v>
      </c>
      <c r="F302">
        <v>0</v>
      </c>
      <c r="G302" t="s">
        <v>128</v>
      </c>
      <c r="H302">
        <v>273217075.75</v>
      </c>
      <c r="K302">
        <v>0</v>
      </c>
      <c r="L302">
        <v>0</v>
      </c>
      <c r="M302">
        <v>-244649000</v>
      </c>
      <c r="N302">
        <v>-82911.450299999997</v>
      </c>
      <c r="O302">
        <v>273217075.75</v>
      </c>
    </row>
    <row r="303" spans="1:15" x14ac:dyDescent="0.3">
      <c r="A303" t="s">
        <v>1022</v>
      </c>
      <c r="B303" t="s">
        <v>1023</v>
      </c>
      <c r="C303" t="s">
        <v>1024</v>
      </c>
      <c r="D303" t="s">
        <v>61</v>
      </c>
      <c r="E303">
        <v>2.0270987766034604E-4</v>
      </c>
      <c r="F303">
        <v>0</v>
      </c>
      <c r="G303" t="s">
        <v>128</v>
      </c>
      <c r="H303">
        <v>273217075.75</v>
      </c>
      <c r="K303">
        <v>0</v>
      </c>
      <c r="L303">
        <v>0</v>
      </c>
      <c r="M303">
        <v>-244649000</v>
      </c>
      <c r="N303">
        <v>-49592.768900000003</v>
      </c>
      <c r="O303">
        <v>273217075.75</v>
      </c>
    </row>
    <row r="304" spans="1:15" x14ac:dyDescent="0.3">
      <c r="A304" t="s">
        <v>1025</v>
      </c>
      <c r="B304" t="s">
        <v>1026</v>
      </c>
      <c r="C304" t="s">
        <v>1027</v>
      </c>
      <c r="D304" t="s">
        <v>61</v>
      </c>
      <c r="E304">
        <v>6.368578520297702E-4</v>
      </c>
      <c r="F304">
        <v>0</v>
      </c>
      <c r="G304" t="s">
        <v>128</v>
      </c>
      <c r="H304">
        <v>273217075.75</v>
      </c>
      <c r="K304">
        <v>0</v>
      </c>
      <c r="L304">
        <v>0</v>
      </c>
      <c r="M304">
        <v>-244649000</v>
      </c>
      <c r="N304">
        <v>-155806.6366</v>
      </c>
      <c r="O304">
        <v>273217075.75</v>
      </c>
    </row>
    <row r="305" spans="1:15" x14ac:dyDescent="0.3">
      <c r="A305" t="s">
        <v>1028</v>
      </c>
      <c r="B305" t="s">
        <v>1029</v>
      </c>
      <c r="C305" t="s">
        <v>1030</v>
      </c>
      <c r="D305" t="s">
        <v>61</v>
      </c>
      <c r="E305">
        <v>1.9740691482018395E-4</v>
      </c>
      <c r="F305">
        <v>0</v>
      </c>
      <c r="G305" t="s">
        <v>128</v>
      </c>
      <c r="H305">
        <v>273217075.75</v>
      </c>
      <c r="K305">
        <v>0</v>
      </c>
      <c r="L305">
        <v>0</v>
      </c>
      <c r="M305">
        <v>-244649000</v>
      </c>
      <c r="N305">
        <v>-48295.404300000002</v>
      </c>
      <c r="O305">
        <v>273217075.75</v>
      </c>
    </row>
    <row r="306" spans="1:15" x14ac:dyDescent="0.3">
      <c r="A306" t="s">
        <v>1031</v>
      </c>
      <c r="B306" t="s">
        <v>1032</v>
      </c>
      <c r="C306" t="s">
        <v>1033</v>
      </c>
      <c r="D306" t="s">
        <v>61</v>
      </c>
      <c r="E306">
        <v>1.7223645290406048E-4</v>
      </c>
      <c r="F306">
        <v>0</v>
      </c>
      <c r="G306" t="s">
        <v>128</v>
      </c>
      <c r="H306">
        <v>273217075.75</v>
      </c>
      <c r="K306">
        <v>0</v>
      </c>
      <c r="L306">
        <v>0</v>
      </c>
      <c r="M306">
        <v>-244649000</v>
      </c>
      <c r="N306">
        <v>-42137.476000000002</v>
      </c>
      <c r="O306">
        <v>273217075.75</v>
      </c>
    </row>
    <row r="307" spans="1:15" x14ac:dyDescent="0.3">
      <c r="A307" t="s">
        <v>1034</v>
      </c>
      <c r="B307" t="s">
        <v>1035</v>
      </c>
      <c r="C307" t="s">
        <v>1036</v>
      </c>
      <c r="D307" t="s">
        <v>61</v>
      </c>
      <c r="E307">
        <v>3.1263645131082182E-3</v>
      </c>
      <c r="F307">
        <v>0</v>
      </c>
      <c r="G307" t="s">
        <v>128</v>
      </c>
      <c r="H307">
        <v>273217075.75</v>
      </c>
      <c r="K307">
        <v>0</v>
      </c>
      <c r="L307">
        <v>0</v>
      </c>
      <c r="M307">
        <v>-244649000</v>
      </c>
      <c r="N307">
        <v>-764861.95180000004</v>
      </c>
      <c r="O307">
        <v>273217075.75</v>
      </c>
    </row>
    <row r="308" spans="1:15" x14ac:dyDescent="0.3">
      <c r="A308" t="s">
        <v>1037</v>
      </c>
      <c r="B308" t="s">
        <v>1038</v>
      </c>
      <c r="C308" t="s">
        <v>1039</v>
      </c>
      <c r="D308" t="s">
        <v>61</v>
      </c>
      <c r="E308">
        <v>1.3215120907390797E-2</v>
      </c>
      <c r="F308">
        <v>0</v>
      </c>
      <c r="G308" t="s">
        <v>128</v>
      </c>
      <c r="H308">
        <v>273217075.75</v>
      </c>
      <c r="K308">
        <v>0</v>
      </c>
      <c r="L308">
        <v>0</v>
      </c>
      <c r="M308">
        <v>-244649000</v>
      </c>
      <c r="N308">
        <v>-3233066.1148999999</v>
      </c>
      <c r="O308">
        <v>273217075.75</v>
      </c>
    </row>
    <row r="309" spans="1:15" x14ac:dyDescent="0.3">
      <c r="A309" t="s">
        <v>1040</v>
      </c>
      <c r="B309" t="s">
        <v>1041</v>
      </c>
      <c r="C309" t="s">
        <v>1042</v>
      </c>
      <c r="D309" t="s">
        <v>61</v>
      </c>
      <c r="E309">
        <v>4.1754794310289367E-3</v>
      </c>
      <c r="F309">
        <v>0</v>
      </c>
      <c r="G309" t="s">
        <v>128</v>
      </c>
      <c r="H309">
        <v>273217075.75</v>
      </c>
      <c r="K309">
        <v>0</v>
      </c>
      <c r="L309">
        <v>0</v>
      </c>
      <c r="M309">
        <v>-244649000</v>
      </c>
      <c r="N309">
        <v>-1021526.8673</v>
      </c>
      <c r="O309">
        <v>273217075.75</v>
      </c>
    </row>
    <row r="310" spans="1:15" x14ac:dyDescent="0.3">
      <c r="A310" t="s">
        <v>1043</v>
      </c>
      <c r="B310" t="s">
        <v>1044</v>
      </c>
      <c r="C310" t="s">
        <v>1045</v>
      </c>
      <c r="D310" t="s">
        <v>61</v>
      </c>
      <c r="E310">
        <v>8.799111085574234E-4</v>
      </c>
      <c r="F310">
        <v>0</v>
      </c>
      <c r="G310" t="s">
        <v>128</v>
      </c>
      <c r="H310">
        <v>273217075.75</v>
      </c>
      <c r="K310">
        <v>0</v>
      </c>
      <c r="L310">
        <v>0</v>
      </c>
      <c r="M310">
        <v>-244649000</v>
      </c>
      <c r="N310">
        <v>-215269.37280000001</v>
      </c>
      <c r="O310">
        <v>273217075.75</v>
      </c>
    </row>
    <row r="311" spans="1:15" x14ac:dyDescent="0.3">
      <c r="A311" t="s">
        <v>1046</v>
      </c>
      <c r="B311" t="s">
        <v>1047</v>
      </c>
      <c r="C311" t="s">
        <v>1048</v>
      </c>
      <c r="D311" t="s">
        <v>61</v>
      </c>
      <c r="E311">
        <v>0</v>
      </c>
      <c r="F311">
        <v>0</v>
      </c>
      <c r="G311" t="s">
        <v>128</v>
      </c>
      <c r="H311">
        <v>273217075.75</v>
      </c>
      <c r="K311">
        <v>0</v>
      </c>
      <c r="L311">
        <v>0</v>
      </c>
      <c r="M311">
        <v>-244649000</v>
      </c>
      <c r="N311">
        <v>0</v>
      </c>
      <c r="O311">
        <v>273217075.75</v>
      </c>
    </row>
    <row r="312" spans="1:15" x14ac:dyDescent="0.3">
      <c r="A312" t="s">
        <v>1049</v>
      </c>
      <c r="B312" t="s">
        <v>1050</v>
      </c>
      <c r="C312" t="s">
        <v>1051</v>
      </c>
      <c r="D312" t="s">
        <v>61</v>
      </c>
      <c r="E312">
        <v>2.0440113359203172E-4</v>
      </c>
      <c r="F312">
        <v>0</v>
      </c>
      <c r="G312" t="s">
        <v>128</v>
      </c>
      <c r="H312">
        <v>273217075.75</v>
      </c>
      <c r="K312">
        <v>0</v>
      </c>
      <c r="L312">
        <v>0</v>
      </c>
      <c r="M312">
        <v>-244649000</v>
      </c>
      <c r="N312">
        <v>-50006.532899999998</v>
      </c>
      <c r="O312">
        <v>273217075.75</v>
      </c>
    </row>
    <row r="313" spans="1:15" x14ac:dyDescent="0.3">
      <c r="A313" t="s">
        <v>1052</v>
      </c>
      <c r="B313" t="s">
        <v>1053</v>
      </c>
      <c r="C313" t="s">
        <v>1054</v>
      </c>
      <c r="D313" t="s">
        <v>61</v>
      </c>
      <c r="E313">
        <v>2.619309565610121E-4</v>
      </c>
      <c r="F313">
        <v>0</v>
      </c>
      <c r="G313" t="s">
        <v>128</v>
      </c>
      <c r="H313">
        <v>273217075.75</v>
      </c>
      <c r="K313">
        <v>0</v>
      </c>
      <c r="L313">
        <v>0</v>
      </c>
      <c r="M313">
        <v>-244649000</v>
      </c>
      <c r="N313">
        <v>-64081.1466</v>
      </c>
      <c r="O313">
        <v>273217075.75</v>
      </c>
    </row>
    <row r="314" spans="1:15" x14ac:dyDescent="0.3">
      <c r="A314" t="s">
        <v>1055</v>
      </c>
      <c r="B314" t="s">
        <v>1056</v>
      </c>
      <c r="C314" t="s">
        <v>1057</v>
      </c>
      <c r="D314" t="s">
        <v>61</v>
      </c>
      <c r="E314">
        <v>4.8737429618726894E-4</v>
      </c>
      <c r="F314">
        <v>0</v>
      </c>
      <c r="G314" t="s">
        <v>128</v>
      </c>
      <c r="H314">
        <v>273217075.75</v>
      </c>
      <c r="K314">
        <v>0</v>
      </c>
      <c r="L314">
        <v>0</v>
      </c>
      <c r="M314">
        <v>-244649000</v>
      </c>
      <c r="N314">
        <v>-119235.6342</v>
      </c>
      <c r="O314">
        <v>273217075.75</v>
      </c>
    </row>
    <row r="315" spans="1:15" x14ac:dyDescent="0.3">
      <c r="A315" t="s">
        <v>1058</v>
      </c>
      <c r="B315" t="s">
        <v>1059</v>
      </c>
      <c r="C315" t="s">
        <v>1060</v>
      </c>
      <c r="D315" t="s">
        <v>61</v>
      </c>
      <c r="E315">
        <v>3.4067438773544522E-4</v>
      </c>
      <c r="F315">
        <v>0</v>
      </c>
      <c r="G315" t="s">
        <v>128</v>
      </c>
      <c r="H315">
        <v>273217075.75</v>
      </c>
      <c r="K315">
        <v>0</v>
      </c>
      <c r="L315">
        <v>0</v>
      </c>
      <c r="M315">
        <v>-244649000</v>
      </c>
      <c r="N315">
        <v>-83345.648300000001</v>
      </c>
      <c r="O315">
        <v>273217075.75</v>
      </c>
    </row>
    <row r="316" spans="1:15" x14ac:dyDescent="0.3">
      <c r="A316" t="s">
        <v>1058</v>
      </c>
      <c r="B316" t="s">
        <v>1061</v>
      </c>
      <c r="C316" t="s">
        <v>1062</v>
      </c>
      <c r="D316" t="s">
        <v>61</v>
      </c>
      <c r="E316">
        <v>3.4067438773544522E-4</v>
      </c>
      <c r="F316">
        <v>0</v>
      </c>
      <c r="G316" t="s">
        <v>128</v>
      </c>
      <c r="H316">
        <v>273217075.75</v>
      </c>
      <c r="K316">
        <v>0</v>
      </c>
      <c r="L316">
        <v>0</v>
      </c>
      <c r="M316">
        <v>-244649000</v>
      </c>
      <c r="N316">
        <v>-83345.648300000001</v>
      </c>
      <c r="O316">
        <v>273217075.75</v>
      </c>
    </row>
    <row r="317" spans="1:15" x14ac:dyDescent="0.3">
      <c r="A317" t="s">
        <v>1058</v>
      </c>
      <c r="B317" t="s">
        <v>1063</v>
      </c>
      <c r="C317" t="s">
        <v>1064</v>
      </c>
      <c r="D317" t="s">
        <v>61</v>
      </c>
      <c r="E317">
        <v>3.4067438773544522E-4</v>
      </c>
      <c r="F317">
        <v>0</v>
      </c>
      <c r="G317" t="s">
        <v>128</v>
      </c>
      <c r="H317">
        <v>273217075.75</v>
      </c>
      <c r="K317">
        <v>0</v>
      </c>
      <c r="L317">
        <v>0</v>
      </c>
      <c r="M317">
        <v>-244649000</v>
      </c>
      <c r="N317">
        <v>-83345.648300000001</v>
      </c>
      <c r="O317">
        <v>273217075.75</v>
      </c>
    </row>
    <row r="318" spans="1:15" x14ac:dyDescent="0.3">
      <c r="A318" t="s">
        <v>1065</v>
      </c>
      <c r="B318" t="s">
        <v>1066</v>
      </c>
      <c r="C318" t="s">
        <v>1067</v>
      </c>
      <c r="D318" t="s">
        <v>61</v>
      </c>
      <c r="E318">
        <v>1.3228748569533725E-4</v>
      </c>
      <c r="F318">
        <v>0</v>
      </c>
      <c r="G318" t="s">
        <v>128</v>
      </c>
      <c r="H318">
        <v>273217075.75</v>
      </c>
      <c r="K318">
        <v>0</v>
      </c>
      <c r="L318">
        <v>0</v>
      </c>
      <c r="M318">
        <v>-244649000</v>
      </c>
      <c r="N318">
        <v>-32364.001100000001</v>
      </c>
      <c r="O318">
        <v>273217075.75</v>
      </c>
    </row>
    <row r="319" spans="1:15" x14ac:dyDescent="0.3">
      <c r="A319" t="s">
        <v>1068</v>
      </c>
      <c r="B319" t="s">
        <v>1069</v>
      </c>
      <c r="C319" t="s">
        <v>1070</v>
      </c>
      <c r="D319" t="s">
        <v>61</v>
      </c>
      <c r="E319">
        <v>3.2416033938171597E-4</v>
      </c>
      <c r="F319">
        <v>0</v>
      </c>
      <c r="G319" t="s">
        <v>128</v>
      </c>
      <c r="H319">
        <v>273217075.75</v>
      </c>
      <c r="K319">
        <v>0</v>
      </c>
      <c r="L319">
        <v>0</v>
      </c>
      <c r="M319">
        <v>-244649000</v>
      </c>
      <c r="N319">
        <v>-79305.502900000007</v>
      </c>
      <c r="O319">
        <v>273217075.75</v>
      </c>
    </row>
    <row r="320" spans="1:15" x14ac:dyDescent="0.3">
      <c r="A320" t="s">
        <v>1071</v>
      </c>
      <c r="B320" t="s">
        <v>1072</v>
      </c>
      <c r="C320" t="s">
        <v>1073</v>
      </c>
      <c r="D320" t="s">
        <v>61</v>
      </c>
      <c r="E320">
        <v>9.5708073619553045E-4</v>
      </c>
      <c r="F320">
        <v>0</v>
      </c>
      <c r="G320" t="s">
        <v>128</v>
      </c>
      <c r="H320">
        <v>273217075.75</v>
      </c>
      <c r="K320">
        <v>0</v>
      </c>
      <c r="L320">
        <v>0</v>
      </c>
      <c r="M320">
        <v>-244649000</v>
      </c>
      <c r="N320">
        <v>-234148.845</v>
      </c>
      <c r="O320">
        <v>273217075.75</v>
      </c>
    </row>
    <row r="321" spans="1:15" x14ac:dyDescent="0.3">
      <c r="A321" t="s">
        <v>1071</v>
      </c>
      <c r="B321" t="s">
        <v>1074</v>
      </c>
      <c r="C321" t="s">
        <v>1075</v>
      </c>
      <c r="D321" t="s">
        <v>61</v>
      </c>
      <c r="E321">
        <v>9.5708073619553045E-4</v>
      </c>
      <c r="F321">
        <v>0</v>
      </c>
      <c r="G321" t="s">
        <v>128</v>
      </c>
      <c r="H321">
        <v>273217075.75</v>
      </c>
      <c r="K321">
        <v>0</v>
      </c>
      <c r="L321">
        <v>0</v>
      </c>
      <c r="M321">
        <v>-244649000</v>
      </c>
      <c r="N321">
        <v>-234148.845</v>
      </c>
      <c r="O321">
        <v>273217075.75</v>
      </c>
    </row>
    <row r="322" spans="1:15" x14ac:dyDescent="0.3">
      <c r="A322" t="s">
        <v>1071</v>
      </c>
      <c r="B322" t="s">
        <v>1076</v>
      </c>
      <c r="C322" t="s">
        <v>1077</v>
      </c>
      <c r="D322" t="s">
        <v>61</v>
      </c>
      <c r="E322">
        <v>9.5708073619553045E-4</v>
      </c>
      <c r="F322">
        <v>0</v>
      </c>
      <c r="G322" t="s">
        <v>128</v>
      </c>
      <c r="H322">
        <v>273217075.75</v>
      </c>
      <c r="K322">
        <v>0</v>
      </c>
      <c r="L322">
        <v>0</v>
      </c>
      <c r="M322">
        <v>-244649000</v>
      </c>
      <c r="N322">
        <v>-234148.845</v>
      </c>
      <c r="O322">
        <v>273217075.75</v>
      </c>
    </row>
    <row r="323" spans="1:15" x14ac:dyDescent="0.3">
      <c r="A323" t="s">
        <v>1071</v>
      </c>
      <c r="B323" t="s">
        <v>1078</v>
      </c>
      <c r="C323" t="s">
        <v>1079</v>
      </c>
      <c r="D323" t="s">
        <v>61</v>
      </c>
      <c r="E323">
        <v>9.5708073619553045E-4</v>
      </c>
      <c r="F323">
        <v>0</v>
      </c>
      <c r="G323" t="s">
        <v>128</v>
      </c>
      <c r="H323">
        <v>273217075.75</v>
      </c>
      <c r="K323">
        <v>0</v>
      </c>
      <c r="L323">
        <v>0</v>
      </c>
      <c r="M323">
        <v>-244649000</v>
      </c>
      <c r="N323">
        <v>-234148.845</v>
      </c>
      <c r="O323">
        <v>273217075.75</v>
      </c>
    </row>
    <row r="324" spans="1:15" x14ac:dyDescent="0.3">
      <c r="A324" t="s">
        <v>1080</v>
      </c>
      <c r="B324" t="s">
        <v>1081</v>
      </c>
      <c r="C324" t="s">
        <v>1082</v>
      </c>
      <c r="D324" t="s">
        <v>61</v>
      </c>
      <c r="E324">
        <v>2.3209124768622741E-3</v>
      </c>
      <c r="F324">
        <v>0</v>
      </c>
      <c r="G324" t="s">
        <v>128</v>
      </c>
      <c r="H324">
        <v>273217075.75</v>
      </c>
      <c r="K324">
        <v>0</v>
      </c>
      <c r="L324">
        <v>0</v>
      </c>
      <c r="M324">
        <v>-244649000</v>
      </c>
      <c r="N324">
        <v>-567808.9166</v>
      </c>
      <c r="O324">
        <v>273217075.75</v>
      </c>
    </row>
    <row r="325" spans="1:15" x14ac:dyDescent="0.3">
      <c r="A325" t="s">
        <v>1083</v>
      </c>
      <c r="B325" t="s">
        <v>1084</v>
      </c>
      <c r="C325" t="s">
        <v>1085</v>
      </c>
      <c r="D325" t="s">
        <v>61</v>
      </c>
      <c r="E325">
        <v>8.4483409159685365E-5</v>
      </c>
      <c r="F325">
        <v>0</v>
      </c>
      <c r="G325" t="s">
        <v>128</v>
      </c>
      <c r="H325">
        <v>273217075.75</v>
      </c>
      <c r="K325">
        <v>0</v>
      </c>
      <c r="L325">
        <v>0</v>
      </c>
      <c r="M325">
        <v>-244649000</v>
      </c>
      <c r="N325">
        <v>-20668.781599999998</v>
      </c>
      <c r="O325">
        <v>273217075.75</v>
      </c>
    </row>
    <row r="326" spans="1:15" x14ac:dyDescent="0.3">
      <c r="A326" t="s">
        <v>1086</v>
      </c>
      <c r="B326" t="s">
        <v>1087</v>
      </c>
      <c r="C326" t="s">
        <v>1088</v>
      </c>
      <c r="D326" t="s">
        <v>61</v>
      </c>
      <c r="E326">
        <v>5.0351907772367701E-4</v>
      </c>
      <c r="F326">
        <v>0</v>
      </c>
      <c r="G326" t="s">
        <v>128</v>
      </c>
      <c r="H326">
        <v>273217075.75</v>
      </c>
      <c r="K326">
        <v>0</v>
      </c>
      <c r="L326">
        <v>0</v>
      </c>
      <c r="M326">
        <v>-244649000</v>
      </c>
      <c r="N326">
        <v>-123185.4388</v>
      </c>
      <c r="O326">
        <v>273217075.75</v>
      </c>
    </row>
    <row r="327" spans="1:15" x14ac:dyDescent="0.3">
      <c r="A327" t="s">
        <v>1089</v>
      </c>
      <c r="B327" t="s">
        <v>1090</v>
      </c>
      <c r="C327" t="s">
        <v>1091</v>
      </c>
      <c r="D327" t="s">
        <v>61</v>
      </c>
      <c r="E327">
        <v>8.765283038865845E-5</v>
      </c>
      <c r="F327">
        <v>0</v>
      </c>
      <c r="G327" t="s">
        <v>128</v>
      </c>
      <c r="H327">
        <v>273217075.75</v>
      </c>
      <c r="K327">
        <v>0</v>
      </c>
      <c r="L327">
        <v>0</v>
      </c>
      <c r="M327">
        <v>-244649000</v>
      </c>
      <c r="N327">
        <v>-21444.177299999999</v>
      </c>
      <c r="O327">
        <v>273217075.75</v>
      </c>
    </row>
    <row r="328" spans="1:15" x14ac:dyDescent="0.3">
      <c r="A328" t="s">
        <v>1092</v>
      </c>
      <c r="B328" t="s">
        <v>1093</v>
      </c>
      <c r="C328" t="s">
        <v>1094</v>
      </c>
      <c r="D328" t="s">
        <v>61</v>
      </c>
      <c r="E328">
        <v>4.6243412734425322E-5</v>
      </c>
      <c r="F328">
        <v>0</v>
      </c>
      <c r="G328" t="s">
        <v>128</v>
      </c>
      <c r="H328">
        <v>273217075.75</v>
      </c>
      <c r="K328">
        <v>0</v>
      </c>
      <c r="L328">
        <v>0</v>
      </c>
      <c r="M328">
        <v>-244649000</v>
      </c>
      <c r="N328">
        <v>-11313.404699999999</v>
      </c>
      <c r="O328">
        <v>273217075.75</v>
      </c>
    </row>
    <row r="329" spans="1:15" x14ac:dyDescent="0.3">
      <c r="A329" t="s">
        <v>1095</v>
      </c>
      <c r="B329" t="s">
        <v>1096</v>
      </c>
      <c r="C329" t="s">
        <v>1097</v>
      </c>
      <c r="D329" t="s">
        <v>61</v>
      </c>
      <c r="E329">
        <v>1.2137005679082268E-3</v>
      </c>
      <c r="F329">
        <v>0</v>
      </c>
      <c r="G329" t="s">
        <v>128</v>
      </c>
      <c r="H329">
        <v>273217075.75</v>
      </c>
      <c r="K329">
        <v>0</v>
      </c>
      <c r="L329">
        <v>0</v>
      </c>
      <c r="M329">
        <v>-244649000</v>
      </c>
      <c r="N329">
        <v>-296930.63020000001</v>
      </c>
      <c r="O329">
        <v>273217075.75</v>
      </c>
    </row>
    <row r="330" spans="1:15" x14ac:dyDescent="0.3">
      <c r="A330" t="s">
        <v>1098</v>
      </c>
      <c r="B330" t="s">
        <v>1099</v>
      </c>
      <c r="C330" t="s">
        <v>1100</v>
      </c>
      <c r="D330" t="s">
        <v>61</v>
      </c>
      <c r="E330">
        <v>1.958468366338921E-5</v>
      </c>
      <c r="F330">
        <v>0</v>
      </c>
      <c r="G330" t="s">
        <v>128</v>
      </c>
      <c r="H330">
        <v>273217075.75</v>
      </c>
      <c r="K330">
        <v>0</v>
      </c>
      <c r="L330">
        <v>0</v>
      </c>
      <c r="M330">
        <v>-244649000</v>
      </c>
      <c r="N330">
        <v>-4791.3733000000002</v>
      </c>
      <c r="O330">
        <v>273217075.75</v>
      </c>
    </row>
    <row r="331" spans="1:15" x14ac:dyDescent="0.3">
      <c r="A331" t="s">
        <v>1101</v>
      </c>
      <c r="B331" t="s">
        <v>1102</v>
      </c>
      <c r="C331" t="s">
        <v>1103</v>
      </c>
      <c r="D331" t="s">
        <v>61</v>
      </c>
      <c r="E331">
        <v>1.8133500574222435E-4</v>
      </c>
      <c r="F331">
        <v>0</v>
      </c>
      <c r="G331" t="s">
        <v>128</v>
      </c>
      <c r="H331">
        <v>273217075.75</v>
      </c>
      <c r="K331">
        <v>0</v>
      </c>
      <c r="L331">
        <v>0</v>
      </c>
      <c r="M331">
        <v>-244649000</v>
      </c>
      <c r="N331">
        <v>-44363.427799999998</v>
      </c>
      <c r="O331">
        <v>273217075.75</v>
      </c>
    </row>
    <row r="332" spans="1:15" x14ac:dyDescent="0.3">
      <c r="A332" t="s">
        <v>1104</v>
      </c>
      <c r="D332" t="s">
        <v>61</v>
      </c>
      <c r="E332">
        <v>8.2377245046697995E-5</v>
      </c>
      <c r="F332">
        <v>0</v>
      </c>
      <c r="G332" t="s">
        <v>128</v>
      </c>
      <c r="H332">
        <v>273217075.75</v>
      </c>
      <c r="K332">
        <v>0</v>
      </c>
      <c r="L332">
        <v>0</v>
      </c>
      <c r="M332">
        <v>-244649000</v>
      </c>
      <c r="N332">
        <v>-20153.510600000001</v>
      </c>
      <c r="O332">
        <v>273217075.75</v>
      </c>
    </row>
    <row r="333" spans="1:15" x14ac:dyDescent="0.3">
      <c r="A333" t="s">
        <v>125</v>
      </c>
      <c r="B333" t="s">
        <v>126</v>
      </c>
      <c r="C333" t="s">
        <v>127</v>
      </c>
      <c r="D333" t="s">
        <v>59</v>
      </c>
      <c r="E333">
        <v>2.7309324900065394E-3</v>
      </c>
      <c r="F333">
        <v>0</v>
      </c>
      <c r="G333" t="s">
        <v>128</v>
      </c>
      <c r="H333">
        <v>738588041.76999998</v>
      </c>
      <c r="K333">
        <v>0</v>
      </c>
      <c r="L333">
        <v>0</v>
      </c>
      <c r="M333">
        <v>-273207000</v>
      </c>
      <c r="N333">
        <v>-746109.87280000001</v>
      </c>
      <c r="O333">
        <v>738588041.76999998</v>
      </c>
    </row>
    <row r="334" spans="1:15" x14ac:dyDescent="0.3">
      <c r="A334" t="s">
        <v>129</v>
      </c>
      <c r="B334" t="s">
        <v>130</v>
      </c>
      <c r="C334" t="s">
        <v>131</v>
      </c>
      <c r="D334" t="s">
        <v>59</v>
      </c>
      <c r="E334">
        <v>4.3344105495237822E-4</v>
      </c>
      <c r="F334">
        <v>0</v>
      </c>
      <c r="G334" t="s">
        <v>128</v>
      </c>
      <c r="H334">
        <v>738588041.76999998</v>
      </c>
      <c r="K334">
        <v>0</v>
      </c>
      <c r="L334">
        <v>0</v>
      </c>
      <c r="M334">
        <v>-273207000</v>
      </c>
      <c r="N334">
        <v>-118419.1303</v>
      </c>
      <c r="O334">
        <v>738588041.76999998</v>
      </c>
    </row>
    <row r="335" spans="1:15" x14ac:dyDescent="0.3">
      <c r="A335" t="s">
        <v>132</v>
      </c>
      <c r="B335" t="s">
        <v>133</v>
      </c>
      <c r="C335" t="s">
        <v>134</v>
      </c>
      <c r="D335" t="s">
        <v>59</v>
      </c>
      <c r="E335">
        <v>1.1950102764794727E-4</v>
      </c>
      <c r="F335">
        <v>0</v>
      </c>
      <c r="G335" t="s">
        <v>128</v>
      </c>
      <c r="H335">
        <v>738588041.76999998</v>
      </c>
      <c r="K335">
        <v>0</v>
      </c>
      <c r="L335">
        <v>0</v>
      </c>
      <c r="M335">
        <v>-273207000</v>
      </c>
      <c r="N335">
        <v>-32648.5173</v>
      </c>
      <c r="O335">
        <v>738588041.76999998</v>
      </c>
    </row>
    <row r="336" spans="1:15" x14ac:dyDescent="0.3">
      <c r="A336" t="s">
        <v>135</v>
      </c>
      <c r="B336" t="s">
        <v>136</v>
      </c>
      <c r="C336" t="s">
        <v>137</v>
      </c>
      <c r="D336" t="s">
        <v>59</v>
      </c>
      <c r="E336">
        <v>2.4305293593678595E-3</v>
      </c>
      <c r="F336">
        <v>0</v>
      </c>
      <c r="G336" t="s">
        <v>128</v>
      </c>
      <c r="H336">
        <v>738588041.76999998</v>
      </c>
      <c r="K336">
        <v>0</v>
      </c>
      <c r="L336">
        <v>0</v>
      </c>
      <c r="M336">
        <v>-273207000</v>
      </c>
      <c r="N336">
        <v>-664037.63470000005</v>
      </c>
      <c r="O336">
        <v>738588041.76999998</v>
      </c>
    </row>
    <row r="337" spans="1:15" x14ac:dyDescent="0.3">
      <c r="A337" t="s">
        <v>138</v>
      </c>
      <c r="B337" t="s">
        <v>139</v>
      </c>
      <c r="C337" t="s">
        <v>140</v>
      </c>
      <c r="D337" t="s">
        <v>59</v>
      </c>
      <c r="E337">
        <v>5.216477132187025E-3</v>
      </c>
      <c r="F337">
        <v>0</v>
      </c>
      <c r="G337" t="s">
        <v>128</v>
      </c>
      <c r="H337">
        <v>738588041.76999998</v>
      </c>
      <c r="K337">
        <v>0</v>
      </c>
      <c r="L337">
        <v>0</v>
      </c>
      <c r="M337">
        <v>-273207000</v>
      </c>
      <c r="N337">
        <v>-1425178.0678999999</v>
      </c>
      <c r="O337">
        <v>738588041.76999998</v>
      </c>
    </row>
    <row r="338" spans="1:15" x14ac:dyDescent="0.3">
      <c r="A338" t="s">
        <v>141</v>
      </c>
      <c r="B338" t="s">
        <v>142</v>
      </c>
      <c r="C338" t="s">
        <v>143</v>
      </c>
      <c r="D338" t="s">
        <v>59</v>
      </c>
      <c r="E338">
        <v>4.9553803920639931E-4</v>
      </c>
      <c r="F338">
        <v>0</v>
      </c>
      <c r="G338" t="s">
        <v>128</v>
      </c>
      <c r="H338">
        <v>738588041.76999998</v>
      </c>
      <c r="K338">
        <v>0</v>
      </c>
      <c r="L338">
        <v>0</v>
      </c>
      <c r="M338">
        <v>-273207000</v>
      </c>
      <c r="N338">
        <v>-135384.46109999999</v>
      </c>
      <c r="O338">
        <v>738588041.76999998</v>
      </c>
    </row>
    <row r="339" spans="1:15" x14ac:dyDescent="0.3">
      <c r="A339" t="s">
        <v>144</v>
      </c>
      <c r="B339" t="s">
        <v>145</v>
      </c>
      <c r="C339" t="s">
        <v>146</v>
      </c>
      <c r="D339" t="s">
        <v>59</v>
      </c>
      <c r="E339">
        <v>1.7632650995526827E-2</v>
      </c>
      <c r="F339">
        <v>0</v>
      </c>
      <c r="G339" t="s">
        <v>128</v>
      </c>
      <c r="H339">
        <v>738588041.76999998</v>
      </c>
      <c r="K339">
        <v>0</v>
      </c>
      <c r="L339">
        <v>0</v>
      </c>
      <c r="M339">
        <v>-273207000</v>
      </c>
      <c r="N339">
        <v>-4817363.6804999998</v>
      </c>
      <c r="O339">
        <v>738588041.76999998</v>
      </c>
    </row>
    <row r="340" spans="1:15" x14ac:dyDescent="0.3">
      <c r="A340" t="s">
        <v>147</v>
      </c>
      <c r="B340" t="s">
        <v>148</v>
      </c>
      <c r="C340" t="s">
        <v>149</v>
      </c>
      <c r="D340" t="s">
        <v>59</v>
      </c>
      <c r="E340">
        <v>3.2912228096389638E-3</v>
      </c>
      <c r="F340">
        <v>0</v>
      </c>
      <c r="G340" t="s">
        <v>128</v>
      </c>
      <c r="H340">
        <v>738588041.76999998</v>
      </c>
      <c r="K340">
        <v>0</v>
      </c>
      <c r="L340">
        <v>0</v>
      </c>
      <c r="M340">
        <v>-273207000</v>
      </c>
      <c r="N340">
        <v>-899185.1102</v>
      </c>
      <c r="O340">
        <v>738588041.76999998</v>
      </c>
    </row>
    <row r="341" spans="1:15" x14ac:dyDescent="0.3">
      <c r="A341" t="s">
        <v>150</v>
      </c>
      <c r="B341" t="s">
        <v>151</v>
      </c>
      <c r="C341" t="s">
        <v>152</v>
      </c>
      <c r="D341" t="s">
        <v>59</v>
      </c>
      <c r="E341">
        <v>1.0595491867490814E-2</v>
      </c>
      <c r="F341">
        <v>0</v>
      </c>
      <c r="G341" t="s">
        <v>128</v>
      </c>
      <c r="H341">
        <v>738588041.76999998</v>
      </c>
      <c r="K341">
        <v>0</v>
      </c>
      <c r="L341">
        <v>0</v>
      </c>
      <c r="M341">
        <v>-273207000</v>
      </c>
      <c r="N341">
        <v>-2894762.5466</v>
      </c>
      <c r="O341">
        <v>738588041.76999998</v>
      </c>
    </row>
    <row r="342" spans="1:15" x14ac:dyDescent="0.3">
      <c r="A342" t="s">
        <v>153</v>
      </c>
      <c r="B342" t="s">
        <v>154</v>
      </c>
      <c r="C342" t="s">
        <v>155</v>
      </c>
      <c r="D342" t="s">
        <v>59</v>
      </c>
      <c r="E342">
        <v>2.0801740037898423E-2</v>
      </c>
      <c r="F342">
        <v>0</v>
      </c>
      <c r="G342" t="s">
        <v>128</v>
      </c>
      <c r="H342">
        <v>738588041.76999998</v>
      </c>
      <c r="K342">
        <v>0</v>
      </c>
      <c r="L342">
        <v>0</v>
      </c>
      <c r="M342">
        <v>-273207000</v>
      </c>
      <c r="N342">
        <v>-5683180.9905000003</v>
      </c>
      <c r="O342">
        <v>738588041.76999998</v>
      </c>
    </row>
    <row r="343" spans="1:15" x14ac:dyDescent="0.3">
      <c r="A343" t="s">
        <v>156</v>
      </c>
      <c r="B343" t="s">
        <v>157</v>
      </c>
      <c r="C343" t="s">
        <v>158</v>
      </c>
      <c r="D343" t="s">
        <v>59</v>
      </c>
      <c r="E343">
        <v>1.1392726830284002E-2</v>
      </c>
      <c r="F343">
        <v>0</v>
      </c>
      <c r="G343" t="s">
        <v>128</v>
      </c>
      <c r="H343">
        <v>738588041.76999998</v>
      </c>
      <c r="K343">
        <v>0</v>
      </c>
      <c r="L343">
        <v>0</v>
      </c>
      <c r="M343">
        <v>-273207000</v>
      </c>
      <c r="N343">
        <v>-3112572.7190999999</v>
      </c>
      <c r="O343">
        <v>738588041.76999998</v>
      </c>
    </row>
    <row r="344" spans="1:15" x14ac:dyDescent="0.3">
      <c r="A344" t="s">
        <v>159</v>
      </c>
      <c r="B344" t="s">
        <v>160</v>
      </c>
      <c r="C344" t="s">
        <v>161</v>
      </c>
      <c r="D344" t="s">
        <v>59</v>
      </c>
      <c r="E344">
        <v>1.7003470527229029E-5</v>
      </c>
      <c r="F344">
        <v>0</v>
      </c>
      <c r="G344" t="s">
        <v>128</v>
      </c>
      <c r="H344">
        <v>738588041.76999998</v>
      </c>
      <c r="K344">
        <v>0</v>
      </c>
      <c r="L344">
        <v>0</v>
      </c>
      <c r="M344">
        <v>-273207000</v>
      </c>
      <c r="N344">
        <v>-4645.4672</v>
      </c>
      <c r="O344">
        <v>738588041.76999998</v>
      </c>
    </row>
    <row r="345" spans="1:15" x14ac:dyDescent="0.3">
      <c r="A345" t="s">
        <v>162</v>
      </c>
      <c r="B345" t="s">
        <v>163</v>
      </c>
      <c r="C345" t="s">
        <v>164</v>
      </c>
      <c r="D345" t="s">
        <v>59</v>
      </c>
      <c r="E345">
        <v>1.6655005435128142E-2</v>
      </c>
      <c r="F345">
        <v>0</v>
      </c>
      <c r="G345" t="s">
        <v>128</v>
      </c>
      <c r="H345">
        <v>738588041.76999998</v>
      </c>
      <c r="K345">
        <v>0</v>
      </c>
      <c r="L345">
        <v>0</v>
      </c>
      <c r="M345">
        <v>-273207000</v>
      </c>
      <c r="N345">
        <v>-4550264.0698999995</v>
      </c>
      <c r="O345">
        <v>738588041.76999998</v>
      </c>
    </row>
    <row r="346" spans="1:15" x14ac:dyDescent="0.3">
      <c r="A346" t="s">
        <v>165</v>
      </c>
      <c r="B346" t="s">
        <v>166</v>
      </c>
      <c r="C346" t="s">
        <v>167</v>
      </c>
      <c r="D346" t="s">
        <v>59</v>
      </c>
      <c r="E346">
        <v>1.4016046042651323E-4</v>
      </c>
      <c r="F346">
        <v>0</v>
      </c>
      <c r="G346" t="s">
        <v>128</v>
      </c>
      <c r="H346">
        <v>738588041.76999998</v>
      </c>
      <c r="K346">
        <v>0</v>
      </c>
      <c r="L346">
        <v>0</v>
      </c>
      <c r="M346">
        <v>-273207000</v>
      </c>
      <c r="N346">
        <v>-38292.818899999998</v>
      </c>
      <c r="O346">
        <v>738588041.76999998</v>
      </c>
    </row>
    <row r="347" spans="1:15" x14ac:dyDescent="0.3">
      <c r="A347" t="s">
        <v>168</v>
      </c>
      <c r="B347" t="s">
        <v>169</v>
      </c>
      <c r="C347" t="s">
        <v>170</v>
      </c>
      <c r="D347" t="s">
        <v>59</v>
      </c>
      <c r="E347">
        <v>1.9874872960062382E-3</v>
      </c>
      <c r="F347">
        <v>0</v>
      </c>
      <c r="G347" t="s">
        <v>128</v>
      </c>
      <c r="H347">
        <v>738588041.76999998</v>
      </c>
      <c r="K347">
        <v>0</v>
      </c>
      <c r="L347">
        <v>0</v>
      </c>
      <c r="M347">
        <v>-273207000</v>
      </c>
      <c r="N347">
        <v>-542995.44169999997</v>
      </c>
      <c r="O347">
        <v>738588041.76999998</v>
      </c>
    </row>
    <row r="348" spans="1:15" x14ac:dyDescent="0.3">
      <c r="A348" t="s">
        <v>171</v>
      </c>
      <c r="B348" t="s">
        <v>172</v>
      </c>
      <c r="C348" t="s">
        <v>173</v>
      </c>
      <c r="D348" t="s">
        <v>59</v>
      </c>
      <c r="E348">
        <v>7.7710694939566125E-5</v>
      </c>
      <c r="F348">
        <v>0</v>
      </c>
      <c r="G348" t="s">
        <v>128</v>
      </c>
      <c r="H348">
        <v>738588041.76999998</v>
      </c>
      <c r="K348">
        <v>0</v>
      </c>
      <c r="L348">
        <v>0</v>
      </c>
      <c r="M348">
        <v>-273207000</v>
      </c>
      <c r="N348">
        <v>-21231.105800000001</v>
      </c>
      <c r="O348">
        <v>738588041.76999998</v>
      </c>
    </row>
    <row r="349" spans="1:15" x14ac:dyDescent="0.3">
      <c r="A349" t="s">
        <v>174</v>
      </c>
      <c r="B349" t="s">
        <v>175</v>
      </c>
      <c r="C349" t="s">
        <v>176</v>
      </c>
      <c r="D349" t="s">
        <v>59</v>
      </c>
      <c r="E349">
        <v>4.5621668635806301E-3</v>
      </c>
      <c r="F349">
        <v>0</v>
      </c>
      <c r="G349" t="s">
        <v>128</v>
      </c>
      <c r="H349">
        <v>738588041.76999998</v>
      </c>
      <c r="K349">
        <v>0</v>
      </c>
      <c r="L349">
        <v>0</v>
      </c>
      <c r="M349">
        <v>-273207000</v>
      </c>
      <c r="N349">
        <v>-1246415.9223</v>
      </c>
      <c r="O349">
        <v>738588041.76999998</v>
      </c>
    </row>
    <row r="350" spans="1:15" x14ac:dyDescent="0.3">
      <c r="A350" t="s">
        <v>177</v>
      </c>
      <c r="B350" t="s">
        <v>178</v>
      </c>
      <c r="C350" t="s">
        <v>179</v>
      </c>
      <c r="D350" t="s">
        <v>59</v>
      </c>
      <c r="E350">
        <v>6.8643521330918065E-4</v>
      </c>
      <c r="F350">
        <v>0</v>
      </c>
      <c r="G350" t="s">
        <v>128</v>
      </c>
      <c r="H350">
        <v>738588041.76999998</v>
      </c>
      <c r="K350">
        <v>0</v>
      </c>
      <c r="L350">
        <v>0</v>
      </c>
      <c r="M350">
        <v>-273207000</v>
      </c>
      <c r="N350">
        <v>-187538.90530000001</v>
      </c>
      <c r="O350">
        <v>738588041.76999998</v>
      </c>
    </row>
    <row r="351" spans="1:15" x14ac:dyDescent="0.3">
      <c r="A351" t="s">
        <v>180</v>
      </c>
      <c r="B351" t="s">
        <v>181</v>
      </c>
      <c r="C351" t="s">
        <v>182</v>
      </c>
      <c r="D351" t="s">
        <v>59</v>
      </c>
      <c r="E351">
        <v>5.1689168847779019E-4</v>
      </c>
      <c r="F351">
        <v>0</v>
      </c>
      <c r="G351" t="s">
        <v>128</v>
      </c>
      <c r="H351">
        <v>738588041.76999998</v>
      </c>
      <c r="K351">
        <v>0</v>
      </c>
      <c r="L351">
        <v>0</v>
      </c>
      <c r="M351">
        <v>-273207000</v>
      </c>
      <c r="N351">
        <v>-141218.42749999999</v>
      </c>
      <c r="O351">
        <v>738588041.76999998</v>
      </c>
    </row>
    <row r="352" spans="1:15" x14ac:dyDescent="0.3">
      <c r="A352" t="s">
        <v>183</v>
      </c>
      <c r="B352" t="s">
        <v>184</v>
      </c>
      <c r="C352" t="s">
        <v>185</v>
      </c>
      <c r="D352" t="s">
        <v>59</v>
      </c>
      <c r="E352">
        <v>5.7272007679177338E-5</v>
      </c>
      <c r="F352">
        <v>0</v>
      </c>
      <c r="G352" t="s">
        <v>128</v>
      </c>
      <c r="H352">
        <v>738588041.76999998</v>
      </c>
      <c r="K352">
        <v>0</v>
      </c>
      <c r="L352">
        <v>0</v>
      </c>
      <c r="M352">
        <v>-273207000</v>
      </c>
      <c r="N352">
        <v>-15647.1134</v>
      </c>
      <c r="O352">
        <v>738588041.76999998</v>
      </c>
    </row>
    <row r="353" spans="1:15" x14ac:dyDescent="0.3">
      <c r="A353" t="s">
        <v>186</v>
      </c>
      <c r="B353" t="s">
        <v>187</v>
      </c>
      <c r="C353" t="s">
        <v>188</v>
      </c>
      <c r="D353" t="s">
        <v>59</v>
      </c>
      <c r="E353">
        <v>3.5534251051647647E-3</v>
      </c>
      <c r="F353">
        <v>0</v>
      </c>
      <c r="G353" t="s">
        <v>128</v>
      </c>
      <c r="H353">
        <v>738588041.76999998</v>
      </c>
      <c r="K353">
        <v>0</v>
      </c>
      <c r="L353">
        <v>0</v>
      </c>
      <c r="M353">
        <v>-273207000</v>
      </c>
      <c r="N353">
        <v>-970820.61270000006</v>
      </c>
      <c r="O353">
        <v>738588041.76999998</v>
      </c>
    </row>
    <row r="354" spans="1:15" x14ac:dyDescent="0.3">
      <c r="A354" t="s">
        <v>189</v>
      </c>
      <c r="B354" t="s">
        <v>190</v>
      </c>
      <c r="C354" t="s">
        <v>191</v>
      </c>
      <c r="D354" t="s">
        <v>59</v>
      </c>
      <c r="E354">
        <v>6.3538917293510617E-3</v>
      </c>
      <c r="F354">
        <v>0</v>
      </c>
      <c r="G354" t="s">
        <v>128</v>
      </c>
      <c r="H354">
        <v>738588041.76999998</v>
      </c>
      <c r="K354">
        <v>0</v>
      </c>
      <c r="L354">
        <v>0</v>
      </c>
      <c r="M354">
        <v>-273207000</v>
      </c>
      <c r="N354">
        <v>-1735927.6976999999</v>
      </c>
      <c r="O354">
        <v>738588041.76999998</v>
      </c>
    </row>
    <row r="355" spans="1:15" x14ac:dyDescent="0.3">
      <c r="A355" t="s">
        <v>192</v>
      </c>
      <c r="B355" t="s">
        <v>193</v>
      </c>
      <c r="C355" t="s">
        <v>194</v>
      </c>
      <c r="D355" t="s">
        <v>59</v>
      </c>
      <c r="E355">
        <v>5.1153680892880398E-4</v>
      </c>
      <c r="F355">
        <v>0</v>
      </c>
      <c r="G355" t="s">
        <v>128</v>
      </c>
      <c r="H355">
        <v>738588041.76999998</v>
      </c>
      <c r="K355">
        <v>0</v>
      </c>
      <c r="L355">
        <v>0</v>
      </c>
      <c r="M355">
        <v>-273207000</v>
      </c>
      <c r="N355">
        <v>-139755.43700000001</v>
      </c>
      <c r="O355">
        <v>738588041.76999998</v>
      </c>
    </row>
    <row r="356" spans="1:15" x14ac:dyDescent="0.3">
      <c r="A356" t="s">
        <v>195</v>
      </c>
      <c r="B356" t="s">
        <v>196</v>
      </c>
      <c r="C356" t="s">
        <v>197</v>
      </c>
      <c r="D356" t="s">
        <v>59</v>
      </c>
      <c r="E356">
        <v>1.5032256646604927E-4</v>
      </c>
      <c r="F356">
        <v>0</v>
      </c>
      <c r="G356" t="s">
        <v>128</v>
      </c>
      <c r="H356">
        <v>738588041.76999998</v>
      </c>
      <c r="K356">
        <v>0</v>
      </c>
      <c r="L356">
        <v>0</v>
      </c>
      <c r="M356">
        <v>-273207000</v>
      </c>
      <c r="N356">
        <v>-41069.1774</v>
      </c>
      <c r="O356">
        <v>738588041.76999998</v>
      </c>
    </row>
    <row r="357" spans="1:15" x14ac:dyDescent="0.3">
      <c r="A357" t="s">
        <v>198</v>
      </c>
      <c r="B357" t="s">
        <v>199</v>
      </c>
      <c r="C357" t="s">
        <v>200</v>
      </c>
      <c r="D357" t="s">
        <v>59</v>
      </c>
      <c r="E357">
        <v>1.0310144315024443E-3</v>
      </c>
      <c r="F357">
        <v>0</v>
      </c>
      <c r="G357" t="s">
        <v>128</v>
      </c>
      <c r="H357">
        <v>738588041.76999998</v>
      </c>
      <c r="K357">
        <v>0</v>
      </c>
      <c r="L357">
        <v>0</v>
      </c>
      <c r="M357">
        <v>-273207000</v>
      </c>
      <c r="N357">
        <v>-281680.35979999998</v>
      </c>
      <c r="O357">
        <v>738588041.76999998</v>
      </c>
    </row>
    <row r="358" spans="1:15" x14ac:dyDescent="0.3">
      <c r="A358" t="s">
        <v>201</v>
      </c>
      <c r="B358" t="s">
        <v>202</v>
      </c>
      <c r="C358" t="s">
        <v>203</v>
      </c>
      <c r="D358" t="s">
        <v>59</v>
      </c>
      <c r="E358">
        <v>1.2875475044532821E-3</v>
      </c>
      <c r="F358">
        <v>0</v>
      </c>
      <c r="G358" t="s">
        <v>128</v>
      </c>
      <c r="H358">
        <v>738588041.76999998</v>
      </c>
      <c r="K358">
        <v>0</v>
      </c>
      <c r="L358">
        <v>0</v>
      </c>
      <c r="M358">
        <v>-273207000</v>
      </c>
      <c r="N358">
        <v>-351766.99099999998</v>
      </c>
      <c r="O358">
        <v>738588041.76999998</v>
      </c>
    </row>
    <row r="359" spans="1:15" x14ac:dyDescent="0.3">
      <c r="A359" t="s">
        <v>204</v>
      </c>
      <c r="B359" t="s">
        <v>205</v>
      </c>
      <c r="C359" t="s">
        <v>206</v>
      </c>
      <c r="D359" t="s">
        <v>59</v>
      </c>
      <c r="E359">
        <v>1.036140929341383E-3</v>
      </c>
      <c r="F359">
        <v>0</v>
      </c>
      <c r="G359" t="s">
        <v>128</v>
      </c>
      <c r="H359">
        <v>738588041.76999998</v>
      </c>
      <c r="K359">
        <v>0</v>
      </c>
      <c r="L359">
        <v>0</v>
      </c>
      <c r="M359">
        <v>-273207000</v>
      </c>
      <c r="N359">
        <v>-283080.95490000001</v>
      </c>
      <c r="O359">
        <v>738588041.76999998</v>
      </c>
    </row>
    <row r="360" spans="1:15" x14ac:dyDescent="0.3">
      <c r="A360" t="s">
        <v>207</v>
      </c>
      <c r="B360" t="s">
        <v>208</v>
      </c>
      <c r="C360" t="s">
        <v>209</v>
      </c>
      <c r="D360" t="s">
        <v>59</v>
      </c>
      <c r="E360">
        <v>5.9533024518819098E-5</v>
      </c>
      <c r="F360">
        <v>0</v>
      </c>
      <c r="G360" t="s">
        <v>128</v>
      </c>
      <c r="H360">
        <v>738588041.76999998</v>
      </c>
      <c r="K360">
        <v>0</v>
      </c>
      <c r="L360">
        <v>0</v>
      </c>
      <c r="M360">
        <v>-273207000</v>
      </c>
      <c r="N360">
        <v>-16264.839</v>
      </c>
      <c r="O360">
        <v>738588041.76999998</v>
      </c>
    </row>
    <row r="361" spans="1:15" x14ac:dyDescent="0.3">
      <c r="A361" t="s">
        <v>210</v>
      </c>
      <c r="B361" t="s">
        <v>211</v>
      </c>
      <c r="C361" t="s">
        <v>212</v>
      </c>
      <c r="D361" t="s">
        <v>59</v>
      </c>
      <c r="E361">
        <v>9.4395238559401018E-3</v>
      </c>
      <c r="F361">
        <v>0</v>
      </c>
      <c r="G361" t="s">
        <v>128</v>
      </c>
      <c r="H361">
        <v>738588041.76999998</v>
      </c>
      <c r="K361">
        <v>0</v>
      </c>
      <c r="L361">
        <v>0</v>
      </c>
      <c r="M361">
        <v>-273207000</v>
      </c>
      <c r="N361">
        <v>-2578943.9940999998</v>
      </c>
      <c r="O361">
        <v>738588041.76999998</v>
      </c>
    </row>
    <row r="362" spans="1:15" x14ac:dyDescent="0.3">
      <c r="A362" t="s">
        <v>213</v>
      </c>
      <c r="B362" t="s">
        <v>214</v>
      </c>
      <c r="C362" t="s">
        <v>215</v>
      </c>
      <c r="D362" t="s">
        <v>59</v>
      </c>
      <c r="E362">
        <v>1.1658767178742809E-2</v>
      </c>
      <c r="F362">
        <v>0</v>
      </c>
      <c r="G362" t="s">
        <v>128</v>
      </c>
      <c r="H362">
        <v>738588041.76999998</v>
      </c>
      <c r="K362">
        <v>0</v>
      </c>
      <c r="L362">
        <v>0</v>
      </c>
      <c r="M362">
        <v>-273207000</v>
      </c>
      <c r="N362">
        <v>-3185256.8045999999</v>
      </c>
      <c r="O362">
        <v>738588041.76999998</v>
      </c>
    </row>
    <row r="363" spans="1:15" x14ac:dyDescent="0.3">
      <c r="A363" t="s">
        <v>216</v>
      </c>
      <c r="B363" t="s">
        <v>217</v>
      </c>
      <c r="C363" t="s">
        <v>218</v>
      </c>
      <c r="D363" t="s">
        <v>59</v>
      </c>
      <c r="E363">
        <v>2.6636488661329278E-3</v>
      </c>
      <c r="F363">
        <v>0</v>
      </c>
      <c r="G363" t="s">
        <v>128</v>
      </c>
      <c r="H363">
        <v>738588041.76999998</v>
      </c>
      <c r="K363">
        <v>0</v>
      </c>
      <c r="L363">
        <v>0</v>
      </c>
      <c r="M363">
        <v>-273207000</v>
      </c>
      <c r="N363">
        <v>-727727.51580000005</v>
      </c>
      <c r="O363">
        <v>738588041.76999998</v>
      </c>
    </row>
    <row r="364" spans="1:15" x14ac:dyDescent="0.3">
      <c r="A364" t="s">
        <v>219</v>
      </c>
      <c r="B364" t="s">
        <v>220</v>
      </c>
      <c r="C364" t="s">
        <v>221</v>
      </c>
      <c r="D364" t="s">
        <v>59</v>
      </c>
      <c r="E364">
        <v>2.4954186850671303E-3</v>
      </c>
      <c r="F364">
        <v>0</v>
      </c>
      <c r="G364" t="s">
        <v>128</v>
      </c>
      <c r="H364">
        <v>738588041.76999998</v>
      </c>
      <c r="K364">
        <v>0</v>
      </c>
      <c r="L364">
        <v>0</v>
      </c>
      <c r="M364">
        <v>-273207000</v>
      </c>
      <c r="N364">
        <v>-681765.85270000005</v>
      </c>
      <c r="O364">
        <v>738588041.76999998</v>
      </c>
    </row>
    <row r="365" spans="1:15" x14ac:dyDescent="0.3">
      <c r="A365" t="s">
        <v>222</v>
      </c>
      <c r="B365" t="s">
        <v>223</v>
      </c>
      <c r="C365" t="s">
        <v>224</v>
      </c>
      <c r="D365" t="s">
        <v>59</v>
      </c>
      <c r="E365">
        <v>4.2484397966696856E-3</v>
      </c>
      <c r="F365">
        <v>0</v>
      </c>
      <c r="G365" t="s">
        <v>128</v>
      </c>
      <c r="H365">
        <v>738588041.76999998</v>
      </c>
      <c r="K365">
        <v>0</v>
      </c>
      <c r="L365">
        <v>0</v>
      </c>
      <c r="M365">
        <v>-273207000</v>
      </c>
      <c r="N365">
        <v>-1160703.4915</v>
      </c>
      <c r="O365">
        <v>738588041.76999998</v>
      </c>
    </row>
    <row r="366" spans="1:15" x14ac:dyDescent="0.3">
      <c r="A366" t="s">
        <v>225</v>
      </c>
      <c r="B366" t="s">
        <v>226</v>
      </c>
      <c r="C366" t="s">
        <v>227</v>
      </c>
      <c r="D366" t="s">
        <v>59</v>
      </c>
      <c r="E366">
        <v>6.2213289955091169E-4</v>
      </c>
      <c r="F366">
        <v>0</v>
      </c>
      <c r="G366" t="s">
        <v>128</v>
      </c>
      <c r="H366">
        <v>738588041.76999998</v>
      </c>
      <c r="K366">
        <v>0</v>
      </c>
      <c r="L366">
        <v>0</v>
      </c>
      <c r="M366">
        <v>-273207000</v>
      </c>
      <c r="N366">
        <v>-169971.0631</v>
      </c>
      <c r="O366">
        <v>738588041.76999998</v>
      </c>
    </row>
    <row r="367" spans="1:15" x14ac:dyDescent="0.3">
      <c r="A367" t="s">
        <v>228</v>
      </c>
      <c r="B367" t="s">
        <v>229</v>
      </c>
      <c r="C367" t="s">
        <v>230</v>
      </c>
      <c r="D367" t="s">
        <v>59</v>
      </c>
      <c r="E367">
        <v>6.3655238564830027E-4</v>
      </c>
      <c r="F367">
        <v>0</v>
      </c>
      <c r="G367" t="s">
        <v>128</v>
      </c>
      <c r="H367">
        <v>738588041.76999998</v>
      </c>
      <c r="K367">
        <v>0</v>
      </c>
      <c r="L367">
        <v>0</v>
      </c>
      <c r="M367">
        <v>-273207000</v>
      </c>
      <c r="N367">
        <v>-173910.56760000001</v>
      </c>
      <c r="O367">
        <v>738588041.76999998</v>
      </c>
    </row>
    <row r="368" spans="1:15" x14ac:dyDescent="0.3">
      <c r="A368" t="s">
        <v>231</v>
      </c>
      <c r="B368" t="s">
        <v>232</v>
      </c>
      <c r="C368" t="s">
        <v>233</v>
      </c>
      <c r="D368" t="s">
        <v>59</v>
      </c>
      <c r="E368">
        <v>1.9413441985383635E-3</v>
      </c>
      <c r="F368">
        <v>0</v>
      </c>
      <c r="G368" t="s">
        <v>128</v>
      </c>
      <c r="H368">
        <v>738588041.76999998</v>
      </c>
      <c r="K368">
        <v>0</v>
      </c>
      <c r="L368">
        <v>0</v>
      </c>
      <c r="M368">
        <v>-273207000</v>
      </c>
      <c r="N368">
        <v>-530388.82449999999</v>
      </c>
      <c r="O368">
        <v>738588041.76999998</v>
      </c>
    </row>
    <row r="369" spans="1:15" x14ac:dyDescent="0.3">
      <c r="A369" t="s">
        <v>234</v>
      </c>
      <c r="B369" t="s">
        <v>235</v>
      </c>
      <c r="C369" t="s">
        <v>236</v>
      </c>
      <c r="D369" t="s">
        <v>59</v>
      </c>
      <c r="E369">
        <v>7.6783751960149199E-4</v>
      </c>
      <c r="F369">
        <v>0</v>
      </c>
      <c r="G369" t="s">
        <v>128</v>
      </c>
      <c r="H369">
        <v>738588041.76999998</v>
      </c>
      <c r="K369">
        <v>0</v>
      </c>
      <c r="L369">
        <v>0</v>
      </c>
      <c r="M369">
        <v>-273207000</v>
      </c>
      <c r="N369">
        <v>-209778.5852</v>
      </c>
      <c r="O369">
        <v>738588041.76999998</v>
      </c>
    </row>
    <row r="370" spans="1:15" x14ac:dyDescent="0.3">
      <c r="A370" t="s">
        <v>237</v>
      </c>
      <c r="B370" t="s">
        <v>238</v>
      </c>
      <c r="C370" t="s">
        <v>239</v>
      </c>
      <c r="D370" t="s">
        <v>59</v>
      </c>
      <c r="E370">
        <v>1.2311712315580236E-2</v>
      </c>
      <c r="F370">
        <v>0</v>
      </c>
      <c r="G370" t="s">
        <v>128</v>
      </c>
      <c r="H370">
        <v>738588041.76999998</v>
      </c>
      <c r="K370">
        <v>0</v>
      </c>
      <c r="L370">
        <v>0</v>
      </c>
      <c r="M370">
        <v>-273207000</v>
      </c>
      <c r="N370">
        <v>-3363645.9865999999</v>
      </c>
      <c r="O370">
        <v>738588041.76999998</v>
      </c>
    </row>
    <row r="371" spans="1:15" x14ac:dyDescent="0.3">
      <c r="A371" t="s">
        <v>240</v>
      </c>
      <c r="B371" t="s">
        <v>241</v>
      </c>
      <c r="C371" t="s">
        <v>242</v>
      </c>
      <c r="D371" t="s">
        <v>59</v>
      </c>
      <c r="E371">
        <v>4.1048333151108769E-4</v>
      </c>
      <c r="F371">
        <v>0</v>
      </c>
      <c r="G371" t="s">
        <v>128</v>
      </c>
      <c r="H371">
        <v>738588041.76999998</v>
      </c>
      <c r="K371">
        <v>0</v>
      </c>
      <c r="L371">
        <v>0</v>
      </c>
      <c r="M371">
        <v>-273207000</v>
      </c>
      <c r="N371">
        <v>-112146.91959999999</v>
      </c>
      <c r="O371">
        <v>738588041.76999998</v>
      </c>
    </row>
    <row r="372" spans="1:15" x14ac:dyDescent="0.3">
      <c r="A372" t="s">
        <v>243</v>
      </c>
      <c r="B372" t="s">
        <v>244</v>
      </c>
      <c r="C372" t="s">
        <v>245</v>
      </c>
      <c r="D372" t="s">
        <v>59</v>
      </c>
      <c r="E372">
        <v>1.2201098028075375E-3</v>
      </c>
      <c r="F372">
        <v>0</v>
      </c>
      <c r="G372" t="s">
        <v>128</v>
      </c>
      <c r="H372">
        <v>738588041.76999998</v>
      </c>
      <c r="K372">
        <v>0</v>
      </c>
      <c r="L372">
        <v>0</v>
      </c>
      <c r="M372">
        <v>-273207000</v>
      </c>
      <c r="N372">
        <v>-333342.53889999999</v>
      </c>
      <c r="O372">
        <v>738588041.76999998</v>
      </c>
    </row>
    <row r="373" spans="1:15" x14ac:dyDescent="0.3">
      <c r="A373" t="s">
        <v>246</v>
      </c>
      <c r="B373" t="s">
        <v>247</v>
      </c>
      <c r="C373" t="s">
        <v>248</v>
      </c>
      <c r="D373" t="s">
        <v>59</v>
      </c>
      <c r="E373">
        <v>1.5583191642823987E-4</v>
      </c>
      <c r="F373">
        <v>0</v>
      </c>
      <c r="G373" t="s">
        <v>128</v>
      </c>
      <c r="H373">
        <v>738588041.76999998</v>
      </c>
      <c r="K373">
        <v>0</v>
      </c>
      <c r="L373">
        <v>0</v>
      </c>
      <c r="M373">
        <v>-273207000</v>
      </c>
      <c r="N373">
        <v>-42574.3704</v>
      </c>
      <c r="O373">
        <v>738588041.76999998</v>
      </c>
    </row>
    <row r="374" spans="1:15" x14ac:dyDescent="0.3">
      <c r="A374" t="s">
        <v>249</v>
      </c>
      <c r="B374" t="s">
        <v>250</v>
      </c>
      <c r="C374" t="s">
        <v>251</v>
      </c>
      <c r="D374" t="s">
        <v>59</v>
      </c>
      <c r="E374">
        <v>1.3087923786085645E-4</v>
      </c>
      <c r="F374">
        <v>0</v>
      </c>
      <c r="G374" t="s">
        <v>128</v>
      </c>
      <c r="H374">
        <v>738588041.76999998</v>
      </c>
      <c r="K374">
        <v>0</v>
      </c>
      <c r="L374">
        <v>0</v>
      </c>
      <c r="M374">
        <v>-273207000</v>
      </c>
      <c r="N374">
        <v>-35757.123899999999</v>
      </c>
      <c r="O374">
        <v>738588041.76999998</v>
      </c>
    </row>
    <row r="375" spans="1:15" x14ac:dyDescent="0.3">
      <c r="A375" t="s">
        <v>252</v>
      </c>
      <c r="B375" t="s">
        <v>253</v>
      </c>
      <c r="C375" t="s">
        <v>254</v>
      </c>
      <c r="D375" t="s">
        <v>59</v>
      </c>
      <c r="E375">
        <v>6.7818039512205033E-4</v>
      </c>
      <c r="F375">
        <v>0</v>
      </c>
      <c r="G375" t="s">
        <v>128</v>
      </c>
      <c r="H375">
        <v>738588041.76999998</v>
      </c>
      <c r="K375">
        <v>0</v>
      </c>
      <c r="L375">
        <v>0</v>
      </c>
      <c r="M375">
        <v>-273207000</v>
      </c>
      <c r="N375">
        <v>-185283.6312</v>
      </c>
      <c r="O375">
        <v>738588041.76999998</v>
      </c>
    </row>
    <row r="376" spans="1:15" x14ac:dyDescent="0.3">
      <c r="A376" t="s">
        <v>255</v>
      </c>
      <c r="B376" t="s">
        <v>256</v>
      </c>
      <c r="C376" t="s">
        <v>257</v>
      </c>
      <c r="D376" t="s">
        <v>59</v>
      </c>
      <c r="E376">
        <v>1.2462115793185676E-3</v>
      </c>
      <c r="F376">
        <v>0</v>
      </c>
      <c r="G376" t="s">
        <v>128</v>
      </c>
      <c r="H376">
        <v>738588041.76999998</v>
      </c>
      <c r="K376">
        <v>0</v>
      </c>
      <c r="L376">
        <v>0</v>
      </c>
      <c r="M376">
        <v>-273207000</v>
      </c>
      <c r="N376">
        <v>-340473.72700000001</v>
      </c>
      <c r="O376">
        <v>738588041.76999998</v>
      </c>
    </row>
    <row r="377" spans="1:15" x14ac:dyDescent="0.3">
      <c r="A377" t="s">
        <v>258</v>
      </c>
      <c r="B377" t="s">
        <v>259</v>
      </c>
      <c r="C377" t="s">
        <v>260</v>
      </c>
      <c r="D377" t="s">
        <v>59</v>
      </c>
      <c r="E377">
        <v>4.5119816616767753E-4</v>
      </c>
      <c r="F377">
        <v>0</v>
      </c>
      <c r="G377" t="s">
        <v>128</v>
      </c>
      <c r="H377">
        <v>738588041.76999998</v>
      </c>
      <c r="K377">
        <v>0</v>
      </c>
      <c r="L377">
        <v>0</v>
      </c>
      <c r="M377">
        <v>-273207000</v>
      </c>
      <c r="N377">
        <v>-123270.49739999999</v>
      </c>
      <c r="O377">
        <v>738588041.76999998</v>
      </c>
    </row>
    <row r="378" spans="1:15" x14ac:dyDescent="0.3">
      <c r="A378" t="s">
        <v>261</v>
      </c>
      <c r="B378" t="s">
        <v>262</v>
      </c>
      <c r="C378" t="s">
        <v>263</v>
      </c>
      <c r="D378" t="s">
        <v>59</v>
      </c>
      <c r="E378">
        <v>3.886850906928135E-4</v>
      </c>
      <c r="F378">
        <v>0</v>
      </c>
      <c r="G378" t="s">
        <v>128</v>
      </c>
      <c r="H378">
        <v>738588041.76999998</v>
      </c>
      <c r="K378">
        <v>0</v>
      </c>
      <c r="L378">
        <v>0</v>
      </c>
      <c r="M378">
        <v>-273207000</v>
      </c>
      <c r="N378">
        <v>-106191.48759999999</v>
      </c>
      <c r="O378">
        <v>738588041.76999998</v>
      </c>
    </row>
    <row r="379" spans="1:15" x14ac:dyDescent="0.3">
      <c r="A379" t="s">
        <v>264</v>
      </c>
      <c r="B379" t="s">
        <v>265</v>
      </c>
      <c r="C379" t="s">
        <v>266</v>
      </c>
      <c r="D379" t="s">
        <v>59</v>
      </c>
      <c r="E379">
        <v>1.3894434271379281E-4</v>
      </c>
      <c r="F379">
        <v>0</v>
      </c>
      <c r="G379" t="s">
        <v>128</v>
      </c>
      <c r="H379">
        <v>738588041.76999998</v>
      </c>
      <c r="K379">
        <v>0</v>
      </c>
      <c r="L379">
        <v>0</v>
      </c>
      <c r="M379">
        <v>-273207000</v>
      </c>
      <c r="N379">
        <v>-37960.567000000003</v>
      </c>
      <c r="O379">
        <v>738588041.76999998</v>
      </c>
    </row>
    <row r="380" spans="1:15" x14ac:dyDescent="0.3">
      <c r="A380" t="s">
        <v>267</v>
      </c>
      <c r="B380" t="s">
        <v>268</v>
      </c>
      <c r="C380" t="s">
        <v>269</v>
      </c>
      <c r="D380" t="s">
        <v>59</v>
      </c>
      <c r="E380">
        <v>1.9032141335937567E-4</v>
      </c>
      <c r="F380">
        <v>0</v>
      </c>
      <c r="G380" t="s">
        <v>128</v>
      </c>
      <c r="H380">
        <v>738588041.76999998</v>
      </c>
      <c r="K380">
        <v>0</v>
      </c>
      <c r="L380">
        <v>0</v>
      </c>
      <c r="M380">
        <v>-273207000</v>
      </c>
      <c r="N380">
        <v>-51997.142399999997</v>
      </c>
      <c r="O380">
        <v>738588041.76999998</v>
      </c>
    </row>
    <row r="381" spans="1:15" x14ac:dyDescent="0.3">
      <c r="A381" t="s">
        <v>270</v>
      </c>
      <c r="B381" t="s">
        <v>271</v>
      </c>
      <c r="C381" t="s">
        <v>272</v>
      </c>
      <c r="D381" t="s">
        <v>59</v>
      </c>
      <c r="E381">
        <v>8.5549963479745171E-4</v>
      </c>
      <c r="F381">
        <v>0</v>
      </c>
      <c r="G381" t="s">
        <v>128</v>
      </c>
      <c r="H381">
        <v>738588041.76999998</v>
      </c>
      <c r="K381">
        <v>0</v>
      </c>
      <c r="L381">
        <v>0</v>
      </c>
      <c r="M381">
        <v>-273207000</v>
      </c>
      <c r="N381">
        <v>-233728.48869999999</v>
      </c>
      <c r="O381">
        <v>738588041.76999998</v>
      </c>
    </row>
    <row r="382" spans="1:15" x14ac:dyDescent="0.3">
      <c r="A382" t="s">
        <v>273</v>
      </c>
      <c r="B382" t="s">
        <v>274</v>
      </c>
      <c r="C382" t="s">
        <v>275</v>
      </c>
      <c r="D382" t="s">
        <v>59</v>
      </c>
      <c r="E382">
        <v>2.983188564385305E-4</v>
      </c>
      <c r="F382">
        <v>0</v>
      </c>
      <c r="G382" t="s">
        <v>128</v>
      </c>
      <c r="H382">
        <v>738588041.76999998</v>
      </c>
      <c r="K382">
        <v>0</v>
      </c>
      <c r="L382">
        <v>0</v>
      </c>
      <c r="M382">
        <v>-273207000</v>
      </c>
      <c r="N382">
        <v>-81502.799799999993</v>
      </c>
      <c r="O382">
        <v>738588041.76999998</v>
      </c>
    </row>
    <row r="383" spans="1:15" x14ac:dyDescent="0.3">
      <c r="A383" t="s">
        <v>276</v>
      </c>
      <c r="B383" t="s">
        <v>277</v>
      </c>
      <c r="C383" t="s">
        <v>278</v>
      </c>
      <c r="D383" t="s">
        <v>59</v>
      </c>
      <c r="E383">
        <v>1.1532833620737866E-4</v>
      </c>
      <c r="F383">
        <v>0</v>
      </c>
      <c r="G383" t="s">
        <v>128</v>
      </c>
      <c r="H383">
        <v>738588041.76999998</v>
      </c>
      <c r="K383">
        <v>0</v>
      </c>
      <c r="L383">
        <v>0</v>
      </c>
      <c r="M383">
        <v>-273207000</v>
      </c>
      <c r="N383">
        <v>-31508.5088</v>
      </c>
      <c r="O383">
        <v>738588041.76999998</v>
      </c>
    </row>
    <row r="384" spans="1:15" x14ac:dyDescent="0.3">
      <c r="A384" t="s">
        <v>279</v>
      </c>
      <c r="B384" t="s">
        <v>280</v>
      </c>
      <c r="C384" t="s">
        <v>281</v>
      </c>
      <c r="D384" t="s">
        <v>59</v>
      </c>
      <c r="E384">
        <v>2.1101978530074081E-4</v>
      </c>
      <c r="F384">
        <v>0</v>
      </c>
      <c r="G384" t="s">
        <v>128</v>
      </c>
      <c r="H384">
        <v>738588041.76999998</v>
      </c>
      <c r="K384">
        <v>0</v>
      </c>
      <c r="L384">
        <v>0</v>
      </c>
      <c r="M384">
        <v>-273207000</v>
      </c>
      <c r="N384">
        <v>-57652.082499999997</v>
      </c>
      <c r="O384">
        <v>738588041.76999998</v>
      </c>
    </row>
    <row r="385" spans="1:15" x14ac:dyDescent="0.3">
      <c r="A385" t="s">
        <v>282</v>
      </c>
      <c r="B385" t="s">
        <v>283</v>
      </c>
      <c r="C385" t="s">
        <v>284</v>
      </c>
      <c r="D385" t="s">
        <v>59</v>
      </c>
      <c r="E385">
        <v>3.2194333857634669E-4</v>
      </c>
      <c r="F385">
        <v>0</v>
      </c>
      <c r="G385" t="s">
        <v>128</v>
      </c>
      <c r="H385">
        <v>738588041.76999998</v>
      </c>
      <c r="K385">
        <v>0</v>
      </c>
      <c r="L385">
        <v>0</v>
      </c>
      <c r="M385">
        <v>-273207000</v>
      </c>
      <c r="N385">
        <v>-87957.173699999999</v>
      </c>
      <c r="O385">
        <v>738588041.76999998</v>
      </c>
    </row>
    <row r="386" spans="1:15" x14ac:dyDescent="0.3">
      <c r="A386" t="s">
        <v>285</v>
      </c>
      <c r="B386" t="s">
        <v>286</v>
      </c>
      <c r="C386" t="s">
        <v>287</v>
      </c>
      <c r="D386" t="s">
        <v>59</v>
      </c>
      <c r="E386">
        <v>3.2563592476209661E-5</v>
      </c>
      <c r="F386">
        <v>0</v>
      </c>
      <c r="G386" t="s">
        <v>128</v>
      </c>
      <c r="H386">
        <v>738588041.76999998</v>
      </c>
      <c r="K386">
        <v>0</v>
      </c>
      <c r="L386">
        <v>0</v>
      </c>
      <c r="M386">
        <v>-273207000</v>
      </c>
      <c r="N386">
        <v>-8896.6013999999996</v>
      </c>
      <c r="O386">
        <v>738588041.76999998</v>
      </c>
    </row>
    <row r="387" spans="1:15" x14ac:dyDescent="0.3">
      <c r="A387" t="s">
        <v>288</v>
      </c>
      <c r="B387" t="s">
        <v>289</v>
      </c>
      <c r="C387" t="s">
        <v>290</v>
      </c>
      <c r="D387" t="s">
        <v>59</v>
      </c>
      <c r="E387">
        <v>3.972128891999567E-4</v>
      </c>
      <c r="F387">
        <v>0</v>
      </c>
      <c r="G387" t="s">
        <v>128</v>
      </c>
      <c r="H387">
        <v>738588041.76999998</v>
      </c>
      <c r="K387">
        <v>0</v>
      </c>
      <c r="L387">
        <v>0</v>
      </c>
      <c r="M387">
        <v>-273207000</v>
      </c>
      <c r="N387">
        <v>-108521.34179999999</v>
      </c>
      <c r="O387">
        <v>738588041.76999998</v>
      </c>
    </row>
    <row r="388" spans="1:15" x14ac:dyDescent="0.3">
      <c r="A388" t="s">
        <v>291</v>
      </c>
      <c r="B388" t="s">
        <v>292</v>
      </c>
      <c r="C388" t="s">
        <v>293</v>
      </c>
      <c r="D388" t="s">
        <v>59</v>
      </c>
      <c r="E388">
        <v>4.510012228220319E-4</v>
      </c>
      <c r="F388">
        <v>0</v>
      </c>
      <c r="G388" t="s">
        <v>128</v>
      </c>
      <c r="H388">
        <v>738588041.76999998</v>
      </c>
      <c r="K388">
        <v>0</v>
      </c>
      <c r="L388">
        <v>0</v>
      </c>
      <c r="M388">
        <v>-273207000</v>
      </c>
      <c r="N388">
        <v>-123216.6911</v>
      </c>
      <c r="O388">
        <v>738588041.76999998</v>
      </c>
    </row>
    <row r="389" spans="1:15" x14ac:dyDescent="0.3">
      <c r="A389" t="s">
        <v>294</v>
      </c>
      <c r="B389" t="s">
        <v>295</v>
      </c>
      <c r="C389" t="s">
        <v>296</v>
      </c>
      <c r="D389" t="s">
        <v>59</v>
      </c>
      <c r="E389">
        <v>2.8736777201450356E-4</v>
      </c>
      <c r="F389">
        <v>0</v>
      </c>
      <c r="G389" t="s">
        <v>128</v>
      </c>
      <c r="H389">
        <v>738588041.76999998</v>
      </c>
      <c r="K389">
        <v>0</v>
      </c>
      <c r="L389">
        <v>0</v>
      </c>
      <c r="M389">
        <v>-273207000</v>
      </c>
      <c r="N389">
        <v>-78510.886899999998</v>
      </c>
      <c r="O389">
        <v>738588041.76999998</v>
      </c>
    </row>
    <row r="390" spans="1:15" x14ac:dyDescent="0.3">
      <c r="A390" t="s">
        <v>297</v>
      </c>
      <c r="B390" t="s">
        <v>298</v>
      </c>
      <c r="C390" t="s">
        <v>299</v>
      </c>
      <c r="D390" t="s">
        <v>59</v>
      </c>
      <c r="E390">
        <v>1.9142583687271225E-3</v>
      </c>
      <c r="F390">
        <v>0</v>
      </c>
      <c r="G390" t="s">
        <v>128</v>
      </c>
      <c r="H390">
        <v>738588041.76999998</v>
      </c>
      <c r="K390">
        <v>0</v>
      </c>
      <c r="L390">
        <v>0</v>
      </c>
      <c r="M390">
        <v>-273207000</v>
      </c>
      <c r="N390">
        <v>-522988.78610000003</v>
      </c>
      <c r="O390">
        <v>738588041.76999998</v>
      </c>
    </row>
    <row r="391" spans="1:15" x14ac:dyDescent="0.3">
      <c r="A391" t="s">
        <v>300</v>
      </c>
      <c r="B391" t="s">
        <v>301</v>
      </c>
      <c r="C391" t="s">
        <v>302</v>
      </c>
      <c r="D391" t="s">
        <v>59</v>
      </c>
      <c r="E391">
        <v>1.370549173222637E-3</v>
      </c>
      <c r="F391">
        <v>0</v>
      </c>
      <c r="G391" t="s">
        <v>128</v>
      </c>
      <c r="H391">
        <v>738588041.76999998</v>
      </c>
      <c r="K391">
        <v>0</v>
      </c>
      <c r="L391">
        <v>0</v>
      </c>
      <c r="M391">
        <v>-273207000</v>
      </c>
      <c r="N391">
        <v>-374443.62800000003</v>
      </c>
      <c r="O391">
        <v>738588041.76999998</v>
      </c>
    </row>
    <row r="392" spans="1:15" x14ac:dyDescent="0.3">
      <c r="A392" t="s">
        <v>303</v>
      </c>
      <c r="B392" t="s">
        <v>304</v>
      </c>
      <c r="C392" t="s">
        <v>305</v>
      </c>
      <c r="D392" t="s">
        <v>59</v>
      </c>
      <c r="E392">
        <v>2.0514087885433479E-5</v>
      </c>
      <c r="F392">
        <v>0</v>
      </c>
      <c r="G392" t="s">
        <v>128</v>
      </c>
      <c r="H392">
        <v>738588041.76999998</v>
      </c>
      <c r="K392">
        <v>0</v>
      </c>
      <c r="L392">
        <v>0</v>
      </c>
      <c r="M392">
        <v>-273207000</v>
      </c>
      <c r="N392">
        <v>-5604.5924000000005</v>
      </c>
      <c r="O392">
        <v>738588041.76999998</v>
      </c>
    </row>
    <row r="393" spans="1:15" x14ac:dyDescent="0.3">
      <c r="A393" t="s">
        <v>306</v>
      </c>
      <c r="B393" t="s">
        <v>307</v>
      </c>
      <c r="C393" t="s">
        <v>308</v>
      </c>
      <c r="D393" t="s">
        <v>59</v>
      </c>
      <c r="E393">
        <v>3.113066905997925E-3</v>
      </c>
      <c r="F393">
        <v>0</v>
      </c>
      <c r="G393" t="s">
        <v>128</v>
      </c>
      <c r="H393">
        <v>738588041.76999998</v>
      </c>
      <c r="K393">
        <v>0</v>
      </c>
      <c r="L393">
        <v>0</v>
      </c>
      <c r="M393">
        <v>-273207000</v>
      </c>
      <c r="N393">
        <v>-850511.67020000005</v>
      </c>
      <c r="O393">
        <v>738588041.76999998</v>
      </c>
    </row>
    <row r="394" spans="1:15" x14ac:dyDescent="0.3">
      <c r="A394" t="s">
        <v>309</v>
      </c>
      <c r="B394" t="s">
        <v>310</v>
      </c>
      <c r="C394" t="s">
        <v>311</v>
      </c>
      <c r="D394" t="s">
        <v>59</v>
      </c>
      <c r="E394">
        <v>5.0031868118854987E-3</v>
      </c>
      <c r="F394">
        <v>0</v>
      </c>
      <c r="G394" t="s">
        <v>128</v>
      </c>
      <c r="H394">
        <v>738588041.76999998</v>
      </c>
      <c r="K394">
        <v>0</v>
      </c>
      <c r="L394">
        <v>0</v>
      </c>
      <c r="M394">
        <v>-273207000</v>
      </c>
      <c r="N394">
        <v>-1366905.6592999999</v>
      </c>
      <c r="O394">
        <v>738588041.76999998</v>
      </c>
    </row>
    <row r="395" spans="1:15" x14ac:dyDescent="0.3">
      <c r="A395" t="s">
        <v>312</v>
      </c>
      <c r="B395" t="s">
        <v>313</v>
      </c>
      <c r="C395" t="s">
        <v>314</v>
      </c>
      <c r="D395" t="s">
        <v>59</v>
      </c>
      <c r="E395">
        <v>1.10638847880842E-4</v>
      </c>
      <c r="F395">
        <v>0</v>
      </c>
      <c r="G395" t="s">
        <v>128</v>
      </c>
      <c r="H395">
        <v>738588041.76999998</v>
      </c>
      <c r="K395">
        <v>0</v>
      </c>
      <c r="L395">
        <v>0</v>
      </c>
      <c r="M395">
        <v>-273207000</v>
      </c>
      <c r="N395">
        <v>-30227.307700000001</v>
      </c>
      <c r="O395">
        <v>738588041.76999998</v>
      </c>
    </row>
    <row r="396" spans="1:15" x14ac:dyDescent="0.3">
      <c r="A396" t="s">
        <v>315</v>
      </c>
      <c r="B396" t="s">
        <v>316</v>
      </c>
      <c r="C396" t="s">
        <v>317</v>
      </c>
      <c r="D396" t="s">
        <v>59</v>
      </c>
      <c r="E396">
        <v>1.6919579648287217E-3</v>
      </c>
      <c r="F396">
        <v>0</v>
      </c>
      <c r="G396" t="s">
        <v>128</v>
      </c>
      <c r="H396">
        <v>738588041.76999998</v>
      </c>
      <c r="K396">
        <v>0</v>
      </c>
      <c r="L396">
        <v>0</v>
      </c>
      <c r="M396">
        <v>-273207000</v>
      </c>
      <c r="N396">
        <v>-462254.7597</v>
      </c>
      <c r="O396">
        <v>738588041.76999998</v>
      </c>
    </row>
    <row r="397" spans="1:15" x14ac:dyDescent="0.3">
      <c r="A397" t="s">
        <v>318</v>
      </c>
      <c r="B397" t="s">
        <v>319</v>
      </c>
      <c r="C397" t="s">
        <v>320</v>
      </c>
      <c r="D397" t="s">
        <v>59</v>
      </c>
      <c r="E397">
        <v>2.0654296505318304E-2</v>
      </c>
      <c r="F397">
        <v>0</v>
      </c>
      <c r="G397" t="s">
        <v>128</v>
      </c>
      <c r="H397">
        <v>738588041.76999998</v>
      </c>
      <c r="K397">
        <v>0</v>
      </c>
      <c r="L397">
        <v>0</v>
      </c>
      <c r="M397">
        <v>-273207000</v>
      </c>
      <c r="N397">
        <v>-5642898.3853000002</v>
      </c>
      <c r="O397">
        <v>738588041.76999998</v>
      </c>
    </row>
    <row r="398" spans="1:15" x14ac:dyDescent="0.3">
      <c r="A398" t="s">
        <v>321</v>
      </c>
      <c r="B398" t="s">
        <v>322</v>
      </c>
      <c r="C398" t="s">
        <v>323</v>
      </c>
      <c r="D398" t="s">
        <v>59</v>
      </c>
      <c r="E398">
        <v>2.0007213987092496E-4</v>
      </c>
      <c r="F398">
        <v>0</v>
      </c>
      <c r="G398" t="s">
        <v>128</v>
      </c>
      <c r="H398">
        <v>738588041.76999998</v>
      </c>
      <c r="K398">
        <v>0</v>
      </c>
      <c r="L398">
        <v>0</v>
      </c>
      <c r="M398">
        <v>-273207000</v>
      </c>
      <c r="N398">
        <v>-54661.109100000001</v>
      </c>
      <c r="O398">
        <v>738588041.76999998</v>
      </c>
    </row>
    <row r="399" spans="1:15" x14ac:dyDescent="0.3">
      <c r="A399" t="s">
        <v>324</v>
      </c>
      <c r="B399" t="s">
        <v>325</v>
      </c>
      <c r="C399" t="s">
        <v>326</v>
      </c>
      <c r="D399" t="s">
        <v>59</v>
      </c>
      <c r="E399">
        <v>1.6257146502433008E-4</v>
      </c>
      <c r="F399">
        <v>0</v>
      </c>
      <c r="G399" t="s">
        <v>128</v>
      </c>
      <c r="H399">
        <v>738588041.76999998</v>
      </c>
      <c r="K399">
        <v>0</v>
      </c>
      <c r="L399">
        <v>0</v>
      </c>
      <c r="M399">
        <v>-273207000</v>
      </c>
      <c r="N399">
        <v>-44415.662199999999</v>
      </c>
      <c r="O399">
        <v>738588041.76999998</v>
      </c>
    </row>
    <row r="400" spans="1:15" x14ac:dyDescent="0.3">
      <c r="A400" t="s">
        <v>327</v>
      </c>
      <c r="B400" t="s">
        <v>328</v>
      </c>
      <c r="C400" t="s">
        <v>329</v>
      </c>
      <c r="D400" t="s">
        <v>59</v>
      </c>
      <c r="E400">
        <v>1.4772256228049814E-3</v>
      </c>
      <c r="F400">
        <v>0</v>
      </c>
      <c r="G400" t="s">
        <v>128</v>
      </c>
      <c r="H400">
        <v>738588041.76999998</v>
      </c>
      <c r="K400">
        <v>0</v>
      </c>
      <c r="L400">
        <v>0</v>
      </c>
      <c r="M400">
        <v>-273207000</v>
      </c>
      <c r="N400">
        <v>-403588.38069999998</v>
      </c>
      <c r="O400">
        <v>738588041.76999998</v>
      </c>
    </row>
    <row r="401" spans="1:15" x14ac:dyDescent="0.3">
      <c r="A401" t="s">
        <v>327</v>
      </c>
      <c r="B401" t="s">
        <v>330</v>
      </c>
      <c r="C401" t="s">
        <v>331</v>
      </c>
      <c r="D401" t="s">
        <v>59</v>
      </c>
      <c r="E401">
        <v>1.4772256228049814E-3</v>
      </c>
      <c r="F401">
        <v>0</v>
      </c>
      <c r="G401" t="s">
        <v>128</v>
      </c>
      <c r="H401">
        <v>738588041.76999998</v>
      </c>
      <c r="K401">
        <v>0</v>
      </c>
      <c r="L401">
        <v>0</v>
      </c>
      <c r="M401">
        <v>-273207000</v>
      </c>
      <c r="N401">
        <v>-403588.38069999998</v>
      </c>
      <c r="O401">
        <v>738588041.76999998</v>
      </c>
    </row>
    <row r="402" spans="1:15" x14ac:dyDescent="0.3">
      <c r="A402" t="s">
        <v>332</v>
      </c>
      <c r="B402" t="s">
        <v>333</v>
      </c>
      <c r="C402" t="s">
        <v>334</v>
      </c>
      <c r="D402" t="s">
        <v>59</v>
      </c>
      <c r="E402">
        <v>8.8781524058874144E-4</v>
      </c>
      <c r="F402">
        <v>0</v>
      </c>
      <c r="G402" t="s">
        <v>128</v>
      </c>
      <c r="H402">
        <v>738588041.76999998</v>
      </c>
      <c r="K402">
        <v>0</v>
      </c>
      <c r="L402">
        <v>0</v>
      </c>
      <c r="M402">
        <v>-273207000</v>
      </c>
      <c r="N402">
        <v>-242557.33840000001</v>
      </c>
      <c r="O402">
        <v>738588041.76999998</v>
      </c>
    </row>
    <row r="403" spans="1:15" x14ac:dyDescent="0.3">
      <c r="A403" t="s">
        <v>332</v>
      </c>
      <c r="B403" t="s">
        <v>335</v>
      </c>
      <c r="C403" t="s">
        <v>336</v>
      </c>
      <c r="D403" t="s">
        <v>59</v>
      </c>
      <c r="E403">
        <v>8.8781524058874144E-4</v>
      </c>
      <c r="F403">
        <v>0</v>
      </c>
      <c r="G403" t="s">
        <v>128</v>
      </c>
      <c r="H403">
        <v>738588041.76999998</v>
      </c>
      <c r="K403">
        <v>0</v>
      </c>
      <c r="L403">
        <v>0</v>
      </c>
      <c r="M403">
        <v>-273207000</v>
      </c>
      <c r="N403">
        <v>-242557.33840000001</v>
      </c>
      <c r="O403">
        <v>738588041.76999998</v>
      </c>
    </row>
    <row r="404" spans="1:15" x14ac:dyDescent="0.3">
      <c r="A404" t="s">
        <v>332</v>
      </c>
      <c r="B404" t="s">
        <v>337</v>
      </c>
      <c r="C404" t="s">
        <v>338</v>
      </c>
      <c r="D404" t="s">
        <v>59</v>
      </c>
      <c r="E404">
        <v>8.8781524058874144E-4</v>
      </c>
      <c r="F404">
        <v>0</v>
      </c>
      <c r="G404" t="s">
        <v>128</v>
      </c>
      <c r="H404">
        <v>738588041.76999998</v>
      </c>
      <c r="K404">
        <v>0</v>
      </c>
      <c r="L404">
        <v>0</v>
      </c>
      <c r="M404">
        <v>-273207000</v>
      </c>
      <c r="N404">
        <v>-242557.33840000001</v>
      </c>
      <c r="O404">
        <v>738588041.76999998</v>
      </c>
    </row>
    <row r="405" spans="1:15" x14ac:dyDescent="0.3">
      <c r="A405" t="s">
        <v>332</v>
      </c>
      <c r="B405" t="s">
        <v>339</v>
      </c>
      <c r="C405" t="s">
        <v>340</v>
      </c>
      <c r="D405" t="s">
        <v>59</v>
      </c>
      <c r="E405">
        <v>8.8781524058874144E-4</v>
      </c>
      <c r="F405">
        <v>0</v>
      </c>
      <c r="G405" t="s">
        <v>128</v>
      </c>
      <c r="H405">
        <v>738588041.76999998</v>
      </c>
      <c r="K405">
        <v>0</v>
      </c>
      <c r="L405">
        <v>0</v>
      </c>
      <c r="M405">
        <v>-273207000</v>
      </c>
      <c r="N405">
        <v>-242557.33840000001</v>
      </c>
      <c r="O405">
        <v>738588041.76999998</v>
      </c>
    </row>
    <row r="406" spans="1:15" x14ac:dyDescent="0.3">
      <c r="A406" t="s">
        <v>332</v>
      </c>
      <c r="B406" t="s">
        <v>341</v>
      </c>
      <c r="C406" t="s">
        <v>342</v>
      </c>
      <c r="D406" t="s">
        <v>59</v>
      </c>
      <c r="E406">
        <v>8.8781524058874144E-4</v>
      </c>
      <c r="F406">
        <v>0</v>
      </c>
      <c r="G406" t="s">
        <v>128</v>
      </c>
      <c r="H406">
        <v>738588041.76999998</v>
      </c>
      <c r="K406">
        <v>0</v>
      </c>
      <c r="L406">
        <v>0</v>
      </c>
      <c r="M406">
        <v>-273207000</v>
      </c>
      <c r="N406">
        <v>-242557.33840000001</v>
      </c>
      <c r="O406">
        <v>738588041.76999998</v>
      </c>
    </row>
    <row r="407" spans="1:15" x14ac:dyDescent="0.3">
      <c r="A407" t="s">
        <v>343</v>
      </c>
      <c r="B407" t="s">
        <v>344</v>
      </c>
      <c r="C407" t="s">
        <v>345</v>
      </c>
      <c r="D407" t="s">
        <v>59</v>
      </c>
      <c r="E407">
        <v>6.5752471274268295E-4</v>
      </c>
      <c r="F407">
        <v>0</v>
      </c>
      <c r="G407" t="s">
        <v>128</v>
      </c>
      <c r="H407">
        <v>738588041.76999998</v>
      </c>
      <c r="K407">
        <v>0</v>
      </c>
      <c r="L407">
        <v>0</v>
      </c>
      <c r="M407">
        <v>-273207000</v>
      </c>
      <c r="N407">
        <v>-179640.3542</v>
      </c>
      <c r="O407">
        <v>738588041.76999998</v>
      </c>
    </row>
    <row r="408" spans="1:15" x14ac:dyDescent="0.3">
      <c r="A408" t="s">
        <v>346</v>
      </c>
      <c r="B408" t="s">
        <v>347</v>
      </c>
      <c r="C408" t="s">
        <v>348</v>
      </c>
      <c r="D408" t="s">
        <v>59</v>
      </c>
      <c r="E408">
        <v>8.7320260216294785E-5</v>
      </c>
      <c r="F408">
        <v>0</v>
      </c>
      <c r="G408" t="s">
        <v>128</v>
      </c>
      <c r="H408">
        <v>738588041.76999998</v>
      </c>
      <c r="K408">
        <v>0</v>
      </c>
      <c r="L408">
        <v>0</v>
      </c>
      <c r="M408">
        <v>-273207000</v>
      </c>
      <c r="N408">
        <v>-23856.506300000001</v>
      </c>
      <c r="O408">
        <v>738588041.76999998</v>
      </c>
    </row>
    <row r="409" spans="1:15" x14ac:dyDescent="0.3">
      <c r="A409" t="s">
        <v>349</v>
      </c>
      <c r="B409" t="s">
        <v>350</v>
      </c>
      <c r="C409" t="s">
        <v>351</v>
      </c>
      <c r="D409" t="s">
        <v>59</v>
      </c>
      <c r="E409">
        <v>4.1019886982457502E-4</v>
      </c>
      <c r="F409">
        <v>0</v>
      </c>
      <c r="G409" t="s">
        <v>128</v>
      </c>
      <c r="H409">
        <v>738588041.76999998</v>
      </c>
      <c r="K409">
        <v>0</v>
      </c>
      <c r="L409">
        <v>0</v>
      </c>
      <c r="M409">
        <v>-273207000</v>
      </c>
      <c r="N409">
        <v>-112069.2026</v>
      </c>
      <c r="O409">
        <v>738588041.76999998</v>
      </c>
    </row>
    <row r="410" spans="1:15" x14ac:dyDescent="0.3">
      <c r="A410" t="s">
        <v>352</v>
      </c>
      <c r="B410" t="s">
        <v>353</v>
      </c>
      <c r="C410" t="s">
        <v>354</v>
      </c>
      <c r="D410" t="s">
        <v>59</v>
      </c>
      <c r="E410">
        <v>8.1955059622871153E-4</v>
      </c>
      <c r="F410">
        <v>0</v>
      </c>
      <c r="G410" t="s">
        <v>128</v>
      </c>
      <c r="H410">
        <v>738588041.76999998</v>
      </c>
      <c r="K410">
        <v>0</v>
      </c>
      <c r="L410">
        <v>0</v>
      </c>
      <c r="M410">
        <v>-273207000</v>
      </c>
      <c r="N410">
        <v>-223906.95970000001</v>
      </c>
      <c r="O410">
        <v>738588041.76999998</v>
      </c>
    </row>
    <row r="411" spans="1:15" x14ac:dyDescent="0.3">
      <c r="A411" t="s">
        <v>355</v>
      </c>
      <c r="B411" t="s">
        <v>356</v>
      </c>
      <c r="C411" t="s">
        <v>357</v>
      </c>
      <c r="D411" t="s">
        <v>59</v>
      </c>
      <c r="E411">
        <v>4.4515406614501542E-4</v>
      </c>
      <c r="F411">
        <v>0</v>
      </c>
      <c r="G411" t="s">
        <v>128</v>
      </c>
      <c r="H411">
        <v>738588041.76999998</v>
      </c>
      <c r="K411">
        <v>0</v>
      </c>
      <c r="L411">
        <v>0</v>
      </c>
      <c r="M411">
        <v>-273207000</v>
      </c>
      <c r="N411">
        <v>-121619.2069</v>
      </c>
      <c r="O411">
        <v>738588041.76999998</v>
      </c>
    </row>
    <row r="412" spans="1:15" x14ac:dyDescent="0.3">
      <c r="A412" t="s">
        <v>358</v>
      </c>
      <c r="B412" t="s">
        <v>359</v>
      </c>
      <c r="C412" t="s">
        <v>360</v>
      </c>
      <c r="D412" t="s">
        <v>59</v>
      </c>
      <c r="E412">
        <v>2.6208431094566706E-3</v>
      </c>
      <c r="F412">
        <v>0</v>
      </c>
      <c r="G412" t="s">
        <v>128</v>
      </c>
      <c r="H412">
        <v>738588041.76999998</v>
      </c>
      <c r="K412">
        <v>0</v>
      </c>
      <c r="L412">
        <v>0</v>
      </c>
      <c r="M412">
        <v>-273207000</v>
      </c>
      <c r="N412">
        <v>-716032.68339999998</v>
      </c>
      <c r="O412">
        <v>738588041.76999998</v>
      </c>
    </row>
    <row r="413" spans="1:15" x14ac:dyDescent="0.3">
      <c r="A413" t="s">
        <v>361</v>
      </c>
      <c r="B413" t="s">
        <v>362</v>
      </c>
      <c r="C413" t="s">
        <v>363</v>
      </c>
      <c r="D413" t="s">
        <v>59</v>
      </c>
      <c r="E413">
        <v>1.2875373364034692E-3</v>
      </c>
      <c r="F413">
        <v>0</v>
      </c>
      <c r="G413" t="s">
        <v>128</v>
      </c>
      <c r="H413">
        <v>738588041.76999998</v>
      </c>
      <c r="K413">
        <v>0</v>
      </c>
      <c r="L413">
        <v>0</v>
      </c>
      <c r="M413">
        <v>-273207000</v>
      </c>
      <c r="N413">
        <v>-351764.21309999999</v>
      </c>
      <c r="O413">
        <v>738588041.76999998</v>
      </c>
    </row>
    <row r="414" spans="1:15" x14ac:dyDescent="0.3">
      <c r="A414" t="s">
        <v>364</v>
      </c>
      <c r="B414" t="s">
        <v>365</v>
      </c>
      <c r="C414" t="s">
        <v>366</v>
      </c>
      <c r="D414" t="s">
        <v>59</v>
      </c>
      <c r="E414">
        <v>1.3104402525669393E-4</v>
      </c>
      <c r="F414">
        <v>0</v>
      </c>
      <c r="G414" t="s">
        <v>128</v>
      </c>
      <c r="H414">
        <v>738588041.76999998</v>
      </c>
      <c r="K414">
        <v>0</v>
      </c>
      <c r="L414">
        <v>0</v>
      </c>
      <c r="M414">
        <v>-273207000</v>
      </c>
      <c r="N414">
        <v>-35802.144999999997</v>
      </c>
      <c r="O414">
        <v>738588041.76999998</v>
      </c>
    </row>
    <row r="415" spans="1:15" x14ac:dyDescent="0.3">
      <c r="A415" t="s">
        <v>367</v>
      </c>
      <c r="B415" t="s">
        <v>368</v>
      </c>
      <c r="C415" t="s">
        <v>369</v>
      </c>
      <c r="D415" t="s">
        <v>59</v>
      </c>
      <c r="E415">
        <v>3.2597897120432279E-4</v>
      </c>
      <c r="F415">
        <v>0</v>
      </c>
      <c r="G415" t="s">
        <v>128</v>
      </c>
      <c r="H415">
        <v>738588041.76999998</v>
      </c>
      <c r="K415">
        <v>0</v>
      </c>
      <c r="L415">
        <v>0</v>
      </c>
      <c r="M415">
        <v>-273207000</v>
      </c>
      <c r="N415">
        <v>-89059.736799999999</v>
      </c>
      <c r="O415">
        <v>738588041.76999998</v>
      </c>
    </row>
    <row r="416" spans="1:15" x14ac:dyDescent="0.3">
      <c r="A416" t="s">
        <v>370</v>
      </c>
      <c r="B416" t="s">
        <v>371</v>
      </c>
      <c r="C416" t="s">
        <v>372</v>
      </c>
      <c r="D416" t="s">
        <v>59</v>
      </c>
      <c r="E416">
        <v>3.6421250248696671E-3</v>
      </c>
      <c r="F416">
        <v>0</v>
      </c>
      <c r="G416" t="s">
        <v>128</v>
      </c>
      <c r="H416">
        <v>738588041.76999998</v>
      </c>
      <c r="K416">
        <v>0</v>
      </c>
      <c r="L416">
        <v>0</v>
      </c>
      <c r="M416">
        <v>-273207000</v>
      </c>
      <c r="N416">
        <v>-995054.05169999995</v>
      </c>
      <c r="O416">
        <v>738588041.76999998</v>
      </c>
    </row>
    <row r="417" spans="1:15" x14ac:dyDescent="0.3">
      <c r="A417" t="s">
        <v>373</v>
      </c>
      <c r="B417" t="s">
        <v>374</v>
      </c>
      <c r="C417" t="s">
        <v>375</v>
      </c>
      <c r="D417" t="s">
        <v>59</v>
      </c>
      <c r="E417">
        <v>2.1086162541540062E-3</v>
      </c>
      <c r="F417">
        <v>0</v>
      </c>
      <c r="G417" t="s">
        <v>128</v>
      </c>
      <c r="H417">
        <v>738588041.76999998</v>
      </c>
      <c r="K417">
        <v>0</v>
      </c>
      <c r="L417">
        <v>0</v>
      </c>
      <c r="M417">
        <v>-273207000</v>
      </c>
      <c r="N417">
        <v>-576088.72089999996</v>
      </c>
      <c r="O417">
        <v>738588041.76999998</v>
      </c>
    </row>
    <row r="418" spans="1:15" x14ac:dyDescent="0.3">
      <c r="A418" t="s">
        <v>376</v>
      </c>
      <c r="B418" t="s">
        <v>377</v>
      </c>
      <c r="C418" t="s">
        <v>378</v>
      </c>
      <c r="D418" t="s">
        <v>59</v>
      </c>
      <c r="E418">
        <v>3.8229376056961331E-5</v>
      </c>
      <c r="F418">
        <v>0</v>
      </c>
      <c r="G418" t="s">
        <v>128</v>
      </c>
      <c r="H418">
        <v>738588041.76999998</v>
      </c>
      <c r="K418">
        <v>0</v>
      </c>
      <c r="L418">
        <v>0</v>
      </c>
      <c r="M418">
        <v>-273207000</v>
      </c>
      <c r="N418">
        <v>-10444.533100000001</v>
      </c>
      <c r="O418">
        <v>738588041.76999998</v>
      </c>
    </row>
    <row r="419" spans="1:15" x14ac:dyDescent="0.3">
      <c r="A419" t="s">
        <v>379</v>
      </c>
      <c r="B419" t="s">
        <v>380</v>
      </c>
      <c r="C419" t="s">
        <v>381</v>
      </c>
      <c r="D419" t="s">
        <v>59</v>
      </c>
      <c r="E419">
        <v>2.0678795223110478E-2</v>
      </c>
      <c r="F419">
        <v>0</v>
      </c>
      <c r="G419" t="s">
        <v>128</v>
      </c>
      <c r="H419">
        <v>738588041.76999998</v>
      </c>
      <c r="K419">
        <v>0</v>
      </c>
      <c r="L419">
        <v>0</v>
      </c>
      <c r="M419">
        <v>-273207000</v>
      </c>
      <c r="N419">
        <v>-5649591.6064999998</v>
      </c>
      <c r="O419">
        <v>738588041.76999998</v>
      </c>
    </row>
    <row r="420" spans="1:15" x14ac:dyDescent="0.3">
      <c r="A420" t="s">
        <v>382</v>
      </c>
      <c r="B420" t="s">
        <v>383</v>
      </c>
      <c r="C420" t="s">
        <v>384</v>
      </c>
      <c r="D420" t="s">
        <v>59</v>
      </c>
      <c r="E420">
        <v>2.1576566839356725E-2</v>
      </c>
      <c r="F420">
        <v>0</v>
      </c>
      <c r="G420" t="s">
        <v>128</v>
      </c>
      <c r="H420">
        <v>738588041.76999998</v>
      </c>
      <c r="K420">
        <v>0</v>
      </c>
      <c r="L420">
        <v>0</v>
      </c>
      <c r="M420">
        <v>-273207000</v>
      </c>
      <c r="N420">
        <v>-5894869.0965</v>
      </c>
      <c r="O420">
        <v>738588041.76999998</v>
      </c>
    </row>
    <row r="421" spans="1:15" x14ac:dyDescent="0.3">
      <c r="A421" t="s">
        <v>385</v>
      </c>
      <c r="B421" t="s">
        <v>386</v>
      </c>
      <c r="C421" t="s">
        <v>387</v>
      </c>
      <c r="D421" t="s">
        <v>59</v>
      </c>
      <c r="E421">
        <v>2.065454507419515E-5</v>
      </c>
      <c r="F421">
        <v>0</v>
      </c>
      <c r="G421" t="s">
        <v>128</v>
      </c>
      <c r="H421">
        <v>738588041.76999998</v>
      </c>
      <c r="K421">
        <v>0</v>
      </c>
      <c r="L421">
        <v>0</v>
      </c>
      <c r="M421">
        <v>-273207000</v>
      </c>
      <c r="N421">
        <v>-5642.9663</v>
      </c>
      <c r="O421">
        <v>738588041.76999998</v>
      </c>
    </row>
    <row r="422" spans="1:15" x14ac:dyDescent="0.3">
      <c r="A422" t="s">
        <v>388</v>
      </c>
      <c r="B422" t="s">
        <v>389</v>
      </c>
      <c r="C422" t="s">
        <v>390</v>
      </c>
      <c r="D422" t="s">
        <v>59</v>
      </c>
      <c r="E422">
        <v>1.9959580735522797E-2</v>
      </c>
      <c r="F422">
        <v>0</v>
      </c>
      <c r="G422" t="s">
        <v>128</v>
      </c>
      <c r="H422">
        <v>738588041.76999998</v>
      </c>
      <c r="K422">
        <v>0</v>
      </c>
      <c r="L422">
        <v>0</v>
      </c>
      <c r="M422">
        <v>-273207000</v>
      </c>
      <c r="N422">
        <v>-5453097.1739999996</v>
      </c>
      <c r="O422">
        <v>738588041.76999998</v>
      </c>
    </row>
    <row r="423" spans="1:15" x14ac:dyDescent="0.3">
      <c r="A423" t="s">
        <v>391</v>
      </c>
      <c r="B423" t="s">
        <v>392</v>
      </c>
      <c r="C423" t="s">
        <v>393</v>
      </c>
      <c r="D423" t="s">
        <v>59</v>
      </c>
      <c r="E423">
        <v>3.866093544050638E-3</v>
      </c>
      <c r="F423">
        <v>0</v>
      </c>
      <c r="G423" t="s">
        <v>128</v>
      </c>
      <c r="H423">
        <v>738588041.76999998</v>
      </c>
      <c r="K423">
        <v>0</v>
      </c>
      <c r="L423">
        <v>0</v>
      </c>
      <c r="M423">
        <v>-273207000</v>
      </c>
      <c r="N423">
        <v>-1056243.8189000001</v>
      </c>
      <c r="O423">
        <v>738588041.76999998</v>
      </c>
    </row>
    <row r="424" spans="1:15" x14ac:dyDescent="0.3">
      <c r="A424" t="s">
        <v>394</v>
      </c>
      <c r="B424" t="s">
        <v>395</v>
      </c>
      <c r="C424" t="s">
        <v>396</v>
      </c>
      <c r="D424" t="s">
        <v>59</v>
      </c>
      <c r="E424">
        <v>3.5857167463113557E-3</v>
      </c>
      <c r="F424">
        <v>0</v>
      </c>
      <c r="G424" t="s">
        <v>128</v>
      </c>
      <c r="H424">
        <v>738588041.76999998</v>
      </c>
      <c r="K424">
        <v>0</v>
      </c>
      <c r="L424">
        <v>0</v>
      </c>
      <c r="M424">
        <v>-273207000</v>
      </c>
      <c r="N424">
        <v>-979642.91509999998</v>
      </c>
      <c r="O424">
        <v>738588041.76999998</v>
      </c>
    </row>
    <row r="425" spans="1:15" x14ac:dyDescent="0.3">
      <c r="A425" t="s">
        <v>397</v>
      </c>
      <c r="B425" t="s">
        <v>398</v>
      </c>
      <c r="C425" t="s">
        <v>399</v>
      </c>
      <c r="D425" t="s">
        <v>59</v>
      </c>
      <c r="E425">
        <v>6.7375810581423465E-4</v>
      </c>
      <c r="F425">
        <v>0</v>
      </c>
      <c r="G425" t="s">
        <v>128</v>
      </c>
      <c r="H425">
        <v>738588041.76999998</v>
      </c>
      <c r="K425">
        <v>0</v>
      </c>
      <c r="L425">
        <v>0</v>
      </c>
      <c r="M425">
        <v>-273207000</v>
      </c>
      <c r="N425">
        <v>-184075.4308</v>
      </c>
      <c r="O425">
        <v>738588041.76999998</v>
      </c>
    </row>
    <row r="426" spans="1:15" x14ac:dyDescent="0.3">
      <c r="A426" t="s">
        <v>400</v>
      </c>
      <c r="B426" t="s">
        <v>401</v>
      </c>
      <c r="C426" t="s">
        <v>402</v>
      </c>
      <c r="D426" t="s">
        <v>59</v>
      </c>
      <c r="E426">
        <v>6.8035769817741277E-3</v>
      </c>
      <c r="F426">
        <v>0</v>
      </c>
      <c r="G426" t="s">
        <v>128</v>
      </c>
      <c r="H426">
        <v>738588041.76999998</v>
      </c>
      <c r="K426">
        <v>0</v>
      </c>
      <c r="L426">
        <v>0</v>
      </c>
      <c r="M426">
        <v>-273207000</v>
      </c>
      <c r="N426">
        <v>-1858784.8565</v>
      </c>
      <c r="O426">
        <v>738588041.76999998</v>
      </c>
    </row>
    <row r="427" spans="1:15" x14ac:dyDescent="0.3">
      <c r="A427" t="s">
        <v>403</v>
      </c>
      <c r="B427" t="s">
        <v>404</v>
      </c>
      <c r="C427" t="s">
        <v>405</v>
      </c>
      <c r="D427" t="s">
        <v>59</v>
      </c>
      <c r="E427">
        <v>6.9323767925211644E-4</v>
      </c>
      <c r="F427">
        <v>0</v>
      </c>
      <c r="G427" t="s">
        <v>128</v>
      </c>
      <c r="H427">
        <v>738588041.76999998</v>
      </c>
      <c r="K427">
        <v>0</v>
      </c>
      <c r="L427">
        <v>0</v>
      </c>
      <c r="M427">
        <v>-273207000</v>
      </c>
      <c r="N427">
        <v>-189397.3866</v>
      </c>
      <c r="O427">
        <v>738588041.76999998</v>
      </c>
    </row>
    <row r="428" spans="1:15" x14ac:dyDescent="0.3">
      <c r="A428" t="s">
        <v>406</v>
      </c>
      <c r="B428" t="s">
        <v>407</v>
      </c>
      <c r="C428" t="s">
        <v>408</v>
      </c>
      <c r="D428" t="s">
        <v>59</v>
      </c>
      <c r="E428">
        <v>1.2849927785529302E-4</v>
      </c>
      <c r="F428">
        <v>0</v>
      </c>
      <c r="G428" t="s">
        <v>128</v>
      </c>
      <c r="H428">
        <v>738588041.76999998</v>
      </c>
      <c r="K428">
        <v>0</v>
      </c>
      <c r="L428">
        <v>0</v>
      </c>
      <c r="M428">
        <v>-273207000</v>
      </c>
      <c r="N428">
        <v>-35106.902199999997</v>
      </c>
      <c r="O428">
        <v>738588041.76999998</v>
      </c>
    </row>
    <row r="429" spans="1:15" x14ac:dyDescent="0.3">
      <c r="A429" t="s">
        <v>409</v>
      </c>
      <c r="B429" t="s">
        <v>410</v>
      </c>
      <c r="C429" t="s">
        <v>411</v>
      </c>
      <c r="D429" t="s">
        <v>59</v>
      </c>
      <c r="E429">
        <v>1.0878156083796948E-4</v>
      </c>
      <c r="F429">
        <v>0</v>
      </c>
      <c r="G429" t="s">
        <v>128</v>
      </c>
      <c r="H429">
        <v>738588041.76999998</v>
      </c>
      <c r="K429">
        <v>0</v>
      </c>
      <c r="L429">
        <v>0</v>
      </c>
      <c r="M429">
        <v>-273207000</v>
      </c>
      <c r="N429">
        <v>-29719.883900000001</v>
      </c>
      <c r="O429">
        <v>738588041.76999998</v>
      </c>
    </row>
    <row r="430" spans="1:15" x14ac:dyDescent="0.3">
      <c r="A430" t="s">
        <v>412</v>
      </c>
      <c r="B430" t="s">
        <v>413</v>
      </c>
      <c r="C430" t="s">
        <v>414</v>
      </c>
      <c r="D430" t="s">
        <v>59</v>
      </c>
      <c r="E430">
        <v>5.6587362150950027E-4</v>
      </c>
      <c r="F430">
        <v>0</v>
      </c>
      <c r="G430" t="s">
        <v>128</v>
      </c>
      <c r="H430">
        <v>738588041.76999998</v>
      </c>
      <c r="K430">
        <v>0</v>
      </c>
      <c r="L430">
        <v>0</v>
      </c>
      <c r="M430">
        <v>-273207000</v>
      </c>
      <c r="N430">
        <v>-154600.63449999999</v>
      </c>
      <c r="O430">
        <v>738588041.76999998</v>
      </c>
    </row>
    <row r="431" spans="1:15" x14ac:dyDescent="0.3">
      <c r="A431" t="s">
        <v>415</v>
      </c>
      <c r="B431" t="s">
        <v>416</v>
      </c>
      <c r="C431" t="s">
        <v>417</v>
      </c>
      <c r="D431" t="s">
        <v>59</v>
      </c>
      <c r="E431">
        <v>5.0312658611350637E-4</v>
      </c>
      <c r="F431">
        <v>0</v>
      </c>
      <c r="G431" t="s">
        <v>128</v>
      </c>
      <c r="H431">
        <v>738588041.76999998</v>
      </c>
      <c r="K431">
        <v>0</v>
      </c>
      <c r="L431">
        <v>0</v>
      </c>
      <c r="M431">
        <v>-273207000</v>
      </c>
      <c r="N431">
        <v>-137457.7052</v>
      </c>
      <c r="O431">
        <v>738588041.76999998</v>
      </c>
    </row>
    <row r="432" spans="1:15" x14ac:dyDescent="0.3">
      <c r="A432" t="s">
        <v>418</v>
      </c>
      <c r="B432" t="s">
        <v>419</v>
      </c>
      <c r="C432" t="s">
        <v>420</v>
      </c>
      <c r="D432" t="s">
        <v>59</v>
      </c>
      <c r="E432">
        <v>3.0088767950727825E-3</v>
      </c>
      <c r="F432">
        <v>0</v>
      </c>
      <c r="G432" t="s">
        <v>128</v>
      </c>
      <c r="H432">
        <v>738588041.76999998</v>
      </c>
      <c r="K432">
        <v>0</v>
      </c>
      <c r="L432">
        <v>0</v>
      </c>
      <c r="M432">
        <v>-273207000</v>
      </c>
      <c r="N432">
        <v>-822046.20259999996</v>
      </c>
      <c r="O432">
        <v>738588041.76999998</v>
      </c>
    </row>
    <row r="433" spans="1:15" x14ac:dyDescent="0.3">
      <c r="A433" t="s">
        <v>421</v>
      </c>
      <c r="B433" t="s">
        <v>422</v>
      </c>
      <c r="C433" t="s">
        <v>423</v>
      </c>
      <c r="D433" t="s">
        <v>59</v>
      </c>
      <c r="E433">
        <v>1.0709011590608818E-3</v>
      </c>
      <c r="F433">
        <v>0</v>
      </c>
      <c r="G433" t="s">
        <v>128</v>
      </c>
      <c r="H433">
        <v>738588041.76999998</v>
      </c>
      <c r="K433">
        <v>0</v>
      </c>
      <c r="L433">
        <v>0</v>
      </c>
      <c r="M433">
        <v>-273207000</v>
      </c>
      <c r="N433">
        <v>-292577.69300000003</v>
      </c>
      <c r="O433">
        <v>738588041.76999998</v>
      </c>
    </row>
    <row r="434" spans="1:15" x14ac:dyDescent="0.3">
      <c r="A434" t="s">
        <v>424</v>
      </c>
      <c r="B434" t="s">
        <v>425</v>
      </c>
      <c r="C434" t="s">
        <v>426</v>
      </c>
      <c r="D434" t="s">
        <v>59</v>
      </c>
      <c r="E434">
        <v>1.7182063318528348E-3</v>
      </c>
      <c r="F434">
        <v>0</v>
      </c>
      <c r="G434" t="s">
        <v>128</v>
      </c>
      <c r="H434">
        <v>738588041.76999998</v>
      </c>
      <c r="K434">
        <v>0</v>
      </c>
      <c r="L434">
        <v>0</v>
      </c>
      <c r="M434">
        <v>-273207000</v>
      </c>
      <c r="N434">
        <v>-469425.99729999999</v>
      </c>
      <c r="O434">
        <v>738588041.76999998</v>
      </c>
    </row>
    <row r="435" spans="1:15" x14ac:dyDescent="0.3">
      <c r="A435" t="s">
        <v>427</v>
      </c>
      <c r="B435" t="s">
        <v>428</v>
      </c>
      <c r="C435" t="s">
        <v>429</v>
      </c>
      <c r="D435" t="s">
        <v>59</v>
      </c>
      <c r="E435">
        <v>1.6723088246054096E-4</v>
      </c>
      <c r="F435">
        <v>0</v>
      </c>
      <c r="G435" t="s">
        <v>128</v>
      </c>
      <c r="H435">
        <v>738588041.76999998</v>
      </c>
      <c r="K435">
        <v>0</v>
      </c>
      <c r="L435">
        <v>0</v>
      </c>
      <c r="M435">
        <v>-273207000</v>
      </c>
      <c r="N435">
        <v>-45688.647700000001</v>
      </c>
      <c r="O435">
        <v>738588041.76999998</v>
      </c>
    </row>
    <row r="436" spans="1:15" x14ac:dyDescent="0.3">
      <c r="A436" t="s">
        <v>430</v>
      </c>
      <c r="B436" t="s">
        <v>431</v>
      </c>
      <c r="C436" t="s">
        <v>432</v>
      </c>
      <c r="D436" t="s">
        <v>59</v>
      </c>
      <c r="E436">
        <v>2.347355903360119E-5</v>
      </c>
      <c r="F436">
        <v>0</v>
      </c>
      <c r="G436" t="s">
        <v>128</v>
      </c>
      <c r="H436">
        <v>738588041.76999998</v>
      </c>
      <c r="K436">
        <v>0</v>
      </c>
      <c r="L436">
        <v>0</v>
      </c>
      <c r="M436">
        <v>-273207000</v>
      </c>
      <c r="N436">
        <v>-6413.1405999999997</v>
      </c>
      <c r="O436">
        <v>738588041.76999998</v>
      </c>
    </row>
    <row r="437" spans="1:15" x14ac:dyDescent="0.3">
      <c r="A437" t="s">
        <v>433</v>
      </c>
      <c r="B437" t="s">
        <v>434</v>
      </c>
      <c r="C437" t="s">
        <v>435</v>
      </c>
      <c r="D437" t="s">
        <v>59</v>
      </c>
      <c r="E437">
        <v>1.1805373911963816E-4</v>
      </c>
      <c r="F437">
        <v>0</v>
      </c>
      <c r="G437" t="s">
        <v>128</v>
      </c>
      <c r="H437">
        <v>738588041.76999998</v>
      </c>
      <c r="K437">
        <v>0</v>
      </c>
      <c r="L437">
        <v>0</v>
      </c>
      <c r="M437">
        <v>-273207000</v>
      </c>
      <c r="N437">
        <v>-32253.107899999999</v>
      </c>
      <c r="O437">
        <v>738588041.76999998</v>
      </c>
    </row>
    <row r="438" spans="1:15" x14ac:dyDescent="0.3">
      <c r="A438" t="s">
        <v>436</v>
      </c>
      <c r="B438" t="s">
        <v>437</v>
      </c>
      <c r="C438" t="s">
        <v>438</v>
      </c>
      <c r="D438" t="s">
        <v>59</v>
      </c>
      <c r="E438">
        <v>4.7673535189681442E-4</v>
      </c>
      <c r="F438">
        <v>0</v>
      </c>
      <c r="G438" t="s">
        <v>128</v>
      </c>
      <c r="H438">
        <v>738588041.76999998</v>
      </c>
      <c r="K438">
        <v>0</v>
      </c>
      <c r="L438">
        <v>0</v>
      </c>
      <c r="M438">
        <v>-273207000</v>
      </c>
      <c r="N438">
        <v>-130247.4353</v>
      </c>
      <c r="O438">
        <v>738588041.76999998</v>
      </c>
    </row>
    <row r="439" spans="1:15" x14ac:dyDescent="0.3">
      <c r="A439" t="s">
        <v>439</v>
      </c>
      <c r="B439" t="s">
        <v>440</v>
      </c>
      <c r="C439" t="s">
        <v>441</v>
      </c>
      <c r="D439" t="s">
        <v>59</v>
      </c>
      <c r="E439">
        <v>1.4744584780850345E-4</v>
      </c>
      <c r="F439">
        <v>0</v>
      </c>
      <c r="G439" t="s">
        <v>128</v>
      </c>
      <c r="H439">
        <v>738588041.76999998</v>
      </c>
      <c r="K439">
        <v>0</v>
      </c>
      <c r="L439">
        <v>0</v>
      </c>
      <c r="M439">
        <v>-273207000</v>
      </c>
      <c r="N439">
        <v>-40283.237699999998</v>
      </c>
      <c r="O439">
        <v>738588041.76999998</v>
      </c>
    </row>
    <row r="440" spans="1:15" x14ac:dyDescent="0.3">
      <c r="A440" t="s">
        <v>442</v>
      </c>
      <c r="B440" t="s">
        <v>443</v>
      </c>
      <c r="C440" t="s">
        <v>444</v>
      </c>
      <c r="D440" t="s">
        <v>59</v>
      </c>
      <c r="E440">
        <v>8.3455083908865488E-4</v>
      </c>
      <c r="F440">
        <v>0</v>
      </c>
      <c r="G440" t="s">
        <v>128</v>
      </c>
      <c r="H440">
        <v>738588041.76999998</v>
      </c>
      <c r="K440">
        <v>0</v>
      </c>
      <c r="L440">
        <v>0</v>
      </c>
      <c r="M440">
        <v>-273207000</v>
      </c>
      <c r="N440">
        <v>-228005.1311</v>
      </c>
      <c r="O440">
        <v>738588041.76999998</v>
      </c>
    </row>
    <row r="441" spans="1:15" x14ac:dyDescent="0.3">
      <c r="A441" t="s">
        <v>445</v>
      </c>
      <c r="B441" t="s">
        <v>446</v>
      </c>
      <c r="C441" t="s">
        <v>447</v>
      </c>
      <c r="D441" t="s">
        <v>59</v>
      </c>
      <c r="E441">
        <v>1.8714146395974622E-2</v>
      </c>
      <c r="F441">
        <v>0</v>
      </c>
      <c r="G441" t="s">
        <v>128</v>
      </c>
      <c r="H441">
        <v>738588041.76999998</v>
      </c>
      <c r="K441">
        <v>0</v>
      </c>
      <c r="L441">
        <v>0</v>
      </c>
      <c r="M441">
        <v>-273207000</v>
      </c>
      <c r="N441">
        <v>-5112835.7944</v>
      </c>
      <c r="O441">
        <v>738588041.76999998</v>
      </c>
    </row>
    <row r="442" spans="1:15" x14ac:dyDescent="0.3">
      <c r="A442" t="s">
        <v>448</v>
      </c>
      <c r="B442" t="s">
        <v>449</v>
      </c>
      <c r="C442" t="s">
        <v>450</v>
      </c>
      <c r="D442" t="s">
        <v>59</v>
      </c>
      <c r="E442">
        <v>1.5339056225240084E-3</v>
      </c>
      <c r="F442">
        <v>0</v>
      </c>
      <c r="G442" t="s">
        <v>128</v>
      </c>
      <c r="H442">
        <v>738588041.76999998</v>
      </c>
      <c r="K442">
        <v>0</v>
      </c>
      <c r="L442">
        <v>0</v>
      </c>
      <c r="M442">
        <v>-273207000</v>
      </c>
      <c r="N442">
        <v>-419073.75339999999</v>
      </c>
      <c r="O442">
        <v>738588041.76999998</v>
      </c>
    </row>
    <row r="443" spans="1:15" x14ac:dyDescent="0.3">
      <c r="A443" t="s">
        <v>451</v>
      </c>
      <c r="B443" t="s">
        <v>452</v>
      </c>
      <c r="C443" t="s">
        <v>453</v>
      </c>
      <c r="D443" t="s">
        <v>59</v>
      </c>
      <c r="E443">
        <v>2.8435239690138532E-4</v>
      </c>
      <c r="F443">
        <v>0</v>
      </c>
      <c r="G443" t="s">
        <v>128</v>
      </c>
      <c r="H443">
        <v>738588041.76999998</v>
      </c>
      <c r="K443">
        <v>0</v>
      </c>
      <c r="L443">
        <v>0</v>
      </c>
      <c r="M443">
        <v>-273207000</v>
      </c>
      <c r="N443">
        <v>-77687.065300000002</v>
      </c>
      <c r="O443">
        <v>738588041.76999998</v>
      </c>
    </row>
    <row r="444" spans="1:15" x14ac:dyDescent="0.3">
      <c r="A444" t="s">
        <v>454</v>
      </c>
      <c r="B444" t="s">
        <v>455</v>
      </c>
      <c r="C444" t="s">
        <v>456</v>
      </c>
      <c r="D444" t="s">
        <v>59</v>
      </c>
      <c r="E444">
        <v>1.3069629284637153E-3</v>
      </c>
      <c r="F444">
        <v>0</v>
      </c>
      <c r="G444" t="s">
        <v>128</v>
      </c>
      <c r="H444">
        <v>738588041.76999998</v>
      </c>
      <c r="K444">
        <v>0</v>
      </c>
      <c r="L444">
        <v>0</v>
      </c>
      <c r="M444">
        <v>-273207000</v>
      </c>
      <c r="N444">
        <v>-357071.42080000002</v>
      </c>
      <c r="O444">
        <v>738588041.76999998</v>
      </c>
    </row>
    <row r="445" spans="1:15" x14ac:dyDescent="0.3">
      <c r="A445" t="s">
        <v>457</v>
      </c>
      <c r="B445" t="s">
        <v>458</v>
      </c>
      <c r="C445" t="s">
        <v>459</v>
      </c>
      <c r="D445" t="s">
        <v>59</v>
      </c>
      <c r="E445">
        <v>2.7108598931574598E-4</v>
      </c>
      <c r="F445">
        <v>0</v>
      </c>
      <c r="G445" t="s">
        <v>128</v>
      </c>
      <c r="H445">
        <v>738588041.76999998</v>
      </c>
      <c r="K445">
        <v>0</v>
      </c>
      <c r="L445">
        <v>0</v>
      </c>
      <c r="M445">
        <v>-273207000</v>
      </c>
      <c r="N445">
        <v>-74062.589900000006</v>
      </c>
      <c r="O445">
        <v>738588041.76999998</v>
      </c>
    </row>
    <row r="446" spans="1:15" x14ac:dyDescent="0.3">
      <c r="A446" t="s">
        <v>460</v>
      </c>
      <c r="B446" t="s">
        <v>461</v>
      </c>
      <c r="C446" t="s">
        <v>462</v>
      </c>
      <c r="D446" t="s">
        <v>59</v>
      </c>
      <c r="E446">
        <v>3.5517864515018918E-5</v>
      </c>
      <c r="F446">
        <v>0</v>
      </c>
      <c r="G446" t="s">
        <v>128</v>
      </c>
      <c r="H446">
        <v>738588041.76999998</v>
      </c>
      <c r="K446">
        <v>0</v>
      </c>
      <c r="L446">
        <v>0</v>
      </c>
      <c r="M446">
        <v>-273207000</v>
      </c>
      <c r="N446">
        <v>-9703.7291999999998</v>
      </c>
      <c r="O446">
        <v>738588041.76999998</v>
      </c>
    </row>
    <row r="447" spans="1:15" x14ac:dyDescent="0.3">
      <c r="A447" t="s">
        <v>463</v>
      </c>
      <c r="B447" t="s">
        <v>464</v>
      </c>
      <c r="C447" t="s">
        <v>465</v>
      </c>
      <c r="D447" t="s">
        <v>59</v>
      </c>
      <c r="E447">
        <v>1.8322954495131511E-2</v>
      </c>
      <c r="F447">
        <v>0</v>
      </c>
      <c r="G447" t="s">
        <v>128</v>
      </c>
      <c r="H447">
        <v>738588041.76999998</v>
      </c>
      <c r="K447">
        <v>0</v>
      </c>
      <c r="L447">
        <v>0</v>
      </c>
      <c r="M447">
        <v>-273207000</v>
      </c>
      <c r="N447">
        <v>-5005959.4287999999</v>
      </c>
      <c r="O447">
        <v>738588041.76999998</v>
      </c>
    </row>
    <row r="448" spans="1:15" x14ac:dyDescent="0.3">
      <c r="A448" t="s">
        <v>466</v>
      </c>
      <c r="B448" t="s">
        <v>467</v>
      </c>
      <c r="C448" t="s">
        <v>468</v>
      </c>
      <c r="D448" t="s">
        <v>59</v>
      </c>
      <c r="E448">
        <v>1.2771027239210752E-4</v>
      </c>
      <c r="F448">
        <v>0</v>
      </c>
      <c r="G448" t="s">
        <v>128</v>
      </c>
      <c r="H448">
        <v>738588041.76999998</v>
      </c>
      <c r="K448">
        <v>0</v>
      </c>
      <c r="L448">
        <v>0</v>
      </c>
      <c r="M448">
        <v>-273207000</v>
      </c>
      <c r="N448">
        <v>-34891.340400000001</v>
      </c>
      <c r="O448">
        <v>738588041.76999998</v>
      </c>
    </row>
    <row r="449" spans="1:15" x14ac:dyDescent="0.3">
      <c r="A449" t="s">
        <v>469</v>
      </c>
      <c r="B449" t="s">
        <v>470</v>
      </c>
      <c r="C449" t="s">
        <v>471</v>
      </c>
      <c r="D449" t="s">
        <v>59</v>
      </c>
      <c r="E449">
        <v>7.1236578477375907E-4</v>
      </c>
      <c r="F449">
        <v>0</v>
      </c>
      <c r="G449" t="s">
        <v>128</v>
      </c>
      <c r="H449">
        <v>738588041.76999998</v>
      </c>
      <c r="K449">
        <v>0</v>
      </c>
      <c r="L449">
        <v>0</v>
      </c>
      <c r="M449">
        <v>-273207000</v>
      </c>
      <c r="N449">
        <v>-194623.31899999999</v>
      </c>
      <c r="O449">
        <v>738588041.76999998</v>
      </c>
    </row>
    <row r="450" spans="1:15" x14ac:dyDescent="0.3">
      <c r="A450" t="s">
        <v>472</v>
      </c>
      <c r="B450" t="s">
        <v>473</v>
      </c>
      <c r="C450" t="s">
        <v>474</v>
      </c>
      <c r="D450" t="s">
        <v>59</v>
      </c>
      <c r="E450">
        <v>2.721414220548571E-5</v>
      </c>
      <c r="F450">
        <v>0</v>
      </c>
      <c r="G450" t="s">
        <v>128</v>
      </c>
      <c r="H450">
        <v>738588041.76999998</v>
      </c>
      <c r="K450">
        <v>0</v>
      </c>
      <c r="L450">
        <v>0</v>
      </c>
      <c r="M450">
        <v>-273207000</v>
      </c>
      <c r="N450">
        <v>-7435.0941000000003</v>
      </c>
      <c r="O450">
        <v>738588041.76999998</v>
      </c>
    </row>
    <row r="451" spans="1:15" x14ac:dyDescent="0.3">
      <c r="A451" t="s">
        <v>475</v>
      </c>
      <c r="B451" t="s">
        <v>476</v>
      </c>
      <c r="C451" t="s">
        <v>477</v>
      </c>
      <c r="D451" t="s">
        <v>59</v>
      </c>
      <c r="E451">
        <v>3.8518641368498201E-3</v>
      </c>
      <c r="F451">
        <v>0</v>
      </c>
      <c r="G451" t="s">
        <v>128</v>
      </c>
      <c r="H451">
        <v>738588041.76999998</v>
      </c>
      <c r="K451">
        <v>0</v>
      </c>
      <c r="L451">
        <v>0</v>
      </c>
      <c r="M451">
        <v>-273207000</v>
      </c>
      <c r="N451">
        <v>-1052356.2452</v>
      </c>
      <c r="O451">
        <v>738588041.76999998</v>
      </c>
    </row>
    <row r="452" spans="1:15" x14ac:dyDescent="0.3">
      <c r="A452" t="s">
        <v>478</v>
      </c>
      <c r="B452" t="s">
        <v>479</v>
      </c>
      <c r="C452" t="s">
        <v>480</v>
      </c>
      <c r="D452" t="s">
        <v>59</v>
      </c>
      <c r="E452">
        <v>1.5455956872308623E-2</v>
      </c>
      <c r="F452">
        <v>0</v>
      </c>
      <c r="G452" t="s">
        <v>128</v>
      </c>
      <c r="H452">
        <v>738588041.76999998</v>
      </c>
      <c r="K452">
        <v>0</v>
      </c>
      <c r="L452">
        <v>0</v>
      </c>
      <c r="M452">
        <v>-273207000</v>
      </c>
      <c r="N452">
        <v>-4222675.6091999998</v>
      </c>
      <c r="O452">
        <v>738588041.76999998</v>
      </c>
    </row>
    <row r="453" spans="1:15" x14ac:dyDescent="0.3">
      <c r="A453" t="s">
        <v>481</v>
      </c>
      <c r="B453" t="s">
        <v>482</v>
      </c>
      <c r="C453" t="s">
        <v>483</v>
      </c>
      <c r="D453" t="s">
        <v>59</v>
      </c>
      <c r="E453">
        <v>2.5088233253267717E-2</v>
      </c>
      <c r="F453">
        <v>0</v>
      </c>
      <c r="G453" t="s">
        <v>128</v>
      </c>
      <c r="H453">
        <v>738588041.76999998</v>
      </c>
      <c r="K453">
        <v>0</v>
      </c>
      <c r="L453">
        <v>0</v>
      </c>
      <c r="M453">
        <v>-273207000</v>
      </c>
      <c r="N453">
        <v>-6854280.9424000001</v>
      </c>
      <c r="O453">
        <v>738588041.76999998</v>
      </c>
    </row>
    <row r="454" spans="1:15" x14ac:dyDescent="0.3">
      <c r="A454" t="s">
        <v>484</v>
      </c>
      <c r="B454" t="s">
        <v>485</v>
      </c>
      <c r="C454" t="s">
        <v>486</v>
      </c>
      <c r="D454" t="s">
        <v>59</v>
      </c>
      <c r="E454">
        <v>7.4579915845907215E-4</v>
      </c>
      <c r="F454">
        <v>0</v>
      </c>
      <c r="G454" t="s">
        <v>128</v>
      </c>
      <c r="H454">
        <v>738588041.76999998</v>
      </c>
      <c r="K454">
        <v>0</v>
      </c>
      <c r="L454">
        <v>0</v>
      </c>
      <c r="M454">
        <v>-273207000</v>
      </c>
      <c r="N454">
        <v>-203757.55069999999</v>
      </c>
      <c r="O454">
        <v>738588041.76999998</v>
      </c>
    </row>
    <row r="455" spans="1:15" x14ac:dyDescent="0.3">
      <c r="A455" t="s">
        <v>487</v>
      </c>
      <c r="B455" t="s">
        <v>488</v>
      </c>
      <c r="C455" t="s">
        <v>489</v>
      </c>
      <c r="D455" t="s">
        <v>59</v>
      </c>
      <c r="E455">
        <v>1.0867104591573437E-3</v>
      </c>
      <c r="F455">
        <v>0</v>
      </c>
      <c r="G455" t="s">
        <v>128</v>
      </c>
      <c r="H455">
        <v>738588041.76999998</v>
      </c>
      <c r="K455">
        <v>0</v>
      </c>
      <c r="L455">
        <v>0</v>
      </c>
      <c r="M455">
        <v>-273207000</v>
      </c>
      <c r="N455">
        <v>-296896.9044</v>
      </c>
      <c r="O455">
        <v>738588041.76999998</v>
      </c>
    </row>
    <row r="456" spans="1:15" x14ac:dyDescent="0.3">
      <c r="A456" t="s">
        <v>490</v>
      </c>
      <c r="B456" t="s">
        <v>491</v>
      </c>
      <c r="C456" t="s">
        <v>492</v>
      </c>
      <c r="D456" t="s">
        <v>59</v>
      </c>
      <c r="E456">
        <v>3.6527630389663625E-4</v>
      </c>
      <c r="F456">
        <v>0</v>
      </c>
      <c r="G456" t="s">
        <v>128</v>
      </c>
      <c r="H456">
        <v>738588041.76999998</v>
      </c>
      <c r="K456">
        <v>0</v>
      </c>
      <c r="L456">
        <v>0</v>
      </c>
      <c r="M456">
        <v>-273207000</v>
      </c>
      <c r="N456">
        <v>-99796.0432</v>
      </c>
      <c r="O456">
        <v>738588041.76999998</v>
      </c>
    </row>
    <row r="457" spans="1:15" x14ac:dyDescent="0.3">
      <c r="A457" t="s">
        <v>493</v>
      </c>
      <c r="B457" t="s">
        <v>494</v>
      </c>
      <c r="C457" t="s">
        <v>495</v>
      </c>
      <c r="D457" t="s">
        <v>59</v>
      </c>
      <c r="E457">
        <v>1.1615338341304376E-4</v>
      </c>
      <c r="F457">
        <v>0</v>
      </c>
      <c r="G457" t="s">
        <v>128</v>
      </c>
      <c r="H457">
        <v>738588041.76999998</v>
      </c>
      <c r="K457">
        <v>0</v>
      </c>
      <c r="L457">
        <v>0</v>
      </c>
      <c r="M457">
        <v>-273207000</v>
      </c>
      <c r="N457">
        <v>-31733.917399999998</v>
      </c>
      <c r="O457">
        <v>738588041.76999998</v>
      </c>
    </row>
    <row r="458" spans="1:15" x14ac:dyDescent="0.3">
      <c r="A458" t="s">
        <v>496</v>
      </c>
      <c r="B458" t="s">
        <v>497</v>
      </c>
      <c r="C458" t="s">
        <v>498</v>
      </c>
      <c r="D458" t="s">
        <v>59</v>
      </c>
      <c r="E458">
        <v>1.341462024792078E-3</v>
      </c>
      <c r="F458">
        <v>0</v>
      </c>
      <c r="G458" t="s">
        <v>128</v>
      </c>
      <c r="H458">
        <v>738588041.76999998</v>
      </c>
      <c r="K458">
        <v>0</v>
      </c>
      <c r="L458">
        <v>0</v>
      </c>
      <c r="M458">
        <v>-273207000</v>
      </c>
      <c r="N458">
        <v>-366496.81540000002</v>
      </c>
      <c r="O458">
        <v>738588041.76999998</v>
      </c>
    </row>
    <row r="459" spans="1:15" x14ac:dyDescent="0.3">
      <c r="A459" t="s">
        <v>499</v>
      </c>
      <c r="B459" t="s">
        <v>500</v>
      </c>
      <c r="C459" t="s">
        <v>501</v>
      </c>
      <c r="D459" t="s">
        <v>59</v>
      </c>
      <c r="E459">
        <v>5.8128933278031125E-4</v>
      </c>
      <c r="F459">
        <v>0</v>
      </c>
      <c r="G459" t="s">
        <v>128</v>
      </c>
      <c r="H459">
        <v>738588041.76999998</v>
      </c>
      <c r="K459">
        <v>0</v>
      </c>
      <c r="L459">
        <v>0</v>
      </c>
      <c r="M459">
        <v>-273207000</v>
      </c>
      <c r="N459">
        <v>-158812.31469999999</v>
      </c>
      <c r="O459">
        <v>738588041.76999998</v>
      </c>
    </row>
    <row r="460" spans="1:15" x14ac:dyDescent="0.3">
      <c r="A460" t="s">
        <v>502</v>
      </c>
      <c r="B460" t="s">
        <v>503</v>
      </c>
      <c r="C460" t="s">
        <v>504</v>
      </c>
      <c r="D460" t="s">
        <v>59</v>
      </c>
      <c r="E460">
        <v>1.1492879006892128E-4</v>
      </c>
      <c r="F460">
        <v>0</v>
      </c>
      <c r="G460" t="s">
        <v>128</v>
      </c>
      <c r="H460">
        <v>738588041.76999998</v>
      </c>
      <c r="K460">
        <v>0</v>
      </c>
      <c r="L460">
        <v>0</v>
      </c>
      <c r="M460">
        <v>-273207000</v>
      </c>
      <c r="N460">
        <v>-31399.349900000001</v>
      </c>
      <c r="O460">
        <v>738588041.76999998</v>
      </c>
    </row>
    <row r="461" spans="1:15" x14ac:dyDescent="0.3">
      <c r="A461" t="s">
        <v>505</v>
      </c>
      <c r="B461" t="s">
        <v>506</v>
      </c>
      <c r="C461" t="s">
        <v>507</v>
      </c>
      <c r="D461" t="s">
        <v>59</v>
      </c>
      <c r="E461">
        <v>1.0810854425512748E-3</v>
      </c>
      <c r="F461">
        <v>0</v>
      </c>
      <c r="G461" t="s">
        <v>128</v>
      </c>
      <c r="H461">
        <v>738588041.76999998</v>
      </c>
      <c r="K461">
        <v>0</v>
      </c>
      <c r="L461">
        <v>0</v>
      </c>
      <c r="M461">
        <v>-273207000</v>
      </c>
      <c r="N461">
        <v>-295360.11050000001</v>
      </c>
      <c r="O461">
        <v>738588041.76999998</v>
      </c>
    </row>
    <row r="462" spans="1:15" x14ac:dyDescent="0.3">
      <c r="A462" t="s">
        <v>508</v>
      </c>
      <c r="B462" t="s">
        <v>509</v>
      </c>
      <c r="C462" t="s">
        <v>510</v>
      </c>
      <c r="D462" t="s">
        <v>59</v>
      </c>
      <c r="E462">
        <v>8.7247392803127596E-3</v>
      </c>
      <c r="F462">
        <v>0</v>
      </c>
      <c r="G462" t="s">
        <v>128</v>
      </c>
      <c r="H462">
        <v>738588041.76999998</v>
      </c>
      <c r="K462">
        <v>0</v>
      </c>
      <c r="L462">
        <v>0</v>
      </c>
      <c r="M462">
        <v>-273207000</v>
      </c>
      <c r="N462">
        <v>-2383659.8446</v>
      </c>
      <c r="O462">
        <v>738588041.76999998</v>
      </c>
    </row>
    <row r="463" spans="1:15" x14ac:dyDescent="0.3">
      <c r="A463" t="s">
        <v>511</v>
      </c>
      <c r="B463" t="s">
        <v>512</v>
      </c>
      <c r="C463" t="s">
        <v>513</v>
      </c>
      <c r="D463" t="s">
        <v>59</v>
      </c>
      <c r="E463">
        <v>2.9120741216519412E-2</v>
      </c>
      <c r="F463">
        <v>0</v>
      </c>
      <c r="G463" t="s">
        <v>128</v>
      </c>
      <c r="H463">
        <v>738588041.76999998</v>
      </c>
      <c r="K463">
        <v>0</v>
      </c>
      <c r="L463">
        <v>0</v>
      </c>
      <c r="M463">
        <v>-273207000</v>
      </c>
      <c r="N463">
        <v>-7955990.3454999998</v>
      </c>
      <c r="O463">
        <v>738588041.76999998</v>
      </c>
    </row>
    <row r="464" spans="1:15" x14ac:dyDescent="0.3">
      <c r="A464" t="s">
        <v>514</v>
      </c>
      <c r="B464" t="s">
        <v>515</v>
      </c>
      <c r="C464" t="s">
        <v>516</v>
      </c>
      <c r="D464" t="s">
        <v>59</v>
      </c>
      <c r="E464">
        <v>2.133451871524741E-3</v>
      </c>
      <c r="F464">
        <v>0</v>
      </c>
      <c r="G464" t="s">
        <v>128</v>
      </c>
      <c r="H464">
        <v>738588041.76999998</v>
      </c>
      <c r="K464">
        <v>0</v>
      </c>
      <c r="L464">
        <v>0</v>
      </c>
      <c r="M464">
        <v>-273207000</v>
      </c>
      <c r="N464">
        <v>-582873.98549999995</v>
      </c>
      <c r="O464">
        <v>738588041.76999998</v>
      </c>
    </row>
    <row r="465" spans="1:15" x14ac:dyDescent="0.3">
      <c r="A465" t="s">
        <v>517</v>
      </c>
      <c r="B465" t="s">
        <v>518</v>
      </c>
      <c r="C465" t="s">
        <v>519</v>
      </c>
      <c r="D465" t="s">
        <v>59</v>
      </c>
      <c r="E465">
        <v>5.3220642329653017E-5</v>
      </c>
      <c r="F465">
        <v>0</v>
      </c>
      <c r="G465" t="s">
        <v>128</v>
      </c>
      <c r="H465">
        <v>738588041.76999998</v>
      </c>
      <c r="K465">
        <v>0</v>
      </c>
      <c r="L465">
        <v>0</v>
      </c>
      <c r="M465">
        <v>-273207000</v>
      </c>
      <c r="N465">
        <v>-14540.252</v>
      </c>
      <c r="O465">
        <v>738588041.76999998</v>
      </c>
    </row>
    <row r="466" spans="1:15" x14ac:dyDescent="0.3">
      <c r="A466" t="s">
        <v>520</v>
      </c>
      <c r="B466" t="s">
        <v>521</v>
      </c>
      <c r="C466" t="s">
        <v>522</v>
      </c>
      <c r="D466" t="s">
        <v>59</v>
      </c>
      <c r="E466">
        <v>4.6081433864588248E-4</v>
      </c>
      <c r="F466">
        <v>0</v>
      </c>
      <c r="G466" t="s">
        <v>128</v>
      </c>
      <c r="H466">
        <v>738588041.76999998</v>
      </c>
      <c r="K466">
        <v>0</v>
      </c>
      <c r="L466">
        <v>0</v>
      </c>
      <c r="M466">
        <v>-273207000</v>
      </c>
      <c r="N466">
        <v>-125897.70299999999</v>
      </c>
      <c r="O466">
        <v>738588041.76999998</v>
      </c>
    </row>
    <row r="467" spans="1:15" x14ac:dyDescent="0.3">
      <c r="A467" t="s">
        <v>523</v>
      </c>
      <c r="B467" t="s">
        <v>524</v>
      </c>
      <c r="C467" t="s">
        <v>525</v>
      </c>
      <c r="D467" t="s">
        <v>59</v>
      </c>
      <c r="E467">
        <v>2.0887925511261151E-4</v>
      </c>
      <c r="F467">
        <v>0</v>
      </c>
      <c r="G467" t="s">
        <v>128</v>
      </c>
      <c r="H467">
        <v>738588041.76999998</v>
      </c>
      <c r="K467">
        <v>0</v>
      </c>
      <c r="L467">
        <v>0</v>
      </c>
      <c r="M467">
        <v>-273207000</v>
      </c>
      <c r="N467">
        <v>-57067.274700000002</v>
      </c>
      <c r="O467">
        <v>738588041.76999998</v>
      </c>
    </row>
    <row r="468" spans="1:15" x14ac:dyDescent="0.3">
      <c r="A468" t="s">
        <v>526</v>
      </c>
      <c r="B468" t="s">
        <v>527</v>
      </c>
      <c r="C468" t="s">
        <v>528</v>
      </c>
      <c r="D468" t="s">
        <v>59</v>
      </c>
      <c r="E468">
        <v>5.0778370456854788E-3</v>
      </c>
      <c r="F468">
        <v>0</v>
      </c>
      <c r="G468" t="s">
        <v>128</v>
      </c>
      <c r="H468">
        <v>738588041.76999998</v>
      </c>
      <c r="K468">
        <v>0</v>
      </c>
      <c r="L468">
        <v>0</v>
      </c>
      <c r="M468">
        <v>-273207000</v>
      </c>
      <c r="N468">
        <v>-1387300.6257</v>
      </c>
      <c r="O468">
        <v>738588041.76999998</v>
      </c>
    </row>
    <row r="469" spans="1:15" x14ac:dyDescent="0.3">
      <c r="A469" t="s">
        <v>529</v>
      </c>
      <c r="B469" t="s">
        <v>530</v>
      </c>
      <c r="C469" t="s">
        <v>531</v>
      </c>
      <c r="D469" t="s">
        <v>59</v>
      </c>
      <c r="E469">
        <v>1.4823057483794605E-4</v>
      </c>
      <c r="F469">
        <v>0</v>
      </c>
      <c r="G469" t="s">
        <v>128</v>
      </c>
      <c r="H469">
        <v>738588041.76999998</v>
      </c>
      <c r="K469">
        <v>0</v>
      </c>
      <c r="L469">
        <v>0</v>
      </c>
      <c r="M469">
        <v>-273207000</v>
      </c>
      <c r="N469">
        <v>-40497.630700000002</v>
      </c>
      <c r="O469">
        <v>738588041.76999998</v>
      </c>
    </row>
    <row r="470" spans="1:15" x14ac:dyDescent="0.3">
      <c r="A470" t="s">
        <v>532</v>
      </c>
      <c r="B470" t="s">
        <v>533</v>
      </c>
      <c r="C470" t="s">
        <v>534</v>
      </c>
      <c r="D470" t="s">
        <v>59</v>
      </c>
      <c r="E470">
        <v>2.1851709054647667E-4</v>
      </c>
      <c r="F470">
        <v>0</v>
      </c>
      <c r="G470" t="s">
        <v>128</v>
      </c>
      <c r="H470">
        <v>738588041.76999998</v>
      </c>
      <c r="K470">
        <v>0</v>
      </c>
      <c r="L470">
        <v>0</v>
      </c>
      <c r="M470">
        <v>-273207000</v>
      </c>
      <c r="N470">
        <v>-59700.398800000003</v>
      </c>
      <c r="O470">
        <v>738588041.76999998</v>
      </c>
    </row>
    <row r="471" spans="1:15" x14ac:dyDescent="0.3">
      <c r="A471" t="s">
        <v>535</v>
      </c>
      <c r="B471" t="s">
        <v>536</v>
      </c>
      <c r="C471" t="s">
        <v>537</v>
      </c>
      <c r="D471" t="s">
        <v>59</v>
      </c>
      <c r="E471">
        <v>1.7856335675831261E-4</v>
      </c>
      <c r="F471">
        <v>0</v>
      </c>
      <c r="G471" t="s">
        <v>128</v>
      </c>
      <c r="H471">
        <v>738588041.76999998</v>
      </c>
      <c r="K471">
        <v>0</v>
      </c>
      <c r="L471">
        <v>0</v>
      </c>
      <c r="M471">
        <v>-273207000</v>
      </c>
      <c r="N471">
        <v>-48784.758999999998</v>
      </c>
      <c r="O471">
        <v>738588041.76999998</v>
      </c>
    </row>
    <row r="472" spans="1:15" x14ac:dyDescent="0.3">
      <c r="A472" t="s">
        <v>538</v>
      </c>
      <c r="B472" t="s">
        <v>539</v>
      </c>
      <c r="C472" t="s">
        <v>540</v>
      </c>
      <c r="D472" t="s">
        <v>59</v>
      </c>
      <c r="E472">
        <v>2.9210158274832095E-3</v>
      </c>
      <c r="F472">
        <v>0</v>
      </c>
      <c r="G472" t="s">
        <v>128</v>
      </c>
      <c r="H472">
        <v>738588041.76999998</v>
      </c>
      <c r="K472">
        <v>0</v>
      </c>
      <c r="L472">
        <v>0</v>
      </c>
      <c r="M472">
        <v>-273207000</v>
      </c>
      <c r="N472">
        <v>-798041.97120000003</v>
      </c>
      <c r="O472">
        <v>738588041.76999998</v>
      </c>
    </row>
    <row r="473" spans="1:15" x14ac:dyDescent="0.3">
      <c r="A473" t="s">
        <v>541</v>
      </c>
      <c r="B473" t="s">
        <v>542</v>
      </c>
      <c r="C473" t="s">
        <v>543</v>
      </c>
      <c r="D473" t="s">
        <v>59</v>
      </c>
      <c r="E473">
        <v>6.1994427760121685E-4</v>
      </c>
      <c r="F473">
        <v>0</v>
      </c>
      <c r="G473" t="s">
        <v>128</v>
      </c>
      <c r="H473">
        <v>738588041.76999998</v>
      </c>
      <c r="K473">
        <v>0</v>
      </c>
      <c r="L473">
        <v>0</v>
      </c>
      <c r="M473">
        <v>-273207000</v>
      </c>
      <c r="N473">
        <v>-169373.11629999999</v>
      </c>
      <c r="O473">
        <v>738588041.76999998</v>
      </c>
    </row>
    <row r="474" spans="1:15" x14ac:dyDescent="0.3">
      <c r="A474" t="s">
        <v>544</v>
      </c>
      <c r="B474" t="s">
        <v>545</v>
      </c>
      <c r="C474" t="s">
        <v>546</v>
      </c>
      <c r="D474" t="s">
        <v>59</v>
      </c>
      <c r="E474">
        <v>1.2729185240353125E-4</v>
      </c>
      <c r="F474">
        <v>0</v>
      </c>
      <c r="G474" t="s">
        <v>128</v>
      </c>
      <c r="H474">
        <v>738588041.76999998</v>
      </c>
      <c r="K474">
        <v>0</v>
      </c>
      <c r="L474">
        <v>0</v>
      </c>
      <c r="M474">
        <v>-273207000</v>
      </c>
      <c r="N474">
        <v>-34777.025099999999</v>
      </c>
      <c r="O474">
        <v>738588041.76999998</v>
      </c>
    </row>
    <row r="475" spans="1:15" x14ac:dyDescent="0.3">
      <c r="A475" t="s">
        <v>547</v>
      </c>
      <c r="B475" t="s">
        <v>548</v>
      </c>
      <c r="C475" t="s">
        <v>549</v>
      </c>
      <c r="D475" t="s">
        <v>59</v>
      </c>
      <c r="E475">
        <v>5.3979544408079235E-4</v>
      </c>
      <c r="F475">
        <v>0</v>
      </c>
      <c r="G475" t="s">
        <v>128</v>
      </c>
      <c r="H475">
        <v>738588041.76999998</v>
      </c>
      <c r="K475">
        <v>0</v>
      </c>
      <c r="L475">
        <v>0</v>
      </c>
      <c r="M475">
        <v>-273207000</v>
      </c>
      <c r="N475">
        <v>-147475.8939</v>
      </c>
      <c r="O475">
        <v>738588041.76999998</v>
      </c>
    </row>
    <row r="476" spans="1:15" x14ac:dyDescent="0.3">
      <c r="A476" t="s">
        <v>550</v>
      </c>
      <c r="B476" t="s">
        <v>551</v>
      </c>
      <c r="C476" t="s">
        <v>552</v>
      </c>
      <c r="D476" t="s">
        <v>59</v>
      </c>
      <c r="E476">
        <v>2.4991856022694889E-4</v>
      </c>
      <c r="F476">
        <v>0</v>
      </c>
      <c r="G476" t="s">
        <v>128</v>
      </c>
      <c r="H476">
        <v>738588041.76999998</v>
      </c>
      <c r="K476">
        <v>0</v>
      </c>
      <c r="L476">
        <v>0</v>
      </c>
      <c r="M476">
        <v>-273207000</v>
      </c>
      <c r="N476">
        <v>-68279.500100000005</v>
      </c>
      <c r="O476">
        <v>738588041.76999998</v>
      </c>
    </row>
    <row r="477" spans="1:15" x14ac:dyDescent="0.3">
      <c r="A477" t="s">
        <v>553</v>
      </c>
      <c r="B477" t="s">
        <v>554</v>
      </c>
      <c r="C477" t="s">
        <v>555</v>
      </c>
      <c r="D477" t="s">
        <v>59</v>
      </c>
      <c r="E477">
        <v>3.4932255250396294E-4</v>
      </c>
      <c r="F477">
        <v>0</v>
      </c>
      <c r="G477" t="s">
        <v>128</v>
      </c>
      <c r="H477">
        <v>738588041.76999998</v>
      </c>
      <c r="K477">
        <v>0</v>
      </c>
      <c r="L477">
        <v>0</v>
      </c>
      <c r="M477">
        <v>-273207000</v>
      </c>
      <c r="N477">
        <v>-95437.366599999994</v>
      </c>
      <c r="O477">
        <v>738588041.76999998</v>
      </c>
    </row>
    <row r="478" spans="1:15" x14ac:dyDescent="0.3">
      <c r="A478" t="s">
        <v>556</v>
      </c>
      <c r="B478" t="s">
        <v>557</v>
      </c>
      <c r="C478" t="s">
        <v>558</v>
      </c>
      <c r="D478" t="s">
        <v>59</v>
      </c>
      <c r="E478">
        <v>9.046897556027297E-3</v>
      </c>
      <c r="F478">
        <v>0</v>
      </c>
      <c r="G478" t="s">
        <v>128</v>
      </c>
      <c r="H478">
        <v>738588041.76999998</v>
      </c>
      <c r="K478">
        <v>0</v>
      </c>
      <c r="L478">
        <v>0</v>
      </c>
      <c r="M478">
        <v>-273207000</v>
      </c>
      <c r="N478">
        <v>-2471675.7406000001</v>
      </c>
      <c r="O478">
        <v>738588041.76999998</v>
      </c>
    </row>
    <row r="479" spans="1:15" x14ac:dyDescent="0.3">
      <c r="A479" t="s">
        <v>559</v>
      </c>
      <c r="B479" t="s">
        <v>560</v>
      </c>
      <c r="C479" t="s">
        <v>561</v>
      </c>
      <c r="D479" t="s">
        <v>59</v>
      </c>
      <c r="E479">
        <v>2.9594513807206668E-4</v>
      </c>
      <c r="F479">
        <v>0</v>
      </c>
      <c r="G479" t="s">
        <v>128</v>
      </c>
      <c r="H479">
        <v>738588041.76999998</v>
      </c>
      <c r="K479">
        <v>0</v>
      </c>
      <c r="L479">
        <v>0</v>
      </c>
      <c r="M479">
        <v>-273207000</v>
      </c>
      <c r="N479">
        <v>-80854.283299999996</v>
      </c>
      <c r="O479">
        <v>738588041.76999998</v>
      </c>
    </row>
    <row r="480" spans="1:15" x14ac:dyDescent="0.3">
      <c r="A480" t="s">
        <v>562</v>
      </c>
      <c r="B480" t="s">
        <v>563</v>
      </c>
      <c r="C480" t="s">
        <v>564</v>
      </c>
      <c r="D480" t="s">
        <v>59</v>
      </c>
      <c r="E480">
        <v>9.1998223173452871E-3</v>
      </c>
      <c r="F480">
        <v>0</v>
      </c>
      <c r="G480" t="s">
        <v>128</v>
      </c>
      <c r="H480">
        <v>738588041.76999998</v>
      </c>
      <c r="K480">
        <v>0</v>
      </c>
      <c r="L480">
        <v>0</v>
      </c>
      <c r="M480">
        <v>-273207000</v>
      </c>
      <c r="N480">
        <v>-2513455.8558999998</v>
      </c>
      <c r="O480">
        <v>738588041.76999998</v>
      </c>
    </row>
    <row r="481" spans="1:15" x14ac:dyDescent="0.3">
      <c r="A481" t="s">
        <v>565</v>
      </c>
      <c r="B481" t="s">
        <v>566</v>
      </c>
      <c r="C481" t="s">
        <v>567</v>
      </c>
      <c r="D481" t="s">
        <v>59</v>
      </c>
      <c r="E481">
        <v>1.4230351976471589E-3</v>
      </c>
      <c r="F481">
        <v>0</v>
      </c>
      <c r="G481" t="s">
        <v>128</v>
      </c>
      <c r="H481">
        <v>738588041.76999998</v>
      </c>
      <c r="K481">
        <v>0</v>
      </c>
      <c r="L481">
        <v>0</v>
      </c>
      <c r="M481">
        <v>-273207000</v>
      </c>
      <c r="N481">
        <v>-388783.17719999998</v>
      </c>
      <c r="O481">
        <v>738588041.76999998</v>
      </c>
    </row>
    <row r="482" spans="1:15" x14ac:dyDescent="0.3">
      <c r="A482" t="s">
        <v>568</v>
      </c>
      <c r="B482" t="s">
        <v>569</v>
      </c>
      <c r="C482" t="s">
        <v>570</v>
      </c>
      <c r="D482" t="s">
        <v>59</v>
      </c>
      <c r="E482">
        <v>3.7816402000044533E-3</v>
      </c>
      <c r="F482">
        <v>0</v>
      </c>
      <c r="G482" t="s">
        <v>128</v>
      </c>
      <c r="H482">
        <v>738588041.76999998</v>
      </c>
      <c r="K482">
        <v>0</v>
      </c>
      <c r="L482">
        <v>0</v>
      </c>
      <c r="M482">
        <v>-273207000</v>
      </c>
      <c r="N482">
        <v>-1033170.5741</v>
      </c>
      <c r="O482">
        <v>738588041.76999998</v>
      </c>
    </row>
    <row r="483" spans="1:15" x14ac:dyDescent="0.3">
      <c r="A483" t="s">
        <v>571</v>
      </c>
      <c r="B483" t="s">
        <v>572</v>
      </c>
      <c r="C483" t="s">
        <v>573</v>
      </c>
      <c r="D483" t="s">
        <v>59</v>
      </c>
      <c r="E483">
        <v>1.520343542672302E-3</v>
      </c>
      <c r="F483">
        <v>0</v>
      </c>
      <c r="G483" t="s">
        <v>128</v>
      </c>
      <c r="H483">
        <v>738588041.76999998</v>
      </c>
      <c r="K483">
        <v>0</v>
      </c>
      <c r="L483">
        <v>0</v>
      </c>
      <c r="M483">
        <v>-273207000</v>
      </c>
      <c r="N483">
        <v>-415368.49829999998</v>
      </c>
      <c r="O483">
        <v>738588041.76999998</v>
      </c>
    </row>
    <row r="484" spans="1:15" x14ac:dyDescent="0.3">
      <c r="A484" t="s">
        <v>574</v>
      </c>
      <c r="B484" t="s">
        <v>575</v>
      </c>
      <c r="C484" t="s">
        <v>576</v>
      </c>
      <c r="D484" t="s">
        <v>59</v>
      </c>
      <c r="E484">
        <v>6.043818675025446E-4</v>
      </c>
      <c r="F484">
        <v>0</v>
      </c>
      <c r="G484" t="s">
        <v>128</v>
      </c>
      <c r="H484">
        <v>738588041.76999998</v>
      </c>
      <c r="K484">
        <v>0</v>
      </c>
      <c r="L484">
        <v>0</v>
      </c>
      <c r="M484">
        <v>-273207000</v>
      </c>
      <c r="N484">
        <v>-165121.35690000001</v>
      </c>
      <c r="O484">
        <v>738588041.76999998</v>
      </c>
    </row>
    <row r="485" spans="1:15" x14ac:dyDescent="0.3">
      <c r="A485" t="s">
        <v>577</v>
      </c>
      <c r="B485" t="s">
        <v>578</v>
      </c>
      <c r="C485" t="s">
        <v>579</v>
      </c>
      <c r="D485" t="s">
        <v>59</v>
      </c>
      <c r="E485">
        <v>1.0522296003297772E-4</v>
      </c>
      <c r="F485">
        <v>0</v>
      </c>
      <c r="G485" t="s">
        <v>128</v>
      </c>
      <c r="H485">
        <v>738588041.76999998</v>
      </c>
      <c r="K485">
        <v>0</v>
      </c>
      <c r="L485">
        <v>0</v>
      </c>
      <c r="M485">
        <v>-273207000</v>
      </c>
      <c r="N485">
        <v>-28747.6492</v>
      </c>
      <c r="O485">
        <v>738588041.76999998</v>
      </c>
    </row>
    <row r="486" spans="1:15" x14ac:dyDescent="0.3">
      <c r="A486" t="s">
        <v>580</v>
      </c>
      <c r="B486" t="s">
        <v>581</v>
      </c>
      <c r="C486" t="s">
        <v>582</v>
      </c>
      <c r="D486" t="s">
        <v>59</v>
      </c>
      <c r="E486">
        <v>4.9756061595489379E-3</v>
      </c>
      <c r="F486">
        <v>0</v>
      </c>
      <c r="G486" t="s">
        <v>128</v>
      </c>
      <c r="H486">
        <v>738588041.76999998</v>
      </c>
      <c r="K486">
        <v>0</v>
      </c>
      <c r="L486">
        <v>0</v>
      </c>
      <c r="M486">
        <v>-273207000</v>
      </c>
      <c r="N486">
        <v>-1359370.432</v>
      </c>
      <c r="O486">
        <v>738588041.76999998</v>
      </c>
    </row>
    <row r="487" spans="1:15" x14ac:dyDescent="0.3">
      <c r="A487" t="s">
        <v>583</v>
      </c>
      <c r="B487" t="s">
        <v>584</v>
      </c>
      <c r="C487" t="s">
        <v>585</v>
      </c>
      <c r="D487" t="s">
        <v>59</v>
      </c>
      <c r="E487">
        <v>1.2192681834407924E-3</v>
      </c>
      <c r="F487">
        <v>0</v>
      </c>
      <c r="G487" t="s">
        <v>128</v>
      </c>
      <c r="H487">
        <v>738588041.76999998</v>
      </c>
      <c r="K487">
        <v>0</v>
      </c>
      <c r="L487">
        <v>0</v>
      </c>
      <c r="M487">
        <v>-273207000</v>
      </c>
      <c r="N487">
        <v>-333112.60259999998</v>
      </c>
      <c r="O487">
        <v>738588041.76999998</v>
      </c>
    </row>
    <row r="488" spans="1:15" x14ac:dyDescent="0.3">
      <c r="A488" t="s">
        <v>586</v>
      </c>
      <c r="B488" t="s">
        <v>587</v>
      </c>
      <c r="C488" t="s">
        <v>588</v>
      </c>
      <c r="D488" t="s">
        <v>59</v>
      </c>
      <c r="E488">
        <v>3.2189442091459656E-4</v>
      </c>
      <c r="F488">
        <v>0</v>
      </c>
      <c r="G488" t="s">
        <v>128</v>
      </c>
      <c r="H488">
        <v>738588041.76999998</v>
      </c>
      <c r="K488">
        <v>0</v>
      </c>
      <c r="L488">
        <v>0</v>
      </c>
      <c r="M488">
        <v>-273207000</v>
      </c>
      <c r="N488">
        <v>-87943.809099999999</v>
      </c>
      <c r="O488">
        <v>738588041.76999998</v>
      </c>
    </row>
    <row r="489" spans="1:15" x14ac:dyDescent="0.3">
      <c r="A489" t="s">
        <v>589</v>
      </c>
      <c r="B489" t="s">
        <v>590</v>
      </c>
      <c r="C489" t="s">
        <v>591</v>
      </c>
      <c r="D489" t="s">
        <v>59</v>
      </c>
      <c r="E489">
        <v>6.5335052114243496E-3</v>
      </c>
      <c r="F489">
        <v>0</v>
      </c>
      <c r="G489" t="s">
        <v>128</v>
      </c>
      <c r="H489">
        <v>738588041.76999998</v>
      </c>
      <c r="K489">
        <v>0</v>
      </c>
      <c r="L489">
        <v>0</v>
      </c>
      <c r="M489">
        <v>-273207000</v>
      </c>
      <c r="N489">
        <v>-1784999.3583</v>
      </c>
      <c r="O489">
        <v>738588041.76999998</v>
      </c>
    </row>
    <row r="490" spans="1:15" x14ac:dyDescent="0.3">
      <c r="A490" t="s">
        <v>592</v>
      </c>
      <c r="B490" t="s">
        <v>593</v>
      </c>
      <c r="C490" t="s">
        <v>594</v>
      </c>
      <c r="D490" t="s">
        <v>59</v>
      </c>
      <c r="E490">
        <v>4.3680719393567665E-4</v>
      </c>
      <c r="F490">
        <v>0</v>
      </c>
      <c r="G490" t="s">
        <v>128</v>
      </c>
      <c r="H490">
        <v>738588041.76999998</v>
      </c>
      <c r="K490">
        <v>0</v>
      </c>
      <c r="L490">
        <v>0</v>
      </c>
      <c r="M490">
        <v>-273207000</v>
      </c>
      <c r="N490">
        <v>-119338.783</v>
      </c>
      <c r="O490">
        <v>738588041.76999998</v>
      </c>
    </row>
    <row r="491" spans="1:15" x14ac:dyDescent="0.3">
      <c r="A491" t="s">
        <v>595</v>
      </c>
      <c r="B491" t="s">
        <v>596</v>
      </c>
      <c r="C491" t="s">
        <v>597</v>
      </c>
      <c r="D491" t="s">
        <v>59</v>
      </c>
      <c r="E491">
        <v>8.0583410012119027E-4</v>
      </c>
      <c r="F491">
        <v>0</v>
      </c>
      <c r="G491" t="s">
        <v>128</v>
      </c>
      <c r="H491">
        <v>738588041.76999998</v>
      </c>
      <c r="K491">
        <v>0</v>
      </c>
      <c r="L491">
        <v>0</v>
      </c>
      <c r="M491">
        <v>-273207000</v>
      </c>
      <c r="N491">
        <v>-220159.51699999999</v>
      </c>
      <c r="O491">
        <v>738588041.76999998</v>
      </c>
    </row>
    <row r="492" spans="1:15" x14ac:dyDescent="0.3">
      <c r="A492" t="s">
        <v>598</v>
      </c>
      <c r="B492" t="s">
        <v>599</v>
      </c>
      <c r="C492" t="s">
        <v>600</v>
      </c>
      <c r="D492" t="s">
        <v>59</v>
      </c>
      <c r="E492">
        <v>1.4952856092191047E-3</v>
      </c>
      <c r="F492">
        <v>0</v>
      </c>
      <c r="G492" t="s">
        <v>128</v>
      </c>
      <c r="H492">
        <v>738588041.76999998</v>
      </c>
      <c r="K492">
        <v>0</v>
      </c>
      <c r="L492">
        <v>0</v>
      </c>
      <c r="M492">
        <v>-273207000</v>
      </c>
      <c r="N492">
        <v>-408522.49540000001</v>
      </c>
      <c r="O492">
        <v>738588041.76999998</v>
      </c>
    </row>
    <row r="493" spans="1:15" x14ac:dyDescent="0.3">
      <c r="A493" t="s">
        <v>601</v>
      </c>
      <c r="B493" t="s">
        <v>602</v>
      </c>
      <c r="C493" t="s">
        <v>603</v>
      </c>
      <c r="D493" t="s">
        <v>59</v>
      </c>
      <c r="E493">
        <v>5.7064842126329622E-5</v>
      </c>
      <c r="F493">
        <v>0</v>
      </c>
      <c r="G493" t="s">
        <v>128</v>
      </c>
      <c r="H493">
        <v>738588041.76999998</v>
      </c>
      <c r="K493">
        <v>0</v>
      </c>
      <c r="L493">
        <v>0</v>
      </c>
      <c r="M493">
        <v>-273207000</v>
      </c>
      <c r="N493">
        <v>-15590.514300000001</v>
      </c>
      <c r="O493">
        <v>738588041.76999998</v>
      </c>
    </row>
    <row r="494" spans="1:15" x14ac:dyDescent="0.3">
      <c r="A494" t="s">
        <v>604</v>
      </c>
      <c r="B494" t="s">
        <v>605</v>
      </c>
      <c r="C494" t="s">
        <v>606</v>
      </c>
      <c r="D494" t="s">
        <v>59</v>
      </c>
      <c r="E494">
        <v>6.5793009163195191E-3</v>
      </c>
      <c r="F494">
        <v>0</v>
      </c>
      <c r="G494" t="s">
        <v>128</v>
      </c>
      <c r="H494">
        <v>738588041.76999998</v>
      </c>
      <c r="K494">
        <v>0</v>
      </c>
      <c r="L494">
        <v>0</v>
      </c>
      <c r="M494">
        <v>-273207000</v>
      </c>
      <c r="N494">
        <v>-1797511.0654</v>
      </c>
      <c r="O494">
        <v>738588041.76999998</v>
      </c>
    </row>
    <row r="495" spans="1:15" x14ac:dyDescent="0.3">
      <c r="A495" t="s">
        <v>607</v>
      </c>
      <c r="B495" t="s">
        <v>608</v>
      </c>
      <c r="C495" t="s">
        <v>609</v>
      </c>
      <c r="D495" t="s">
        <v>59</v>
      </c>
      <c r="E495">
        <v>2.5598030608093092E-3</v>
      </c>
      <c r="F495">
        <v>0</v>
      </c>
      <c r="G495" t="s">
        <v>128</v>
      </c>
      <c r="H495">
        <v>738588041.76999998</v>
      </c>
      <c r="K495">
        <v>0</v>
      </c>
      <c r="L495">
        <v>0</v>
      </c>
      <c r="M495">
        <v>-273207000</v>
      </c>
      <c r="N495">
        <v>-699356.11479999998</v>
      </c>
      <c r="O495">
        <v>738588041.76999998</v>
      </c>
    </row>
    <row r="496" spans="1:15" x14ac:dyDescent="0.3">
      <c r="A496" t="s">
        <v>610</v>
      </c>
      <c r="B496" t="s">
        <v>611</v>
      </c>
      <c r="C496" t="s">
        <v>612</v>
      </c>
      <c r="D496" t="s">
        <v>59</v>
      </c>
      <c r="E496">
        <v>1.6852355069507125E-2</v>
      </c>
      <c r="F496">
        <v>0</v>
      </c>
      <c r="G496" t="s">
        <v>128</v>
      </c>
      <c r="H496">
        <v>738588041.76999998</v>
      </c>
      <c r="K496">
        <v>0</v>
      </c>
      <c r="L496">
        <v>0</v>
      </c>
      <c r="M496">
        <v>-273207000</v>
      </c>
      <c r="N496">
        <v>-4604181.3715000004</v>
      </c>
      <c r="O496">
        <v>738588041.76999998</v>
      </c>
    </row>
    <row r="497" spans="1:15" x14ac:dyDescent="0.3">
      <c r="A497" t="s">
        <v>613</v>
      </c>
      <c r="B497" t="s">
        <v>614</v>
      </c>
      <c r="C497" t="s">
        <v>615</v>
      </c>
      <c r="D497" t="s">
        <v>59</v>
      </c>
      <c r="E497">
        <v>9.0871113806768563E-4</v>
      </c>
      <c r="F497">
        <v>0</v>
      </c>
      <c r="G497" t="s">
        <v>128</v>
      </c>
      <c r="H497">
        <v>738588041.76999998</v>
      </c>
      <c r="K497">
        <v>0</v>
      </c>
      <c r="L497">
        <v>0</v>
      </c>
      <c r="M497">
        <v>-273207000</v>
      </c>
      <c r="N497">
        <v>-248266.2439</v>
      </c>
      <c r="O497">
        <v>738588041.76999998</v>
      </c>
    </row>
    <row r="498" spans="1:15" x14ac:dyDescent="0.3">
      <c r="A498" t="s">
        <v>616</v>
      </c>
      <c r="B498" t="s">
        <v>617</v>
      </c>
      <c r="C498" t="s">
        <v>618</v>
      </c>
      <c r="D498" t="s">
        <v>59</v>
      </c>
      <c r="E498">
        <v>5.5303336487973859E-4</v>
      </c>
      <c r="F498">
        <v>0</v>
      </c>
      <c r="G498" t="s">
        <v>128</v>
      </c>
      <c r="H498">
        <v>738588041.76999998</v>
      </c>
      <c r="K498">
        <v>0</v>
      </c>
      <c r="L498">
        <v>0</v>
      </c>
      <c r="M498">
        <v>-273207000</v>
      </c>
      <c r="N498">
        <v>-151092.5865</v>
      </c>
      <c r="O498">
        <v>738588041.76999998</v>
      </c>
    </row>
    <row r="499" spans="1:15" x14ac:dyDescent="0.3">
      <c r="A499" t="s">
        <v>619</v>
      </c>
      <c r="B499" t="s">
        <v>620</v>
      </c>
      <c r="C499" t="s">
        <v>621</v>
      </c>
      <c r="D499" t="s">
        <v>59</v>
      </c>
      <c r="E499">
        <v>2.357958430827574E-4</v>
      </c>
      <c r="F499">
        <v>0</v>
      </c>
      <c r="G499" t="s">
        <v>128</v>
      </c>
      <c r="H499">
        <v>738588041.76999998</v>
      </c>
      <c r="K499">
        <v>0</v>
      </c>
      <c r="L499">
        <v>0</v>
      </c>
      <c r="M499">
        <v>-273207000</v>
      </c>
      <c r="N499">
        <v>-64421.0749</v>
      </c>
      <c r="O499">
        <v>738588041.76999998</v>
      </c>
    </row>
    <row r="500" spans="1:15" x14ac:dyDescent="0.3">
      <c r="A500" t="s">
        <v>622</v>
      </c>
      <c r="B500" t="s">
        <v>623</v>
      </c>
      <c r="C500" t="s">
        <v>624</v>
      </c>
      <c r="D500" t="s">
        <v>59</v>
      </c>
      <c r="E500">
        <v>1.5373551097292091E-4</v>
      </c>
      <c r="F500">
        <v>0</v>
      </c>
      <c r="G500" t="s">
        <v>128</v>
      </c>
      <c r="H500">
        <v>738588041.76999998</v>
      </c>
      <c r="K500">
        <v>0</v>
      </c>
      <c r="L500">
        <v>0</v>
      </c>
      <c r="M500">
        <v>-273207000</v>
      </c>
      <c r="N500">
        <v>-42001.617700000003</v>
      </c>
      <c r="O500">
        <v>738588041.76999998</v>
      </c>
    </row>
    <row r="501" spans="1:15" x14ac:dyDescent="0.3">
      <c r="A501" t="s">
        <v>625</v>
      </c>
      <c r="B501" t="s">
        <v>626</v>
      </c>
      <c r="C501" t="s">
        <v>627</v>
      </c>
      <c r="D501" t="s">
        <v>59</v>
      </c>
      <c r="E501">
        <v>8.7572702700407007E-4</v>
      </c>
      <c r="F501">
        <v>0</v>
      </c>
      <c r="G501" t="s">
        <v>128</v>
      </c>
      <c r="H501">
        <v>738588041.76999998</v>
      </c>
      <c r="K501">
        <v>0</v>
      </c>
      <c r="L501">
        <v>0</v>
      </c>
      <c r="M501">
        <v>-273207000</v>
      </c>
      <c r="N501">
        <v>-239254.75390000001</v>
      </c>
      <c r="O501">
        <v>738588041.76999998</v>
      </c>
    </row>
    <row r="502" spans="1:15" x14ac:dyDescent="0.3">
      <c r="A502" t="s">
        <v>628</v>
      </c>
      <c r="B502" t="s">
        <v>629</v>
      </c>
      <c r="C502" t="s">
        <v>630</v>
      </c>
      <c r="D502" t="s">
        <v>59</v>
      </c>
      <c r="E502">
        <v>1.1446736098975117E-3</v>
      </c>
      <c r="F502">
        <v>0</v>
      </c>
      <c r="G502" t="s">
        <v>128</v>
      </c>
      <c r="H502">
        <v>738588041.76999998</v>
      </c>
      <c r="K502">
        <v>0</v>
      </c>
      <c r="L502">
        <v>0</v>
      </c>
      <c r="M502">
        <v>-273207000</v>
      </c>
      <c r="N502">
        <v>-312732.84289999999</v>
      </c>
      <c r="O502">
        <v>738588041.76999998</v>
      </c>
    </row>
    <row r="503" spans="1:15" x14ac:dyDescent="0.3">
      <c r="A503" t="s">
        <v>631</v>
      </c>
      <c r="B503" t="s">
        <v>632</v>
      </c>
      <c r="C503" t="s">
        <v>633</v>
      </c>
      <c r="D503" t="s">
        <v>59</v>
      </c>
      <c r="E503">
        <v>6.5306987484398777E-5</v>
      </c>
      <c r="F503">
        <v>0</v>
      </c>
      <c r="G503" t="s">
        <v>128</v>
      </c>
      <c r="H503">
        <v>738588041.76999998</v>
      </c>
      <c r="K503">
        <v>0</v>
      </c>
      <c r="L503">
        <v>0</v>
      </c>
      <c r="M503">
        <v>-273207000</v>
      </c>
      <c r="N503">
        <v>-17842.326099999998</v>
      </c>
      <c r="O503">
        <v>738588041.76999998</v>
      </c>
    </row>
    <row r="504" spans="1:15" x14ac:dyDescent="0.3">
      <c r="A504" t="s">
        <v>634</v>
      </c>
      <c r="B504" t="s">
        <v>635</v>
      </c>
      <c r="C504" t="s">
        <v>636</v>
      </c>
      <c r="D504" t="s">
        <v>59</v>
      </c>
      <c r="E504">
        <v>1.6824241386607197E-3</v>
      </c>
      <c r="F504">
        <v>0</v>
      </c>
      <c r="G504" t="s">
        <v>128</v>
      </c>
      <c r="H504">
        <v>738588041.76999998</v>
      </c>
      <c r="K504">
        <v>0</v>
      </c>
      <c r="L504">
        <v>0</v>
      </c>
      <c r="M504">
        <v>-273207000</v>
      </c>
      <c r="N504">
        <v>-459650.05170000001</v>
      </c>
      <c r="O504">
        <v>738588041.76999998</v>
      </c>
    </row>
    <row r="505" spans="1:15" x14ac:dyDescent="0.3">
      <c r="A505" t="s">
        <v>637</v>
      </c>
      <c r="B505" t="s">
        <v>638</v>
      </c>
      <c r="C505" t="s">
        <v>639</v>
      </c>
      <c r="D505" t="s">
        <v>59</v>
      </c>
      <c r="E505">
        <v>5.3886526384343909E-4</v>
      </c>
      <c r="F505">
        <v>0</v>
      </c>
      <c r="G505" t="s">
        <v>128</v>
      </c>
      <c r="H505">
        <v>738588041.76999998</v>
      </c>
      <c r="K505">
        <v>0</v>
      </c>
      <c r="L505">
        <v>0</v>
      </c>
      <c r="M505">
        <v>-273207000</v>
      </c>
      <c r="N505">
        <v>-147221.76209999999</v>
      </c>
      <c r="O505">
        <v>738588041.76999998</v>
      </c>
    </row>
    <row r="506" spans="1:15" x14ac:dyDescent="0.3">
      <c r="A506" t="s">
        <v>640</v>
      </c>
      <c r="B506" t="s">
        <v>641</v>
      </c>
      <c r="C506" t="s">
        <v>642</v>
      </c>
      <c r="D506" t="s">
        <v>59</v>
      </c>
      <c r="E506">
        <v>1.8219515939834955E-3</v>
      </c>
      <c r="F506">
        <v>0</v>
      </c>
      <c r="G506" t="s">
        <v>128</v>
      </c>
      <c r="H506">
        <v>738588041.76999998</v>
      </c>
      <c r="K506">
        <v>0</v>
      </c>
      <c r="L506">
        <v>0</v>
      </c>
      <c r="M506">
        <v>-273207000</v>
      </c>
      <c r="N506">
        <v>-497769.92910000001</v>
      </c>
      <c r="O506">
        <v>738588041.76999998</v>
      </c>
    </row>
    <row r="507" spans="1:15" x14ac:dyDescent="0.3">
      <c r="A507" t="s">
        <v>643</v>
      </c>
      <c r="B507" t="s">
        <v>644</v>
      </c>
      <c r="C507" t="s">
        <v>645</v>
      </c>
      <c r="D507" t="s">
        <v>59</v>
      </c>
      <c r="E507">
        <v>4.5919066627078406E-3</v>
      </c>
      <c r="F507">
        <v>0</v>
      </c>
      <c r="G507" t="s">
        <v>128</v>
      </c>
      <c r="H507">
        <v>738588041.76999998</v>
      </c>
      <c r="K507">
        <v>0</v>
      </c>
      <c r="L507">
        <v>0</v>
      </c>
      <c r="M507">
        <v>-273207000</v>
      </c>
      <c r="N507">
        <v>-1254541.0436</v>
      </c>
      <c r="O507">
        <v>738588041.76999998</v>
      </c>
    </row>
    <row r="508" spans="1:15" x14ac:dyDescent="0.3">
      <c r="A508" t="s">
        <v>646</v>
      </c>
      <c r="B508" t="s">
        <v>647</v>
      </c>
      <c r="C508" t="s">
        <v>648</v>
      </c>
      <c r="D508" t="s">
        <v>59</v>
      </c>
      <c r="E508">
        <v>1.784051264683665E-3</v>
      </c>
      <c r="F508">
        <v>0</v>
      </c>
      <c r="G508" t="s">
        <v>128</v>
      </c>
      <c r="H508">
        <v>738588041.76999998</v>
      </c>
      <c r="K508">
        <v>0</v>
      </c>
      <c r="L508">
        <v>0</v>
      </c>
      <c r="M508">
        <v>-273207000</v>
      </c>
      <c r="N508">
        <v>-487415.29389999999</v>
      </c>
      <c r="O508">
        <v>738588041.76999998</v>
      </c>
    </row>
    <row r="509" spans="1:15" x14ac:dyDescent="0.3">
      <c r="A509" t="s">
        <v>649</v>
      </c>
      <c r="B509" t="s">
        <v>650</v>
      </c>
      <c r="C509" t="s">
        <v>651</v>
      </c>
      <c r="D509" t="s">
        <v>59</v>
      </c>
      <c r="E509">
        <v>1.3846061622514862E-2</v>
      </c>
      <c r="F509">
        <v>0</v>
      </c>
      <c r="G509" t="s">
        <v>128</v>
      </c>
      <c r="H509">
        <v>738588041.76999998</v>
      </c>
      <c r="K509">
        <v>0</v>
      </c>
      <c r="L509">
        <v>0</v>
      </c>
      <c r="M509">
        <v>-273207000</v>
      </c>
      <c r="N509">
        <v>-3782840.9577000001</v>
      </c>
      <c r="O509">
        <v>738588041.76999998</v>
      </c>
    </row>
    <row r="510" spans="1:15" x14ac:dyDescent="0.3">
      <c r="A510" t="s">
        <v>652</v>
      </c>
      <c r="B510" t="s">
        <v>653</v>
      </c>
      <c r="C510" t="s">
        <v>654</v>
      </c>
      <c r="D510" t="s">
        <v>59</v>
      </c>
      <c r="E510">
        <v>2.1908731369684167E-4</v>
      </c>
      <c r="F510">
        <v>0</v>
      </c>
      <c r="G510" t="s">
        <v>128</v>
      </c>
      <c r="H510">
        <v>738588041.76999998</v>
      </c>
      <c r="K510">
        <v>0</v>
      </c>
      <c r="L510">
        <v>0</v>
      </c>
      <c r="M510">
        <v>-273207000</v>
      </c>
      <c r="N510">
        <v>-59856.187700000002</v>
      </c>
      <c r="O510">
        <v>738588041.76999998</v>
      </c>
    </row>
    <row r="511" spans="1:15" x14ac:dyDescent="0.3">
      <c r="A511" t="s">
        <v>655</v>
      </c>
      <c r="B511" t="s">
        <v>656</v>
      </c>
      <c r="C511" t="s">
        <v>657</v>
      </c>
      <c r="D511" t="s">
        <v>59</v>
      </c>
      <c r="E511">
        <v>2.111530644691445E-2</v>
      </c>
      <c r="F511">
        <v>0</v>
      </c>
      <c r="G511" t="s">
        <v>128</v>
      </c>
      <c r="H511">
        <v>738588041.76999998</v>
      </c>
      <c r="K511">
        <v>0</v>
      </c>
      <c r="L511">
        <v>0</v>
      </c>
      <c r="M511">
        <v>-273207000</v>
      </c>
      <c r="N511">
        <v>-5768849.5284000002</v>
      </c>
      <c r="O511">
        <v>738588041.76999998</v>
      </c>
    </row>
    <row r="512" spans="1:15" x14ac:dyDescent="0.3">
      <c r="A512" t="s">
        <v>658</v>
      </c>
      <c r="B512" t="s">
        <v>659</v>
      </c>
      <c r="C512" t="s">
        <v>660</v>
      </c>
      <c r="D512" t="s">
        <v>59</v>
      </c>
      <c r="E512">
        <v>5.172588160031022E-3</v>
      </c>
      <c r="F512">
        <v>0</v>
      </c>
      <c r="G512" t="s">
        <v>128</v>
      </c>
      <c r="H512">
        <v>738588041.76999998</v>
      </c>
      <c r="K512">
        <v>0</v>
      </c>
      <c r="L512">
        <v>0</v>
      </c>
      <c r="M512">
        <v>-273207000</v>
      </c>
      <c r="N512">
        <v>-1413187.2934000001</v>
      </c>
      <c r="O512">
        <v>738588041.76999998</v>
      </c>
    </row>
    <row r="513" spans="1:15" x14ac:dyDescent="0.3">
      <c r="A513" t="s">
        <v>661</v>
      </c>
      <c r="B513" t="s">
        <v>662</v>
      </c>
      <c r="C513" t="s">
        <v>663</v>
      </c>
      <c r="D513" t="s">
        <v>59</v>
      </c>
      <c r="E513">
        <v>1.238151781889768E-4</v>
      </c>
      <c r="F513">
        <v>0</v>
      </c>
      <c r="G513" t="s">
        <v>128</v>
      </c>
      <c r="H513">
        <v>738588041.76999998</v>
      </c>
      <c r="K513">
        <v>0</v>
      </c>
      <c r="L513">
        <v>0</v>
      </c>
      <c r="M513">
        <v>-273207000</v>
      </c>
      <c r="N513">
        <v>-33827.1734</v>
      </c>
      <c r="O513">
        <v>738588041.76999998</v>
      </c>
    </row>
    <row r="514" spans="1:15" x14ac:dyDescent="0.3">
      <c r="A514" t="s">
        <v>664</v>
      </c>
      <c r="B514" t="s">
        <v>665</v>
      </c>
      <c r="C514" t="s">
        <v>666</v>
      </c>
      <c r="D514" t="s">
        <v>59</v>
      </c>
      <c r="E514">
        <v>2.8195748945641642E-4</v>
      </c>
      <c r="F514">
        <v>0</v>
      </c>
      <c r="G514" t="s">
        <v>128</v>
      </c>
      <c r="H514">
        <v>738588041.76999998</v>
      </c>
      <c r="K514">
        <v>0</v>
      </c>
      <c r="L514">
        <v>0</v>
      </c>
      <c r="M514">
        <v>-273207000</v>
      </c>
      <c r="N514">
        <v>-77032.7598</v>
      </c>
      <c r="O514">
        <v>738588041.76999998</v>
      </c>
    </row>
    <row r="515" spans="1:15" x14ac:dyDescent="0.3">
      <c r="A515" t="s">
        <v>667</v>
      </c>
      <c r="B515" t="s">
        <v>668</v>
      </c>
      <c r="C515" t="s">
        <v>669</v>
      </c>
      <c r="D515" t="s">
        <v>59</v>
      </c>
      <c r="E515">
        <v>6.3153677506364698E-4</v>
      </c>
      <c r="F515">
        <v>0</v>
      </c>
      <c r="G515" t="s">
        <v>128</v>
      </c>
      <c r="H515">
        <v>738588041.76999998</v>
      </c>
      <c r="K515">
        <v>0</v>
      </c>
      <c r="L515">
        <v>0</v>
      </c>
      <c r="M515">
        <v>-273207000</v>
      </c>
      <c r="N515">
        <v>-172540.2677</v>
      </c>
      <c r="O515">
        <v>738588041.76999998</v>
      </c>
    </row>
    <row r="516" spans="1:15" x14ac:dyDescent="0.3">
      <c r="A516" t="s">
        <v>670</v>
      </c>
      <c r="B516" t="s">
        <v>671</v>
      </c>
      <c r="C516" t="s">
        <v>672</v>
      </c>
      <c r="D516" t="s">
        <v>59</v>
      </c>
      <c r="E516">
        <v>5.118953037662854E-4</v>
      </c>
      <c r="F516">
        <v>0</v>
      </c>
      <c r="G516" t="s">
        <v>128</v>
      </c>
      <c r="H516">
        <v>738588041.76999998</v>
      </c>
      <c r="K516">
        <v>0</v>
      </c>
      <c r="L516">
        <v>0</v>
      </c>
      <c r="M516">
        <v>-273207000</v>
      </c>
      <c r="N516">
        <v>-139853.38029999999</v>
      </c>
      <c r="O516">
        <v>738588041.76999998</v>
      </c>
    </row>
    <row r="517" spans="1:15" x14ac:dyDescent="0.3">
      <c r="A517" t="s">
        <v>673</v>
      </c>
      <c r="B517" t="s">
        <v>674</v>
      </c>
      <c r="C517" t="s">
        <v>675</v>
      </c>
      <c r="D517" t="s">
        <v>59</v>
      </c>
      <c r="E517">
        <v>2.1317969029483873E-4</v>
      </c>
      <c r="F517">
        <v>0</v>
      </c>
      <c r="G517" t="s">
        <v>128</v>
      </c>
      <c r="H517">
        <v>738588041.76999998</v>
      </c>
      <c r="K517">
        <v>0</v>
      </c>
      <c r="L517">
        <v>0</v>
      </c>
      <c r="M517">
        <v>-273207000</v>
      </c>
      <c r="N517">
        <v>-58242.183599999997</v>
      </c>
      <c r="O517">
        <v>738588041.76999998</v>
      </c>
    </row>
    <row r="518" spans="1:15" x14ac:dyDescent="0.3">
      <c r="A518" t="s">
        <v>676</v>
      </c>
      <c r="B518" t="s">
        <v>677</v>
      </c>
      <c r="C518" t="s">
        <v>678</v>
      </c>
      <c r="D518" t="s">
        <v>59</v>
      </c>
      <c r="E518">
        <v>8.3970218162986653E-4</v>
      </c>
      <c r="F518">
        <v>0</v>
      </c>
      <c r="G518" t="s">
        <v>128</v>
      </c>
      <c r="H518">
        <v>738588041.76999998</v>
      </c>
      <c r="K518">
        <v>0</v>
      </c>
      <c r="L518">
        <v>0</v>
      </c>
      <c r="M518">
        <v>-273207000</v>
      </c>
      <c r="N518">
        <v>-229412.51389999999</v>
      </c>
      <c r="O518">
        <v>738588041.76999998</v>
      </c>
    </row>
    <row r="519" spans="1:15" x14ac:dyDescent="0.3">
      <c r="A519" t="s">
        <v>679</v>
      </c>
      <c r="B519" t="s">
        <v>680</v>
      </c>
      <c r="C519" t="s">
        <v>681</v>
      </c>
      <c r="D519" t="s">
        <v>59</v>
      </c>
      <c r="E519">
        <v>8.3824612231238448E-3</v>
      </c>
      <c r="F519">
        <v>0</v>
      </c>
      <c r="G519" t="s">
        <v>128</v>
      </c>
      <c r="H519">
        <v>738588041.76999998</v>
      </c>
      <c r="K519">
        <v>0</v>
      </c>
      <c r="L519">
        <v>0</v>
      </c>
      <c r="M519">
        <v>-273207000</v>
      </c>
      <c r="N519">
        <v>-2290147.0833999999</v>
      </c>
      <c r="O519">
        <v>738588041.76999998</v>
      </c>
    </row>
    <row r="520" spans="1:15" x14ac:dyDescent="0.3">
      <c r="A520" t="s">
        <v>682</v>
      </c>
      <c r="B520" t="s">
        <v>683</v>
      </c>
      <c r="C520" t="s">
        <v>684</v>
      </c>
      <c r="D520" t="s">
        <v>59</v>
      </c>
      <c r="E520">
        <v>3.2539238710669548E-3</v>
      </c>
      <c r="F520">
        <v>0</v>
      </c>
      <c r="G520" t="s">
        <v>128</v>
      </c>
      <c r="H520">
        <v>738588041.76999998</v>
      </c>
      <c r="K520">
        <v>0</v>
      </c>
      <c r="L520">
        <v>0</v>
      </c>
      <c r="M520">
        <v>-273207000</v>
      </c>
      <c r="N520">
        <v>-888994.77899999998</v>
      </c>
      <c r="O520">
        <v>738588041.76999998</v>
      </c>
    </row>
    <row r="521" spans="1:15" x14ac:dyDescent="0.3">
      <c r="A521" t="s">
        <v>685</v>
      </c>
      <c r="B521" t="s">
        <v>686</v>
      </c>
      <c r="C521" t="s">
        <v>687</v>
      </c>
      <c r="D521" t="s">
        <v>59</v>
      </c>
      <c r="E521">
        <v>5.3872261328041674E-4</v>
      </c>
      <c r="F521">
        <v>0</v>
      </c>
      <c r="G521" t="s">
        <v>128</v>
      </c>
      <c r="H521">
        <v>738588041.76999998</v>
      </c>
      <c r="K521">
        <v>0</v>
      </c>
      <c r="L521">
        <v>0</v>
      </c>
      <c r="M521">
        <v>-273207000</v>
      </c>
      <c r="N521">
        <v>-147182.78899999999</v>
      </c>
      <c r="O521">
        <v>738588041.76999998</v>
      </c>
    </row>
    <row r="522" spans="1:15" x14ac:dyDescent="0.3">
      <c r="A522" t="s">
        <v>688</v>
      </c>
      <c r="B522" t="s">
        <v>689</v>
      </c>
      <c r="C522" t="s">
        <v>690</v>
      </c>
      <c r="D522" t="s">
        <v>59</v>
      </c>
      <c r="E522">
        <v>3.7483520493581463E-5</v>
      </c>
      <c r="F522">
        <v>0</v>
      </c>
      <c r="G522" t="s">
        <v>128</v>
      </c>
      <c r="H522">
        <v>738588041.76999998</v>
      </c>
      <c r="K522">
        <v>0</v>
      </c>
      <c r="L522">
        <v>0</v>
      </c>
      <c r="M522">
        <v>-273207000</v>
      </c>
      <c r="N522">
        <v>-10240.760200000001</v>
      </c>
      <c r="O522">
        <v>738588041.76999998</v>
      </c>
    </row>
    <row r="523" spans="1:15" x14ac:dyDescent="0.3">
      <c r="A523" t="s">
        <v>691</v>
      </c>
      <c r="B523" t="s">
        <v>692</v>
      </c>
      <c r="C523" t="s">
        <v>693</v>
      </c>
      <c r="D523" t="s">
        <v>59</v>
      </c>
      <c r="E523">
        <v>6.2217680765416544E-4</v>
      </c>
      <c r="F523">
        <v>0</v>
      </c>
      <c r="G523" t="s">
        <v>128</v>
      </c>
      <c r="H523">
        <v>738588041.76999998</v>
      </c>
      <c r="K523">
        <v>0</v>
      </c>
      <c r="L523">
        <v>0</v>
      </c>
      <c r="M523">
        <v>-273207000</v>
      </c>
      <c r="N523">
        <v>-169983.05910000001</v>
      </c>
      <c r="O523">
        <v>738588041.76999998</v>
      </c>
    </row>
    <row r="524" spans="1:15" x14ac:dyDescent="0.3">
      <c r="A524" t="s">
        <v>694</v>
      </c>
      <c r="B524" t="s">
        <v>695</v>
      </c>
      <c r="C524" t="s">
        <v>696</v>
      </c>
      <c r="D524" t="s">
        <v>59</v>
      </c>
      <c r="E524">
        <v>6.3328604519385885E-5</v>
      </c>
      <c r="F524">
        <v>0</v>
      </c>
      <c r="G524" t="s">
        <v>128</v>
      </c>
      <c r="H524">
        <v>738588041.76999998</v>
      </c>
      <c r="K524">
        <v>0</v>
      </c>
      <c r="L524">
        <v>0</v>
      </c>
      <c r="M524">
        <v>-273207000</v>
      </c>
      <c r="N524">
        <v>-17301.8181</v>
      </c>
      <c r="O524">
        <v>738588041.76999998</v>
      </c>
    </row>
    <row r="525" spans="1:15" x14ac:dyDescent="0.3">
      <c r="A525" t="s">
        <v>697</v>
      </c>
      <c r="B525" t="s">
        <v>698</v>
      </c>
      <c r="C525" t="s">
        <v>699</v>
      </c>
      <c r="D525" t="s">
        <v>59</v>
      </c>
      <c r="E525">
        <v>3.3554374832022399E-5</v>
      </c>
      <c r="F525">
        <v>0</v>
      </c>
      <c r="G525" t="s">
        <v>128</v>
      </c>
      <c r="H525">
        <v>738588041.76999998</v>
      </c>
      <c r="K525">
        <v>0</v>
      </c>
      <c r="L525">
        <v>0</v>
      </c>
      <c r="M525">
        <v>-273207000</v>
      </c>
      <c r="N525">
        <v>-9167.2901000000002</v>
      </c>
      <c r="O525">
        <v>738588041.76999998</v>
      </c>
    </row>
    <row r="526" spans="1:15" x14ac:dyDescent="0.3">
      <c r="A526" t="s">
        <v>700</v>
      </c>
      <c r="B526" t="s">
        <v>701</v>
      </c>
      <c r="C526" t="s">
        <v>702</v>
      </c>
      <c r="D526" t="s">
        <v>59</v>
      </c>
      <c r="E526">
        <v>9.9915143255163179E-5</v>
      </c>
      <c r="F526">
        <v>0</v>
      </c>
      <c r="G526" t="s">
        <v>128</v>
      </c>
      <c r="H526">
        <v>738588041.76999998</v>
      </c>
      <c r="K526">
        <v>0</v>
      </c>
      <c r="L526">
        <v>0</v>
      </c>
      <c r="M526">
        <v>-273207000</v>
      </c>
      <c r="N526">
        <v>-27297.516500000002</v>
      </c>
      <c r="O526">
        <v>738588041.76999998</v>
      </c>
    </row>
    <row r="527" spans="1:15" x14ac:dyDescent="0.3">
      <c r="A527" t="s">
        <v>703</v>
      </c>
      <c r="B527" t="s">
        <v>704</v>
      </c>
      <c r="C527" t="s">
        <v>705</v>
      </c>
      <c r="D527" t="s">
        <v>59</v>
      </c>
      <c r="E527">
        <v>4.3015496059024426E-4</v>
      </c>
      <c r="F527">
        <v>0</v>
      </c>
      <c r="G527" t="s">
        <v>128</v>
      </c>
      <c r="H527">
        <v>738588041.76999998</v>
      </c>
      <c r="K527">
        <v>0</v>
      </c>
      <c r="L527">
        <v>0</v>
      </c>
      <c r="M527">
        <v>-273207000</v>
      </c>
      <c r="N527">
        <v>-117521.3463</v>
      </c>
      <c r="O527">
        <v>738588041.76999998</v>
      </c>
    </row>
    <row r="528" spans="1:15" x14ac:dyDescent="0.3">
      <c r="A528" t="s">
        <v>703</v>
      </c>
      <c r="B528" t="s">
        <v>706</v>
      </c>
      <c r="C528" t="s">
        <v>707</v>
      </c>
      <c r="D528" t="s">
        <v>59</v>
      </c>
      <c r="E528">
        <v>4.3015496059024426E-4</v>
      </c>
      <c r="F528">
        <v>0</v>
      </c>
      <c r="G528" t="s">
        <v>128</v>
      </c>
      <c r="H528">
        <v>738588041.76999998</v>
      </c>
      <c r="K528">
        <v>0</v>
      </c>
      <c r="L528">
        <v>0</v>
      </c>
      <c r="M528">
        <v>-273207000</v>
      </c>
      <c r="N528">
        <v>-117521.3463</v>
      </c>
      <c r="O528">
        <v>738588041.76999998</v>
      </c>
    </row>
    <row r="529" spans="1:15" x14ac:dyDescent="0.3">
      <c r="A529" t="s">
        <v>708</v>
      </c>
      <c r="B529" t="s">
        <v>709</v>
      </c>
      <c r="C529" t="s">
        <v>710</v>
      </c>
      <c r="D529" t="s">
        <v>59</v>
      </c>
      <c r="E529">
        <v>2.0766973647775907E-3</v>
      </c>
      <c r="F529">
        <v>0</v>
      </c>
      <c r="G529" t="s">
        <v>128</v>
      </c>
      <c r="H529">
        <v>738588041.76999998</v>
      </c>
      <c r="K529">
        <v>0</v>
      </c>
      <c r="L529">
        <v>0</v>
      </c>
      <c r="M529">
        <v>-273207000</v>
      </c>
      <c r="N529">
        <v>-567368.25690000004</v>
      </c>
      <c r="O529">
        <v>738588041.76999998</v>
      </c>
    </row>
    <row r="530" spans="1:15" x14ac:dyDescent="0.3">
      <c r="A530" t="s">
        <v>711</v>
      </c>
      <c r="B530" t="s">
        <v>712</v>
      </c>
      <c r="C530" t="s">
        <v>713</v>
      </c>
      <c r="D530" t="s">
        <v>59</v>
      </c>
      <c r="E530">
        <v>3.6550114642130271E-3</v>
      </c>
      <c r="F530">
        <v>0</v>
      </c>
      <c r="G530" t="s">
        <v>128</v>
      </c>
      <c r="H530">
        <v>738588041.76999998</v>
      </c>
      <c r="K530">
        <v>0</v>
      </c>
      <c r="L530">
        <v>0</v>
      </c>
      <c r="M530">
        <v>-273207000</v>
      </c>
      <c r="N530">
        <v>-998574.71710000001</v>
      </c>
      <c r="O530">
        <v>738588041.76999998</v>
      </c>
    </row>
    <row r="531" spans="1:15" x14ac:dyDescent="0.3">
      <c r="A531" t="s">
        <v>714</v>
      </c>
      <c r="B531" t="s">
        <v>715</v>
      </c>
      <c r="C531" t="s">
        <v>716</v>
      </c>
      <c r="D531" t="s">
        <v>59</v>
      </c>
      <c r="E531">
        <v>2.1172993760532319E-5</v>
      </c>
      <c r="F531">
        <v>0</v>
      </c>
      <c r="G531" t="s">
        <v>128</v>
      </c>
      <c r="H531">
        <v>738588041.76999998</v>
      </c>
      <c r="K531">
        <v>0</v>
      </c>
      <c r="L531">
        <v>0</v>
      </c>
      <c r="M531">
        <v>-273207000</v>
      </c>
      <c r="N531">
        <v>-5784.6100999999999</v>
      </c>
      <c r="O531">
        <v>738588041.76999998</v>
      </c>
    </row>
    <row r="532" spans="1:15" x14ac:dyDescent="0.3">
      <c r="A532" t="s">
        <v>717</v>
      </c>
      <c r="B532" t="s">
        <v>718</v>
      </c>
      <c r="C532" t="s">
        <v>719</v>
      </c>
      <c r="D532" t="s">
        <v>59</v>
      </c>
      <c r="E532">
        <v>1.9075205937855267E-4</v>
      </c>
      <c r="F532">
        <v>0</v>
      </c>
      <c r="G532" t="s">
        <v>128</v>
      </c>
      <c r="H532">
        <v>738588041.76999998</v>
      </c>
      <c r="K532">
        <v>0</v>
      </c>
      <c r="L532">
        <v>0</v>
      </c>
      <c r="M532">
        <v>-273207000</v>
      </c>
      <c r="N532">
        <v>-52114.797899999998</v>
      </c>
      <c r="O532">
        <v>738588041.76999998</v>
      </c>
    </row>
    <row r="533" spans="1:15" x14ac:dyDescent="0.3">
      <c r="A533" t="s">
        <v>720</v>
      </c>
      <c r="B533" t="s">
        <v>721</v>
      </c>
      <c r="C533" t="s">
        <v>722</v>
      </c>
      <c r="D533" t="s">
        <v>59</v>
      </c>
      <c r="E533">
        <v>1.6354246612296869E-2</v>
      </c>
      <c r="F533">
        <v>0</v>
      </c>
      <c r="G533" t="s">
        <v>128</v>
      </c>
      <c r="H533">
        <v>738588041.76999998</v>
      </c>
      <c r="K533">
        <v>0</v>
      </c>
      <c r="L533">
        <v>0</v>
      </c>
      <c r="M533">
        <v>-273207000</v>
      </c>
      <c r="N533">
        <v>-4468094.6541999998</v>
      </c>
      <c r="O533">
        <v>738588041.76999998</v>
      </c>
    </row>
    <row r="534" spans="1:15" x14ac:dyDescent="0.3">
      <c r="A534" t="s">
        <v>723</v>
      </c>
      <c r="B534" t="s">
        <v>724</v>
      </c>
      <c r="C534" t="s">
        <v>725</v>
      </c>
      <c r="D534" t="s">
        <v>59</v>
      </c>
      <c r="E534">
        <v>2.378592396093892E-4</v>
      </c>
      <c r="F534">
        <v>0</v>
      </c>
      <c r="G534" t="s">
        <v>128</v>
      </c>
      <c r="H534">
        <v>738588041.76999998</v>
      </c>
      <c r="K534">
        <v>0</v>
      </c>
      <c r="L534">
        <v>0</v>
      </c>
      <c r="M534">
        <v>-273207000</v>
      </c>
      <c r="N534">
        <v>-64984.809300000001</v>
      </c>
      <c r="O534">
        <v>738588041.76999998</v>
      </c>
    </row>
    <row r="535" spans="1:15" x14ac:dyDescent="0.3">
      <c r="A535" t="s">
        <v>726</v>
      </c>
      <c r="B535" t="s">
        <v>727</v>
      </c>
      <c r="C535" t="s">
        <v>728</v>
      </c>
      <c r="D535" t="s">
        <v>59</v>
      </c>
      <c r="E535">
        <v>1.3984014654838296E-4</v>
      </c>
      <c r="F535">
        <v>0</v>
      </c>
      <c r="G535" t="s">
        <v>128</v>
      </c>
      <c r="H535">
        <v>738588041.76999998</v>
      </c>
      <c r="K535">
        <v>0</v>
      </c>
      <c r="L535">
        <v>0</v>
      </c>
      <c r="M535">
        <v>-273207000</v>
      </c>
      <c r="N535">
        <v>-38205.306900000003</v>
      </c>
      <c r="O535">
        <v>738588041.76999998</v>
      </c>
    </row>
    <row r="536" spans="1:15" x14ac:dyDescent="0.3">
      <c r="A536" t="s">
        <v>729</v>
      </c>
      <c r="B536" t="s">
        <v>730</v>
      </c>
      <c r="C536" t="s">
        <v>731</v>
      </c>
      <c r="D536" t="s">
        <v>59</v>
      </c>
      <c r="E536">
        <v>2.3992018551416197E-4</v>
      </c>
      <c r="F536">
        <v>0</v>
      </c>
      <c r="G536" t="s">
        <v>128</v>
      </c>
      <c r="H536">
        <v>738588041.76999998</v>
      </c>
      <c r="K536">
        <v>0</v>
      </c>
      <c r="L536">
        <v>0</v>
      </c>
      <c r="M536">
        <v>-273207000</v>
      </c>
      <c r="N536">
        <v>-65547.874100000001</v>
      </c>
      <c r="O536">
        <v>738588041.76999998</v>
      </c>
    </row>
    <row r="537" spans="1:15" x14ac:dyDescent="0.3">
      <c r="A537" t="s">
        <v>732</v>
      </c>
      <c r="B537" t="s">
        <v>733</v>
      </c>
      <c r="C537" t="s">
        <v>734</v>
      </c>
      <c r="D537" t="s">
        <v>59</v>
      </c>
      <c r="E537">
        <v>7.6804074520427906E-3</v>
      </c>
      <c r="F537">
        <v>0</v>
      </c>
      <c r="G537" t="s">
        <v>128</v>
      </c>
      <c r="H537">
        <v>738588041.76999998</v>
      </c>
      <c r="K537">
        <v>0</v>
      </c>
      <c r="L537">
        <v>0</v>
      </c>
      <c r="M537">
        <v>-273207000</v>
      </c>
      <c r="N537">
        <v>-2098341.0787999998</v>
      </c>
      <c r="O537">
        <v>738588041.76999998</v>
      </c>
    </row>
    <row r="538" spans="1:15" x14ac:dyDescent="0.3">
      <c r="A538" t="s">
        <v>735</v>
      </c>
      <c r="B538" t="s">
        <v>736</v>
      </c>
      <c r="C538" t="s">
        <v>737</v>
      </c>
      <c r="D538" t="s">
        <v>59</v>
      </c>
      <c r="E538">
        <v>6.1615460075606745E-4</v>
      </c>
      <c r="F538">
        <v>0</v>
      </c>
      <c r="G538" t="s">
        <v>128</v>
      </c>
      <c r="H538">
        <v>738588041.76999998</v>
      </c>
      <c r="K538">
        <v>0</v>
      </c>
      <c r="L538">
        <v>0</v>
      </c>
      <c r="M538">
        <v>-273207000</v>
      </c>
      <c r="N538">
        <v>-168337.75</v>
      </c>
      <c r="O538">
        <v>738588041.76999998</v>
      </c>
    </row>
    <row r="539" spans="1:15" x14ac:dyDescent="0.3">
      <c r="A539" t="s">
        <v>738</v>
      </c>
      <c r="B539" t="s">
        <v>739</v>
      </c>
      <c r="C539" t="s">
        <v>740</v>
      </c>
      <c r="D539" t="s">
        <v>59</v>
      </c>
      <c r="E539">
        <v>2.5542632608550685E-4</v>
      </c>
      <c r="F539">
        <v>0</v>
      </c>
      <c r="G539" t="s">
        <v>128</v>
      </c>
      <c r="H539">
        <v>738588041.76999998</v>
      </c>
      <c r="K539">
        <v>0</v>
      </c>
      <c r="L539">
        <v>0</v>
      </c>
      <c r="M539">
        <v>-273207000</v>
      </c>
      <c r="N539">
        <v>-69784.260299999994</v>
      </c>
      <c r="O539">
        <v>738588041.76999998</v>
      </c>
    </row>
    <row r="540" spans="1:15" x14ac:dyDescent="0.3">
      <c r="A540" t="s">
        <v>741</v>
      </c>
      <c r="B540" t="s">
        <v>742</v>
      </c>
      <c r="C540" t="s">
        <v>743</v>
      </c>
      <c r="D540" t="s">
        <v>59</v>
      </c>
      <c r="E540">
        <v>2.9594503652696203E-3</v>
      </c>
      <c r="F540">
        <v>0</v>
      </c>
      <c r="G540" t="s">
        <v>128</v>
      </c>
      <c r="H540">
        <v>738588041.76999998</v>
      </c>
      <c r="K540">
        <v>0</v>
      </c>
      <c r="L540">
        <v>0</v>
      </c>
      <c r="M540">
        <v>-273207000</v>
      </c>
      <c r="N540">
        <v>-808542.55590000004</v>
      </c>
      <c r="O540">
        <v>738588041.76999998</v>
      </c>
    </row>
    <row r="541" spans="1:15" x14ac:dyDescent="0.3">
      <c r="A541" t="s">
        <v>744</v>
      </c>
      <c r="B541" t="s">
        <v>745</v>
      </c>
      <c r="C541" t="s">
        <v>746</v>
      </c>
      <c r="D541" t="s">
        <v>59</v>
      </c>
      <c r="E541">
        <v>1.0750481392809512E-3</v>
      </c>
      <c r="F541">
        <v>0</v>
      </c>
      <c r="G541" t="s">
        <v>128</v>
      </c>
      <c r="H541">
        <v>738588041.76999998</v>
      </c>
      <c r="K541">
        <v>0</v>
      </c>
      <c r="L541">
        <v>0</v>
      </c>
      <c r="M541">
        <v>-273207000</v>
      </c>
      <c r="N541">
        <v>-293710.67700000003</v>
      </c>
      <c r="O541">
        <v>738588041.76999998</v>
      </c>
    </row>
    <row r="542" spans="1:15" x14ac:dyDescent="0.3">
      <c r="A542" t="s">
        <v>747</v>
      </c>
      <c r="B542" t="s">
        <v>748</v>
      </c>
      <c r="C542" t="s">
        <v>749</v>
      </c>
      <c r="D542" t="s">
        <v>59</v>
      </c>
      <c r="E542">
        <v>3.0668544193752006E-4</v>
      </c>
      <c r="F542">
        <v>0</v>
      </c>
      <c r="G542" t="s">
        <v>128</v>
      </c>
      <c r="H542">
        <v>738588041.76999998</v>
      </c>
      <c r="K542">
        <v>0</v>
      </c>
      <c r="L542">
        <v>0</v>
      </c>
      <c r="M542">
        <v>-273207000</v>
      </c>
      <c r="N542">
        <v>-83788.609500000006</v>
      </c>
      <c r="O542">
        <v>738588041.76999998</v>
      </c>
    </row>
    <row r="543" spans="1:15" x14ac:dyDescent="0.3">
      <c r="A543" t="s">
        <v>750</v>
      </c>
      <c r="B543" t="s">
        <v>751</v>
      </c>
      <c r="C543" t="s">
        <v>752</v>
      </c>
      <c r="D543" t="s">
        <v>59</v>
      </c>
      <c r="E543">
        <v>1.8258359244055324E-3</v>
      </c>
      <c r="F543">
        <v>0</v>
      </c>
      <c r="G543" t="s">
        <v>128</v>
      </c>
      <c r="H543">
        <v>738588041.76999998</v>
      </c>
      <c r="K543">
        <v>0</v>
      </c>
      <c r="L543">
        <v>0</v>
      </c>
      <c r="M543">
        <v>-273207000</v>
      </c>
      <c r="N543">
        <v>-498831.15539999999</v>
      </c>
      <c r="O543">
        <v>738588041.76999998</v>
      </c>
    </row>
    <row r="544" spans="1:15" x14ac:dyDescent="0.3">
      <c r="A544" t="s">
        <v>753</v>
      </c>
      <c r="B544" t="s">
        <v>754</v>
      </c>
      <c r="C544" t="s">
        <v>755</v>
      </c>
      <c r="D544" t="s">
        <v>59</v>
      </c>
      <c r="E544">
        <v>2.1214257087686888E-3</v>
      </c>
      <c r="F544">
        <v>0</v>
      </c>
      <c r="G544" t="s">
        <v>128</v>
      </c>
      <c r="H544">
        <v>738588041.76999998</v>
      </c>
      <c r="K544">
        <v>0</v>
      </c>
      <c r="L544">
        <v>0</v>
      </c>
      <c r="M544">
        <v>-273207000</v>
      </c>
      <c r="N544">
        <v>-579588.35360000003</v>
      </c>
      <c r="O544">
        <v>738588041.76999998</v>
      </c>
    </row>
    <row r="545" spans="1:15" x14ac:dyDescent="0.3">
      <c r="A545" t="s">
        <v>756</v>
      </c>
      <c r="B545" t="s">
        <v>757</v>
      </c>
      <c r="C545" t="s">
        <v>758</v>
      </c>
      <c r="D545" t="s">
        <v>59</v>
      </c>
      <c r="E545">
        <v>2.0017150676539038E-2</v>
      </c>
      <c r="F545">
        <v>0</v>
      </c>
      <c r="G545" t="s">
        <v>128</v>
      </c>
      <c r="H545">
        <v>738588041.76999998</v>
      </c>
      <c r="K545">
        <v>0</v>
      </c>
      <c r="L545">
        <v>0</v>
      </c>
      <c r="M545">
        <v>-273207000</v>
      </c>
      <c r="N545">
        <v>-5468825.6848999998</v>
      </c>
      <c r="O545">
        <v>738588041.76999998</v>
      </c>
    </row>
    <row r="546" spans="1:15" x14ac:dyDescent="0.3">
      <c r="A546" t="s">
        <v>759</v>
      </c>
      <c r="B546" t="s">
        <v>760</v>
      </c>
      <c r="C546" t="s">
        <v>761</v>
      </c>
      <c r="D546" t="s">
        <v>59</v>
      </c>
      <c r="E546">
        <v>3.4081556397360078E-5</v>
      </c>
      <c r="F546">
        <v>0</v>
      </c>
      <c r="G546" t="s">
        <v>128</v>
      </c>
      <c r="H546">
        <v>738588041.76999998</v>
      </c>
      <c r="K546">
        <v>0</v>
      </c>
      <c r="L546">
        <v>0</v>
      </c>
      <c r="M546">
        <v>-273207000</v>
      </c>
      <c r="N546">
        <v>-9311.3197999999993</v>
      </c>
      <c r="O546">
        <v>738588041.76999998</v>
      </c>
    </row>
    <row r="547" spans="1:15" x14ac:dyDescent="0.3">
      <c r="A547" t="s">
        <v>762</v>
      </c>
      <c r="B547" t="s">
        <v>763</v>
      </c>
      <c r="C547" t="s">
        <v>764</v>
      </c>
      <c r="D547" t="s">
        <v>59</v>
      </c>
      <c r="E547">
        <v>4.4131616214482759E-4</v>
      </c>
      <c r="F547">
        <v>0</v>
      </c>
      <c r="G547" t="s">
        <v>128</v>
      </c>
      <c r="H547">
        <v>738588041.76999998</v>
      </c>
      <c r="K547">
        <v>0</v>
      </c>
      <c r="L547">
        <v>0</v>
      </c>
      <c r="M547">
        <v>-273207000</v>
      </c>
      <c r="N547">
        <v>-120570.66469999999</v>
      </c>
      <c r="O547">
        <v>738588041.76999998</v>
      </c>
    </row>
    <row r="548" spans="1:15" x14ac:dyDescent="0.3">
      <c r="A548" t="s">
        <v>765</v>
      </c>
      <c r="B548" t="s">
        <v>766</v>
      </c>
      <c r="C548" t="s">
        <v>767</v>
      </c>
      <c r="D548" t="s">
        <v>59</v>
      </c>
      <c r="E548">
        <v>9.1003257836295634E-4</v>
      </c>
      <c r="F548">
        <v>0</v>
      </c>
      <c r="G548" t="s">
        <v>128</v>
      </c>
      <c r="H548">
        <v>738588041.76999998</v>
      </c>
      <c r="K548">
        <v>0</v>
      </c>
      <c r="L548">
        <v>0</v>
      </c>
      <c r="M548">
        <v>-273207000</v>
      </c>
      <c r="N548">
        <v>-248627.27059999999</v>
      </c>
      <c r="O548">
        <v>738588041.76999998</v>
      </c>
    </row>
    <row r="549" spans="1:15" x14ac:dyDescent="0.3">
      <c r="A549" t="s">
        <v>768</v>
      </c>
      <c r="B549" t="s">
        <v>769</v>
      </c>
      <c r="C549" t="s">
        <v>770</v>
      </c>
      <c r="D549" t="s">
        <v>59</v>
      </c>
      <c r="E549">
        <v>1.7484860666105285E-4</v>
      </c>
      <c r="F549">
        <v>0</v>
      </c>
      <c r="G549" t="s">
        <v>128</v>
      </c>
      <c r="H549">
        <v>738588041.76999998</v>
      </c>
      <c r="K549">
        <v>0</v>
      </c>
      <c r="L549">
        <v>0</v>
      </c>
      <c r="M549">
        <v>-273207000</v>
      </c>
      <c r="N549">
        <v>-47769.863299999997</v>
      </c>
      <c r="O549">
        <v>738588041.76999998</v>
      </c>
    </row>
    <row r="550" spans="1:15" x14ac:dyDescent="0.3">
      <c r="A550" t="s">
        <v>771</v>
      </c>
      <c r="B550" t="s">
        <v>772</v>
      </c>
      <c r="C550" t="s">
        <v>773</v>
      </c>
      <c r="D550" t="s">
        <v>59</v>
      </c>
      <c r="E550">
        <v>2.7518907767977848E-3</v>
      </c>
      <c r="F550">
        <v>0</v>
      </c>
      <c r="G550" t="s">
        <v>128</v>
      </c>
      <c r="H550">
        <v>738588041.76999998</v>
      </c>
      <c r="K550">
        <v>0</v>
      </c>
      <c r="L550">
        <v>0</v>
      </c>
      <c r="M550">
        <v>-273207000</v>
      </c>
      <c r="N550">
        <v>-751835.82350000006</v>
      </c>
      <c r="O550">
        <v>738588041.76999998</v>
      </c>
    </row>
    <row r="551" spans="1:15" x14ac:dyDescent="0.3">
      <c r="A551" t="s">
        <v>774</v>
      </c>
      <c r="B551" t="s">
        <v>775</v>
      </c>
      <c r="C551" t="s">
        <v>776</v>
      </c>
      <c r="D551" t="s">
        <v>59</v>
      </c>
      <c r="E551">
        <v>7.215601659659131E-4</v>
      </c>
      <c r="F551">
        <v>0</v>
      </c>
      <c r="G551" t="s">
        <v>128</v>
      </c>
      <c r="H551">
        <v>738588041.76999998</v>
      </c>
      <c r="K551">
        <v>0</v>
      </c>
      <c r="L551">
        <v>0</v>
      </c>
      <c r="M551">
        <v>-273207000</v>
      </c>
      <c r="N551">
        <v>-197135.28829999999</v>
      </c>
      <c r="O551">
        <v>738588041.76999998</v>
      </c>
    </row>
    <row r="552" spans="1:15" x14ac:dyDescent="0.3">
      <c r="A552" t="s">
        <v>777</v>
      </c>
      <c r="B552" t="s">
        <v>778</v>
      </c>
      <c r="C552" t="s">
        <v>779</v>
      </c>
      <c r="D552" t="s">
        <v>59</v>
      </c>
      <c r="E552">
        <v>4.2108231166955304E-4</v>
      </c>
      <c r="F552">
        <v>0</v>
      </c>
      <c r="G552" t="s">
        <v>128</v>
      </c>
      <c r="H552">
        <v>738588041.76999998</v>
      </c>
      <c r="K552">
        <v>0</v>
      </c>
      <c r="L552">
        <v>0</v>
      </c>
      <c r="M552">
        <v>-273207000</v>
      </c>
      <c r="N552">
        <v>-115042.6351</v>
      </c>
      <c r="O552">
        <v>738588041.76999998</v>
      </c>
    </row>
    <row r="553" spans="1:15" x14ac:dyDescent="0.3">
      <c r="A553" t="s">
        <v>780</v>
      </c>
      <c r="B553" t="s">
        <v>781</v>
      </c>
      <c r="C553" t="s">
        <v>782</v>
      </c>
      <c r="D553" t="s">
        <v>59</v>
      </c>
      <c r="E553">
        <v>4.6397390780761381E-4</v>
      </c>
      <c r="F553">
        <v>0</v>
      </c>
      <c r="G553" t="s">
        <v>128</v>
      </c>
      <c r="H553">
        <v>738588041.76999998</v>
      </c>
      <c r="K553">
        <v>0</v>
      </c>
      <c r="L553">
        <v>0</v>
      </c>
      <c r="M553">
        <v>-273207000</v>
      </c>
      <c r="N553">
        <v>-126760.9194</v>
      </c>
      <c r="O553">
        <v>738588041.76999998</v>
      </c>
    </row>
    <row r="554" spans="1:15" x14ac:dyDescent="0.3">
      <c r="A554" t="s">
        <v>783</v>
      </c>
      <c r="B554" t="s">
        <v>784</v>
      </c>
      <c r="C554" t="s">
        <v>785</v>
      </c>
      <c r="D554" t="s">
        <v>59</v>
      </c>
      <c r="E554">
        <v>1.4788690490877728E-2</v>
      </c>
      <c r="F554">
        <v>0</v>
      </c>
      <c r="G554" t="s">
        <v>128</v>
      </c>
      <c r="H554">
        <v>738588041.76999998</v>
      </c>
      <c r="K554">
        <v>0</v>
      </c>
      <c r="L554">
        <v>0</v>
      </c>
      <c r="M554">
        <v>-273207000</v>
      </c>
      <c r="N554">
        <v>-4040373.7629</v>
      </c>
      <c r="O554">
        <v>738588041.76999998</v>
      </c>
    </row>
    <row r="555" spans="1:15" x14ac:dyDescent="0.3">
      <c r="A555" t="s">
        <v>786</v>
      </c>
      <c r="B555" t="s">
        <v>787</v>
      </c>
      <c r="C555" t="s">
        <v>788</v>
      </c>
      <c r="D555" t="s">
        <v>59</v>
      </c>
      <c r="E555">
        <v>2.817908065519586E-4</v>
      </c>
      <c r="F555">
        <v>0</v>
      </c>
      <c r="G555" t="s">
        <v>128</v>
      </c>
      <c r="H555">
        <v>738588041.76999998</v>
      </c>
      <c r="K555">
        <v>0</v>
      </c>
      <c r="L555">
        <v>0</v>
      </c>
      <c r="M555">
        <v>-273207000</v>
      </c>
      <c r="N555">
        <v>-76987.2209</v>
      </c>
      <c r="O555">
        <v>738588041.76999998</v>
      </c>
    </row>
    <row r="556" spans="1:15" x14ac:dyDescent="0.3">
      <c r="A556" t="s">
        <v>789</v>
      </c>
      <c r="B556" t="s">
        <v>790</v>
      </c>
      <c r="C556" t="s">
        <v>791</v>
      </c>
      <c r="D556" t="s">
        <v>59</v>
      </c>
      <c r="E556">
        <v>1.3036262334989631E-2</v>
      </c>
      <c r="F556">
        <v>0</v>
      </c>
      <c r="G556" t="s">
        <v>128</v>
      </c>
      <c r="H556">
        <v>738588041.76999998</v>
      </c>
      <c r="K556">
        <v>0</v>
      </c>
      <c r="L556">
        <v>0</v>
      </c>
      <c r="M556">
        <v>-273207000</v>
      </c>
      <c r="N556">
        <v>-3561598.1238000002</v>
      </c>
      <c r="O556">
        <v>738588041.76999998</v>
      </c>
    </row>
    <row r="557" spans="1:15" x14ac:dyDescent="0.3">
      <c r="A557" t="s">
        <v>792</v>
      </c>
      <c r="B557" t="s">
        <v>793</v>
      </c>
      <c r="C557" t="s">
        <v>794</v>
      </c>
      <c r="D557" t="s">
        <v>59</v>
      </c>
      <c r="E557">
        <v>3.137956694297157E-3</v>
      </c>
      <c r="F557">
        <v>0</v>
      </c>
      <c r="G557" t="s">
        <v>128</v>
      </c>
      <c r="H557">
        <v>738588041.76999998</v>
      </c>
      <c r="K557">
        <v>0</v>
      </c>
      <c r="L557">
        <v>0</v>
      </c>
      <c r="M557">
        <v>-273207000</v>
      </c>
      <c r="N557">
        <v>-857311.73459999997</v>
      </c>
      <c r="O557">
        <v>738588041.76999998</v>
      </c>
    </row>
    <row r="558" spans="1:15" x14ac:dyDescent="0.3">
      <c r="A558" t="s">
        <v>795</v>
      </c>
      <c r="B558" t="s">
        <v>796</v>
      </c>
      <c r="C558" t="s">
        <v>797</v>
      </c>
      <c r="D558" t="s">
        <v>59</v>
      </c>
      <c r="E558">
        <v>2.9720359332375548E-4</v>
      </c>
      <c r="F558">
        <v>0</v>
      </c>
      <c r="G558" t="s">
        <v>128</v>
      </c>
      <c r="H558">
        <v>738588041.76999998</v>
      </c>
      <c r="K558">
        <v>0</v>
      </c>
      <c r="L558">
        <v>0</v>
      </c>
      <c r="M558">
        <v>-273207000</v>
      </c>
      <c r="N558">
        <v>-81198.102100000004</v>
      </c>
      <c r="O558">
        <v>738588041.76999998</v>
      </c>
    </row>
    <row r="559" spans="1:15" x14ac:dyDescent="0.3">
      <c r="A559" t="s">
        <v>798</v>
      </c>
      <c r="B559" t="s">
        <v>799</v>
      </c>
      <c r="C559" t="s">
        <v>800</v>
      </c>
      <c r="D559" t="s">
        <v>59</v>
      </c>
      <c r="E559">
        <v>1.12729163337751E-3</v>
      </c>
      <c r="F559">
        <v>0</v>
      </c>
      <c r="G559" t="s">
        <v>128</v>
      </c>
      <c r="H559">
        <v>738588041.76999998</v>
      </c>
      <c r="K559">
        <v>0</v>
      </c>
      <c r="L559">
        <v>0</v>
      </c>
      <c r="M559">
        <v>-273207000</v>
      </c>
      <c r="N559">
        <v>-307983.96529999998</v>
      </c>
      <c r="O559">
        <v>738588041.76999998</v>
      </c>
    </row>
    <row r="560" spans="1:15" x14ac:dyDescent="0.3">
      <c r="A560" t="s">
        <v>801</v>
      </c>
      <c r="B560" t="s">
        <v>802</v>
      </c>
      <c r="C560" t="s">
        <v>803</v>
      </c>
      <c r="D560" t="s">
        <v>59</v>
      </c>
      <c r="E560">
        <v>2.5657917172048285E-3</v>
      </c>
      <c r="F560">
        <v>0</v>
      </c>
      <c r="G560" t="s">
        <v>128</v>
      </c>
      <c r="H560">
        <v>738588041.76999998</v>
      </c>
      <c r="K560">
        <v>0</v>
      </c>
      <c r="L560">
        <v>0</v>
      </c>
      <c r="M560">
        <v>-273207000</v>
      </c>
      <c r="N560">
        <v>-700992.25769999996</v>
      </c>
      <c r="O560">
        <v>738588041.76999998</v>
      </c>
    </row>
    <row r="561" spans="1:15" x14ac:dyDescent="0.3">
      <c r="A561" t="s">
        <v>804</v>
      </c>
      <c r="B561" t="s">
        <v>805</v>
      </c>
      <c r="C561" t="s">
        <v>806</v>
      </c>
      <c r="D561" t="s">
        <v>59</v>
      </c>
      <c r="E561">
        <v>1.7002578284242777E-3</v>
      </c>
      <c r="F561">
        <v>0</v>
      </c>
      <c r="G561" t="s">
        <v>128</v>
      </c>
      <c r="H561">
        <v>738588041.76999998</v>
      </c>
      <c r="K561">
        <v>0</v>
      </c>
      <c r="L561">
        <v>0</v>
      </c>
      <c r="M561">
        <v>-273207000</v>
      </c>
      <c r="N561">
        <v>-464522.34049999999</v>
      </c>
      <c r="O561">
        <v>738588041.76999998</v>
      </c>
    </row>
    <row r="562" spans="1:15" x14ac:dyDescent="0.3">
      <c r="A562" t="s">
        <v>807</v>
      </c>
      <c r="B562" t="s">
        <v>808</v>
      </c>
      <c r="C562" t="s">
        <v>809</v>
      </c>
      <c r="D562" t="s">
        <v>59</v>
      </c>
      <c r="E562">
        <v>1.941840266683634E-5</v>
      </c>
      <c r="F562">
        <v>0</v>
      </c>
      <c r="G562" t="s">
        <v>128</v>
      </c>
      <c r="H562">
        <v>738588041.76999998</v>
      </c>
      <c r="K562">
        <v>0</v>
      </c>
      <c r="L562">
        <v>0</v>
      </c>
      <c r="M562">
        <v>-273207000</v>
      </c>
      <c r="N562">
        <v>-5305.2434999999996</v>
      </c>
      <c r="O562">
        <v>738588041.76999998</v>
      </c>
    </row>
    <row r="563" spans="1:15" x14ac:dyDescent="0.3">
      <c r="A563" t="s">
        <v>810</v>
      </c>
      <c r="B563" t="s">
        <v>811</v>
      </c>
      <c r="C563" t="s">
        <v>812</v>
      </c>
      <c r="D563" t="s">
        <v>59</v>
      </c>
      <c r="E563">
        <v>1.831856357649136E-4</v>
      </c>
      <c r="F563">
        <v>0</v>
      </c>
      <c r="G563" t="s">
        <v>128</v>
      </c>
      <c r="H563">
        <v>738588041.76999998</v>
      </c>
      <c r="K563">
        <v>0</v>
      </c>
      <c r="L563">
        <v>0</v>
      </c>
      <c r="M563">
        <v>-273207000</v>
      </c>
      <c r="N563">
        <v>-50047.597999999998</v>
      </c>
      <c r="O563">
        <v>738588041.76999998</v>
      </c>
    </row>
    <row r="564" spans="1:15" x14ac:dyDescent="0.3">
      <c r="A564" t="s">
        <v>813</v>
      </c>
      <c r="B564" t="s">
        <v>814</v>
      </c>
      <c r="C564" t="s">
        <v>815</v>
      </c>
      <c r="D564" t="s">
        <v>59</v>
      </c>
      <c r="E564">
        <v>1.3957608053462433E-3</v>
      </c>
      <c r="F564">
        <v>0</v>
      </c>
      <c r="G564" t="s">
        <v>128</v>
      </c>
      <c r="H564">
        <v>738588041.76999998</v>
      </c>
      <c r="K564">
        <v>0</v>
      </c>
      <c r="L564">
        <v>0</v>
      </c>
      <c r="M564">
        <v>-273207000</v>
      </c>
      <c r="N564">
        <v>-381331.62229999999</v>
      </c>
      <c r="O564">
        <v>738588041.76999998</v>
      </c>
    </row>
    <row r="565" spans="1:15" x14ac:dyDescent="0.3">
      <c r="A565" t="s">
        <v>816</v>
      </c>
      <c r="B565" t="s">
        <v>817</v>
      </c>
      <c r="C565" t="s">
        <v>818</v>
      </c>
      <c r="D565" t="s">
        <v>59</v>
      </c>
      <c r="E565">
        <v>7.5417467992727153E-4</v>
      </c>
      <c r="F565">
        <v>0</v>
      </c>
      <c r="G565" t="s">
        <v>128</v>
      </c>
      <c r="H565">
        <v>738588041.76999998</v>
      </c>
      <c r="K565">
        <v>0</v>
      </c>
      <c r="L565">
        <v>0</v>
      </c>
      <c r="M565">
        <v>-273207000</v>
      </c>
      <c r="N565">
        <v>-206045.80179999999</v>
      </c>
      <c r="O565">
        <v>738588041.76999998</v>
      </c>
    </row>
    <row r="566" spans="1:15" x14ac:dyDescent="0.3">
      <c r="A566" t="s">
        <v>819</v>
      </c>
      <c r="B566" t="s">
        <v>820</v>
      </c>
      <c r="C566" t="s">
        <v>821</v>
      </c>
      <c r="D566" t="s">
        <v>59</v>
      </c>
      <c r="E566">
        <v>4.6705345942687529E-5</v>
      </c>
      <c r="F566">
        <v>0</v>
      </c>
      <c r="G566" t="s">
        <v>128</v>
      </c>
      <c r="H566">
        <v>738588041.76999998</v>
      </c>
      <c r="K566">
        <v>0</v>
      </c>
      <c r="L566">
        <v>0</v>
      </c>
      <c r="M566">
        <v>-273207000</v>
      </c>
      <c r="N566">
        <v>-12760.2274</v>
      </c>
      <c r="O566">
        <v>738588041.76999998</v>
      </c>
    </row>
    <row r="567" spans="1:15" x14ac:dyDescent="0.3">
      <c r="A567" t="s">
        <v>822</v>
      </c>
      <c r="B567" t="s">
        <v>823</v>
      </c>
      <c r="C567" t="s">
        <v>824</v>
      </c>
      <c r="D567" t="s">
        <v>59</v>
      </c>
      <c r="E567">
        <v>5.3817848722194861E-2</v>
      </c>
      <c r="F567">
        <v>0</v>
      </c>
      <c r="G567" t="s">
        <v>128</v>
      </c>
      <c r="H567">
        <v>738588041.76999998</v>
      </c>
      <c r="K567">
        <v>0</v>
      </c>
      <c r="L567">
        <v>0</v>
      </c>
      <c r="M567">
        <v>-273207000</v>
      </c>
      <c r="N567">
        <v>-14703412.9958</v>
      </c>
      <c r="O567">
        <v>738588041.76999998</v>
      </c>
    </row>
    <row r="568" spans="1:15" x14ac:dyDescent="0.3">
      <c r="A568" t="s">
        <v>825</v>
      </c>
      <c r="B568" t="s">
        <v>826</v>
      </c>
      <c r="C568" t="s">
        <v>827</v>
      </c>
      <c r="D568" t="s">
        <v>59</v>
      </c>
      <c r="E568">
        <v>4.1400942569717663E-3</v>
      </c>
      <c r="F568">
        <v>0</v>
      </c>
      <c r="G568" t="s">
        <v>128</v>
      </c>
      <c r="H568">
        <v>738588041.76999998</v>
      </c>
      <c r="K568">
        <v>0</v>
      </c>
      <c r="L568">
        <v>0</v>
      </c>
      <c r="M568">
        <v>-273207000</v>
      </c>
      <c r="N568">
        <v>-1131102.7316999999</v>
      </c>
      <c r="O568">
        <v>738588041.76999998</v>
      </c>
    </row>
    <row r="569" spans="1:15" x14ac:dyDescent="0.3">
      <c r="A569" t="s">
        <v>828</v>
      </c>
      <c r="B569" t="s">
        <v>829</v>
      </c>
      <c r="C569" t="s">
        <v>830</v>
      </c>
      <c r="D569" t="s">
        <v>59</v>
      </c>
      <c r="E569">
        <v>3.0064449252097183E-3</v>
      </c>
      <c r="F569">
        <v>0</v>
      </c>
      <c r="G569" t="s">
        <v>128</v>
      </c>
      <c r="H569">
        <v>738588041.76999998</v>
      </c>
      <c r="K569">
        <v>0</v>
      </c>
      <c r="L569">
        <v>0</v>
      </c>
      <c r="M569">
        <v>-273207000</v>
      </c>
      <c r="N569">
        <v>-821381.79870000004</v>
      </c>
      <c r="O569">
        <v>738588041.76999998</v>
      </c>
    </row>
    <row r="570" spans="1:15" x14ac:dyDescent="0.3">
      <c r="A570" t="s">
        <v>831</v>
      </c>
      <c r="B570" t="s">
        <v>832</v>
      </c>
      <c r="C570" t="s">
        <v>833</v>
      </c>
      <c r="D570" t="s">
        <v>59</v>
      </c>
      <c r="E570">
        <v>2.1550860696112784E-4</v>
      </c>
      <c r="F570">
        <v>0</v>
      </c>
      <c r="G570" t="s">
        <v>128</v>
      </c>
      <c r="H570">
        <v>738588041.76999998</v>
      </c>
      <c r="K570">
        <v>0</v>
      </c>
      <c r="L570">
        <v>0</v>
      </c>
      <c r="M570">
        <v>-273207000</v>
      </c>
      <c r="N570">
        <v>-58878.46</v>
      </c>
      <c r="O570">
        <v>738588041.76999998</v>
      </c>
    </row>
    <row r="571" spans="1:15" x14ac:dyDescent="0.3">
      <c r="A571" t="s">
        <v>834</v>
      </c>
      <c r="B571" t="s">
        <v>835</v>
      </c>
      <c r="C571" t="s">
        <v>836</v>
      </c>
      <c r="D571" t="s">
        <v>59</v>
      </c>
      <c r="E571">
        <v>2.1032447618258977E-3</v>
      </c>
      <c r="F571">
        <v>0</v>
      </c>
      <c r="G571" t="s">
        <v>128</v>
      </c>
      <c r="H571">
        <v>738588041.76999998</v>
      </c>
      <c r="K571">
        <v>0</v>
      </c>
      <c r="L571">
        <v>0</v>
      </c>
      <c r="M571">
        <v>-273207000</v>
      </c>
      <c r="N571">
        <v>-574621.19160000002</v>
      </c>
      <c r="O571">
        <v>738588041.76999998</v>
      </c>
    </row>
    <row r="572" spans="1:15" x14ac:dyDescent="0.3">
      <c r="A572" t="s">
        <v>837</v>
      </c>
      <c r="B572" t="s">
        <v>838</v>
      </c>
      <c r="C572" t="s">
        <v>839</v>
      </c>
      <c r="D572" t="s">
        <v>59</v>
      </c>
      <c r="E572">
        <v>1.46049480765343E-5</v>
      </c>
      <c r="F572">
        <v>0</v>
      </c>
      <c r="G572" t="s">
        <v>128</v>
      </c>
      <c r="H572">
        <v>738588041.76999998</v>
      </c>
      <c r="K572">
        <v>0</v>
      </c>
      <c r="L572">
        <v>0</v>
      </c>
      <c r="M572">
        <v>-273207000</v>
      </c>
      <c r="N572">
        <v>-3990.174</v>
      </c>
      <c r="O572">
        <v>738588041.76999998</v>
      </c>
    </row>
    <row r="573" spans="1:15" x14ac:dyDescent="0.3">
      <c r="A573" t="s">
        <v>840</v>
      </c>
      <c r="B573" t="s">
        <v>841</v>
      </c>
      <c r="C573" t="s">
        <v>842</v>
      </c>
      <c r="D573" t="s">
        <v>59</v>
      </c>
      <c r="E573">
        <v>3.5153029742776686E-3</v>
      </c>
      <c r="F573">
        <v>0</v>
      </c>
      <c r="G573" t="s">
        <v>128</v>
      </c>
      <c r="H573">
        <v>738588041.76999998</v>
      </c>
      <c r="K573">
        <v>0</v>
      </c>
      <c r="L573">
        <v>0</v>
      </c>
      <c r="M573">
        <v>-273207000</v>
      </c>
      <c r="N573">
        <v>-960405.37970000005</v>
      </c>
      <c r="O573">
        <v>738588041.76999998</v>
      </c>
    </row>
    <row r="574" spans="1:15" x14ac:dyDescent="0.3">
      <c r="A574" t="s">
        <v>843</v>
      </c>
      <c r="B574" t="s">
        <v>844</v>
      </c>
      <c r="C574" t="s">
        <v>845</v>
      </c>
      <c r="D574" t="s">
        <v>59</v>
      </c>
      <c r="E574">
        <v>8.3104673686436523E-3</v>
      </c>
      <c r="F574">
        <v>0</v>
      </c>
      <c r="G574" t="s">
        <v>128</v>
      </c>
      <c r="H574">
        <v>738588041.76999998</v>
      </c>
      <c r="K574">
        <v>0</v>
      </c>
      <c r="L574">
        <v>0</v>
      </c>
      <c r="M574">
        <v>-273207000</v>
      </c>
      <c r="N574">
        <v>-2270477.8583999998</v>
      </c>
      <c r="O574">
        <v>738588041.76999998</v>
      </c>
    </row>
    <row r="575" spans="1:15" x14ac:dyDescent="0.3">
      <c r="A575" t="s">
        <v>846</v>
      </c>
      <c r="B575" t="s">
        <v>847</v>
      </c>
      <c r="C575" t="s">
        <v>848</v>
      </c>
      <c r="D575" t="s">
        <v>59</v>
      </c>
      <c r="E575">
        <v>7.1125576138638433E-5</v>
      </c>
      <c r="F575">
        <v>0</v>
      </c>
      <c r="G575" t="s">
        <v>128</v>
      </c>
      <c r="H575">
        <v>738588041.76999998</v>
      </c>
      <c r="K575">
        <v>0</v>
      </c>
      <c r="L575">
        <v>0</v>
      </c>
      <c r="M575">
        <v>-273207000</v>
      </c>
      <c r="N575">
        <v>-19432.005300000001</v>
      </c>
      <c r="O575">
        <v>738588041.76999998</v>
      </c>
    </row>
    <row r="576" spans="1:15" x14ac:dyDescent="0.3">
      <c r="A576" t="s">
        <v>849</v>
      </c>
      <c r="B576" t="s">
        <v>850</v>
      </c>
      <c r="C576" t="s">
        <v>851</v>
      </c>
      <c r="D576" t="s">
        <v>59</v>
      </c>
      <c r="E576">
        <v>1.3611690728037389E-4</v>
      </c>
      <c r="F576">
        <v>0</v>
      </c>
      <c r="G576" t="s">
        <v>128</v>
      </c>
      <c r="H576">
        <v>738588041.76999998</v>
      </c>
      <c r="K576">
        <v>0</v>
      </c>
      <c r="L576">
        <v>0</v>
      </c>
      <c r="M576">
        <v>-273207000</v>
      </c>
      <c r="N576">
        <v>-37188.091899999999</v>
      </c>
      <c r="O576">
        <v>738588041.76999998</v>
      </c>
    </row>
    <row r="577" spans="1:15" x14ac:dyDescent="0.3">
      <c r="A577" t="s">
        <v>852</v>
      </c>
      <c r="B577" t="s">
        <v>853</v>
      </c>
      <c r="C577" t="s">
        <v>854</v>
      </c>
      <c r="D577" t="s">
        <v>59</v>
      </c>
      <c r="E577">
        <v>9.2247419599052905E-3</v>
      </c>
      <c r="F577">
        <v>0</v>
      </c>
      <c r="G577" t="s">
        <v>128</v>
      </c>
      <c r="H577">
        <v>738588041.76999998</v>
      </c>
      <c r="K577">
        <v>0</v>
      </c>
      <c r="L577">
        <v>0</v>
      </c>
      <c r="M577">
        <v>-273207000</v>
      </c>
      <c r="N577">
        <v>-2520264.0765999998</v>
      </c>
      <c r="O577">
        <v>738588041.76999998</v>
      </c>
    </row>
    <row r="578" spans="1:15" x14ac:dyDescent="0.3">
      <c r="A578" t="s">
        <v>855</v>
      </c>
      <c r="B578" t="s">
        <v>856</v>
      </c>
      <c r="C578" t="s">
        <v>857</v>
      </c>
      <c r="D578" t="s">
        <v>59</v>
      </c>
      <c r="E578">
        <v>6.5816605537648036E-3</v>
      </c>
      <c r="F578">
        <v>0</v>
      </c>
      <c r="G578" t="s">
        <v>128</v>
      </c>
      <c r="H578">
        <v>738588041.76999998</v>
      </c>
      <c r="K578">
        <v>0</v>
      </c>
      <c r="L578">
        <v>0</v>
      </c>
      <c r="M578">
        <v>-273207000</v>
      </c>
      <c r="N578">
        <v>-1798155.7349</v>
      </c>
      <c r="O578">
        <v>738588041.76999998</v>
      </c>
    </row>
    <row r="579" spans="1:15" x14ac:dyDescent="0.3">
      <c r="A579" t="s">
        <v>858</v>
      </c>
      <c r="B579" t="s">
        <v>859</v>
      </c>
      <c r="C579" t="s">
        <v>860</v>
      </c>
      <c r="D579" t="s">
        <v>59</v>
      </c>
      <c r="E579">
        <v>1.071740801682923E-3</v>
      </c>
      <c r="F579">
        <v>0</v>
      </c>
      <c r="G579" t="s">
        <v>128</v>
      </c>
      <c r="H579">
        <v>738588041.76999998</v>
      </c>
      <c r="K579">
        <v>0</v>
      </c>
      <c r="L579">
        <v>0</v>
      </c>
      <c r="M579">
        <v>-273207000</v>
      </c>
      <c r="N579">
        <v>-292807.08919999999</v>
      </c>
      <c r="O579">
        <v>738588041.76999998</v>
      </c>
    </row>
    <row r="580" spans="1:15" x14ac:dyDescent="0.3">
      <c r="A580" t="s">
        <v>861</v>
      </c>
      <c r="B580" t="s">
        <v>862</v>
      </c>
      <c r="C580" t="s">
        <v>863</v>
      </c>
      <c r="D580" t="s">
        <v>59</v>
      </c>
      <c r="E580">
        <v>3.9003485530261003E-4</v>
      </c>
      <c r="F580">
        <v>0</v>
      </c>
      <c r="G580" t="s">
        <v>128</v>
      </c>
      <c r="H580">
        <v>738588041.76999998</v>
      </c>
      <c r="K580">
        <v>0</v>
      </c>
      <c r="L580">
        <v>0</v>
      </c>
      <c r="M580">
        <v>-273207000</v>
      </c>
      <c r="N580">
        <v>-106560.2527</v>
      </c>
      <c r="O580">
        <v>738588041.76999998</v>
      </c>
    </row>
    <row r="581" spans="1:15" x14ac:dyDescent="0.3">
      <c r="A581" t="s">
        <v>864</v>
      </c>
      <c r="B581" t="s">
        <v>865</v>
      </c>
      <c r="C581" t="s">
        <v>866</v>
      </c>
      <c r="D581" t="s">
        <v>59</v>
      </c>
      <c r="E581">
        <v>4.8246481102785967E-4</v>
      </c>
      <c r="F581">
        <v>0</v>
      </c>
      <c r="G581" t="s">
        <v>128</v>
      </c>
      <c r="H581">
        <v>738588041.76999998</v>
      </c>
      <c r="K581">
        <v>0</v>
      </c>
      <c r="L581">
        <v>0</v>
      </c>
      <c r="M581">
        <v>-273207000</v>
      </c>
      <c r="N581">
        <v>-131812.76360000001</v>
      </c>
      <c r="O581">
        <v>738588041.76999998</v>
      </c>
    </row>
    <row r="582" spans="1:15" x14ac:dyDescent="0.3">
      <c r="A582" t="s">
        <v>867</v>
      </c>
      <c r="B582" t="s">
        <v>868</v>
      </c>
      <c r="C582" t="s">
        <v>869</v>
      </c>
      <c r="D582" t="s">
        <v>59</v>
      </c>
      <c r="E582">
        <v>2.5124137882777354E-3</v>
      </c>
      <c r="F582">
        <v>0</v>
      </c>
      <c r="G582" t="s">
        <v>128</v>
      </c>
      <c r="H582">
        <v>738588041.76999998</v>
      </c>
      <c r="K582">
        <v>0</v>
      </c>
      <c r="L582">
        <v>0</v>
      </c>
      <c r="M582">
        <v>-273207000</v>
      </c>
      <c r="N582">
        <v>-686409.03390000004</v>
      </c>
      <c r="O582">
        <v>738588041.76999998</v>
      </c>
    </row>
    <row r="583" spans="1:15" x14ac:dyDescent="0.3">
      <c r="A583" t="s">
        <v>870</v>
      </c>
      <c r="B583" t="s">
        <v>871</v>
      </c>
      <c r="C583" t="s">
        <v>872</v>
      </c>
      <c r="D583" t="s">
        <v>59</v>
      </c>
      <c r="E583">
        <v>9.2748757393681467E-3</v>
      </c>
      <c r="F583">
        <v>0</v>
      </c>
      <c r="G583" t="s">
        <v>128</v>
      </c>
      <c r="H583">
        <v>738588041.76999998</v>
      </c>
      <c r="K583">
        <v>0</v>
      </c>
      <c r="L583">
        <v>0</v>
      </c>
      <c r="M583">
        <v>-273207000</v>
      </c>
      <c r="N583">
        <v>-2533960.9761000001</v>
      </c>
      <c r="O583">
        <v>738588041.76999998</v>
      </c>
    </row>
    <row r="584" spans="1:15" x14ac:dyDescent="0.3">
      <c r="A584" t="s">
        <v>873</v>
      </c>
      <c r="B584" t="s">
        <v>874</v>
      </c>
      <c r="C584" t="s">
        <v>875</v>
      </c>
      <c r="D584" t="s">
        <v>59</v>
      </c>
      <c r="E584">
        <v>1.7827668815819205E-4</v>
      </c>
      <c r="F584">
        <v>0</v>
      </c>
      <c r="G584" t="s">
        <v>128</v>
      </c>
      <c r="H584">
        <v>738588041.76999998</v>
      </c>
      <c r="K584">
        <v>0</v>
      </c>
      <c r="L584">
        <v>0</v>
      </c>
      <c r="M584">
        <v>-273207000</v>
      </c>
      <c r="N584">
        <v>-48706.439100000003</v>
      </c>
      <c r="O584">
        <v>738588041.76999998</v>
      </c>
    </row>
    <row r="585" spans="1:15" x14ac:dyDescent="0.3">
      <c r="A585" t="s">
        <v>876</v>
      </c>
      <c r="B585" t="s">
        <v>877</v>
      </c>
      <c r="C585" t="s">
        <v>878</v>
      </c>
      <c r="D585" t="s">
        <v>59</v>
      </c>
      <c r="E585">
        <v>2.8889939077357395E-2</v>
      </c>
      <c r="F585">
        <v>0</v>
      </c>
      <c r="G585" t="s">
        <v>128</v>
      </c>
      <c r="H585">
        <v>738588041.76999998</v>
      </c>
      <c r="K585">
        <v>0</v>
      </c>
      <c r="L585">
        <v>0</v>
      </c>
      <c r="M585">
        <v>-273207000</v>
      </c>
      <c r="N585">
        <v>-7892933.5855</v>
      </c>
      <c r="O585">
        <v>738588041.76999998</v>
      </c>
    </row>
    <row r="586" spans="1:15" x14ac:dyDescent="0.3">
      <c r="A586" t="s">
        <v>879</v>
      </c>
      <c r="B586" t="s">
        <v>880</v>
      </c>
      <c r="C586" t="s">
        <v>881</v>
      </c>
      <c r="D586" t="s">
        <v>59</v>
      </c>
      <c r="E586">
        <v>1.1449829298256444E-4</v>
      </c>
      <c r="F586">
        <v>0</v>
      </c>
      <c r="G586" t="s">
        <v>128</v>
      </c>
      <c r="H586">
        <v>738588041.76999998</v>
      </c>
      <c r="K586">
        <v>0</v>
      </c>
      <c r="L586">
        <v>0</v>
      </c>
      <c r="M586">
        <v>-273207000</v>
      </c>
      <c r="N586">
        <v>-31281.735100000002</v>
      </c>
      <c r="O586">
        <v>738588041.76999998</v>
      </c>
    </row>
    <row r="587" spans="1:15" x14ac:dyDescent="0.3">
      <c r="A587" t="s">
        <v>882</v>
      </c>
      <c r="B587" t="s">
        <v>883</v>
      </c>
      <c r="C587" t="s">
        <v>884</v>
      </c>
      <c r="D587" t="s">
        <v>59</v>
      </c>
      <c r="E587">
        <v>1.1139323323301304E-4</v>
      </c>
      <c r="F587">
        <v>0</v>
      </c>
      <c r="G587" t="s">
        <v>128</v>
      </c>
      <c r="H587">
        <v>738588041.76999998</v>
      </c>
      <c r="K587">
        <v>0</v>
      </c>
      <c r="L587">
        <v>0</v>
      </c>
      <c r="M587">
        <v>-273207000</v>
      </c>
      <c r="N587">
        <v>-30433.411100000001</v>
      </c>
      <c r="O587">
        <v>738588041.76999998</v>
      </c>
    </row>
    <row r="588" spans="1:15" x14ac:dyDescent="0.3">
      <c r="A588" t="s">
        <v>885</v>
      </c>
      <c r="B588" t="s">
        <v>886</v>
      </c>
      <c r="C588" t="s">
        <v>887</v>
      </c>
      <c r="D588" t="s">
        <v>59</v>
      </c>
      <c r="E588">
        <v>4.405883816100767E-3</v>
      </c>
      <c r="F588">
        <v>0</v>
      </c>
      <c r="G588" t="s">
        <v>128</v>
      </c>
      <c r="H588">
        <v>738588041.76999998</v>
      </c>
      <c r="K588">
        <v>0</v>
      </c>
      <c r="L588">
        <v>0</v>
      </c>
      <c r="M588">
        <v>-273207000</v>
      </c>
      <c r="N588">
        <v>-1203718.2997000001</v>
      </c>
      <c r="O588">
        <v>738588041.76999998</v>
      </c>
    </row>
    <row r="589" spans="1:15" x14ac:dyDescent="0.3">
      <c r="A589" t="s">
        <v>888</v>
      </c>
      <c r="B589" t="s">
        <v>889</v>
      </c>
      <c r="C589" t="s">
        <v>890</v>
      </c>
      <c r="D589" t="s">
        <v>59</v>
      </c>
      <c r="E589">
        <v>2.0837705364301941E-5</v>
      </c>
      <c r="F589">
        <v>0</v>
      </c>
      <c r="G589" t="s">
        <v>128</v>
      </c>
      <c r="H589">
        <v>738588041.76999998</v>
      </c>
      <c r="K589">
        <v>0</v>
      </c>
      <c r="L589">
        <v>0</v>
      </c>
      <c r="M589">
        <v>-273207000</v>
      </c>
      <c r="N589">
        <v>-5693.0069999999996</v>
      </c>
      <c r="O589">
        <v>738588041.76999998</v>
      </c>
    </row>
    <row r="590" spans="1:15" x14ac:dyDescent="0.3">
      <c r="A590" t="s">
        <v>891</v>
      </c>
      <c r="B590" t="s">
        <v>892</v>
      </c>
      <c r="C590" t="s">
        <v>893</v>
      </c>
      <c r="D590" t="s">
        <v>59</v>
      </c>
      <c r="E590">
        <v>4.308294773327656E-5</v>
      </c>
      <c r="F590">
        <v>0</v>
      </c>
      <c r="G590" t="s">
        <v>128</v>
      </c>
      <c r="H590">
        <v>738588041.76999998</v>
      </c>
      <c r="K590">
        <v>0</v>
      </c>
      <c r="L590">
        <v>0</v>
      </c>
      <c r="M590">
        <v>-273207000</v>
      </c>
      <c r="N590">
        <v>-11770.562900000001</v>
      </c>
      <c r="O590">
        <v>738588041.76999998</v>
      </c>
    </row>
    <row r="591" spans="1:15" x14ac:dyDescent="0.3">
      <c r="A591" t="s">
        <v>894</v>
      </c>
      <c r="B591" t="s">
        <v>895</v>
      </c>
      <c r="C591" t="s">
        <v>896</v>
      </c>
      <c r="D591" t="s">
        <v>59</v>
      </c>
      <c r="E591">
        <v>2.5020157726510601E-3</v>
      </c>
      <c r="F591">
        <v>0</v>
      </c>
      <c r="G591" t="s">
        <v>128</v>
      </c>
      <c r="H591">
        <v>738588041.76999998</v>
      </c>
      <c r="K591">
        <v>0</v>
      </c>
      <c r="L591">
        <v>0</v>
      </c>
      <c r="M591">
        <v>-273207000</v>
      </c>
      <c r="N591">
        <v>-683568.22320000001</v>
      </c>
      <c r="O591">
        <v>738588041.76999998</v>
      </c>
    </row>
    <row r="592" spans="1:15" x14ac:dyDescent="0.3">
      <c r="A592" t="s">
        <v>897</v>
      </c>
      <c r="B592" t="s">
        <v>898</v>
      </c>
      <c r="C592" t="s">
        <v>899</v>
      </c>
      <c r="D592" t="s">
        <v>59</v>
      </c>
      <c r="E592">
        <v>4.4230082471566633E-5</v>
      </c>
      <c r="F592">
        <v>0</v>
      </c>
      <c r="G592" t="s">
        <v>128</v>
      </c>
      <c r="H592">
        <v>738588041.76999998</v>
      </c>
      <c r="K592">
        <v>0</v>
      </c>
      <c r="L592">
        <v>0</v>
      </c>
      <c r="M592">
        <v>-273207000</v>
      </c>
      <c r="N592">
        <v>-12083.9681</v>
      </c>
      <c r="O592">
        <v>738588041.76999998</v>
      </c>
    </row>
    <row r="593" spans="1:15" x14ac:dyDescent="0.3">
      <c r="A593" t="s">
        <v>900</v>
      </c>
      <c r="B593" t="s">
        <v>901</v>
      </c>
      <c r="C593" t="s">
        <v>902</v>
      </c>
      <c r="D593" t="s">
        <v>59</v>
      </c>
      <c r="E593">
        <v>5.7490213215803394E-4</v>
      </c>
      <c r="F593">
        <v>0</v>
      </c>
      <c r="G593" t="s">
        <v>128</v>
      </c>
      <c r="H593">
        <v>738588041.76999998</v>
      </c>
      <c r="K593">
        <v>0</v>
      </c>
      <c r="L593">
        <v>0</v>
      </c>
      <c r="M593">
        <v>-273207000</v>
      </c>
      <c r="N593">
        <v>-157067.2868</v>
      </c>
      <c r="O593">
        <v>738588041.76999998</v>
      </c>
    </row>
    <row r="594" spans="1:15" x14ac:dyDescent="0.3">
      <c r="A594" t="s">
        <v>903</v>
      </c>
      <c r="B594" t="s">
        <v>904</v>
      </c>
      <c r="C594" t="s">
        <v>905</v>
      </c>
      <c r="D594" t="s">
        <v>59</v>
      </c>
      <c r="E594">
        <v>2.0204962788508214E-3</v>
      </c>
      <c r="F594">
        <v>0</v>
      </c>
      <c r="G594" t="s">
        <v>128</v>
      </c>
      <c r="H594">
        <v>738588041.76999998</v>
      </c>
      <c r="K594">
        <v>0</v>
      </c>
      <c r="L594">
        <v>0</v>
      </c>
      <c r="M594">
        <v>-273207000</v>
      </c>
      <c r="N594">
        <v>-552013.72690000001</v>
      </c>
      <c r="O594">
        <v>738588041.76999998</v>
      </c>
    </row>
    <row r="595" spans="1:15" x14ac:dyDescent="0.3">
      <c r="A595" t="s">
        <v>906</v>
      </c>
      <c r="B595" t="s">
        <v>907</v>
      </c>
      <c r="C595" t="s">
        <v>908</v>
      </c>
      <c r="D595" t="s">
        <v>59</v>
      </c>
      <c r="E595">
        <v>5.6277380148734923E-5</v>
      </c>
      <c r="F595">
        <v>0</v>
      </c>
      <c r="G595" t="s">
        <v>128</v>
      </c>
      <c r="H595">
        <v>738588041.76999998</v>
      </c>
      <c r="K595">
        <v>0</v>
      </c>
      <c r="L595">
        <v>0</v>
      </c>
      <c r="M595">
        <v>-273207000</v>
      </c>
      <c r="N595">
        <v>-15375.3742</v>
      </c>
      <c r="O595">
        <v>738588041.76999998</v>
      </c>
    </row>
    <row r="596" spans="1:15" x14ac:dyDescent="0.3">
      <c r="A596" t="s">
        <v>909</v>
      </c>
      <c r="B596" t="s">
        <v>910</v>
      </c>
      <c r="C596" t="s">
        <v>911</v>
      </c>
      <c r="D596" t="s">
        <v>59</v>
      </c>
      <c r="E596">
        <v>9.0539021779645831E-3</v>
      </c>
      <c r="F596">
        <v>0</v>
      </c>
      <c r="G596" t="s">
        <v>128</v>
      </c>
      <c r="H596">
        <v>738588041.76999998</v>
      </c>
      <c r="K596">
        <v>0</v>
      </c>
      <c r="L596">
        <v>0</v>
      </c>
      <c r="M596">
        <v>-273207000</v>
      </c>
      <c r="N596">
        <v>-2473589.4523</v>
      </c>
      <c r="O596">
        <v>738588041.76999998</v>
      </c>
    </row>
    <row r="597" spans="1:15" x14ac:dyDescent="0.3">
      <c r="A597" t="s">
        <v>912</v>
      </c>
      <c r="B597" t="s">
        <v>913</v>
      </c>
      <c r="C597" t="s">
        <v>914</v>
      </c>
      <c r="D597" t="s">
        <v>59</v>
      </c>
      <c r="E597">
        <v>4.8822493271870725E-3</v>
      </c>
      <c r="F597">
        <v>0</v>
      </c>
      <c r="G597" t="s">
        <v>128</v>
      </c>
      <c r="H597">
        <v>738588041.76999998</v>
      </c>
      <c r="K597">
        <v>0</v>
      </c>
      <c r="L597">
        <v>0</v>
      </c>
      <c r="M597">
        <v>-273207000</v>
      </c>
      <c r="N597">
        <v>-1333864.6919</v>
      </c>
      <c r="O597">
        <v>738588041.76999998</v>
      </c>
    </row>
    <row r="598" spans="1:15" x14ac:dyDescent="0.3">
      <c r="A598" t="s">
        <v>915</v>
      </c>
      <c r="B598" t="s">
        <v>916</v>
      </c>
      <c r="C598" t="s">
        <v>917</v>
      </c>
      <c r="D598" t="s">
        <v>59</v>
      </c>
      <c r="E598">
        <v>2.9694300719303669E-2</v>
      </c>
      <c r="F598">
        <v>0</v>
      </c>
      <c r="G598" t="s">
        <v>128</v>
      </c>
      <c r="H598">
        <v>738588041.76999998</v>
      </c>
      <c r="K598">
        <v>0</v>
      </c>
      <c r="L598">
        <v>0</v>
      </c>
      <c r="M598">
        <v>-273207000</v>
      </c>
      <c r="N598">
        <v>-8112690.8165999996</v>
      </c>
      <c r="O598">
        <v>738588041.76999998</v>
      </c>
    </row>
    <row r="599" spans="1:15" x14ac:dyDescent="0.3">
      <c r="A599" t="s">
        <v>918</v>
      </c>
      <c r="B599" t="s">
        <v>919</v>
      </c>
      <c r="C599" t="s">
        <v>920</v>
      </c>
      <c r="D599" t="s">
        <v>59</v>
      </c>
      <c r="E599">
        <v>1.9178814439038976E-4</v>
      </c>
      <c r="F599">
        <v>0</v>
      </c>
      <c r="G599" t="s">
        <v>128</v>
      </c>
      <c r="H599">
        <v>738588041.76999998</v>
      </c>
      <c r="K599">
        <v>0</v>
      </c>
      <c r="L599">
        <v>0</v>
      </c>
      <c r="M599">
        <v>-273207000</v>
      </c>
      <c r="N599">
        <v>-52397.863599999997</v>
      </c>
      <c r="O599">
        <v>738588041.76999998</v>
      </c>
    </row>
    <row r="600" spans="1:15" x14ac:dyDescent="0.3">
      <c r="A600" t="s">
        <v>921</v>
      </c>
      <c r="B600" t="s">
        <v>922</v>
      </c>
      <c r="C600" t="s">
        <v>923</v>
      </c>
      <c r="D600" t="s">
        <v>59</v>
      </c>
      <c r="E600">
        <v>8.0242144400241577E-3</v>
      </c>
      <c r="F600">
        <v>0</v>
      </c>
      <c r="G600" t="s">
        <v>128</v>
      </c>
      <c r="H600">
        <v>738588041.76999998</v>
      </c>
      <c r="K600">
        <v>0</v>
      </c>
      <c r="L600">
        <v>0</v>
      </c>
      <c r="M600">
        <v>-273207000</v>
      </c>
      <c r="N600">
        <v>-2192271.5545000001</v>
      </c>
      <c r="O600">
        <v>738588041.76999998</v>
      </c>
    </row>
    <row r="601" spans="1:15" x14ac:dyDescent="0.3">
      <c r="A601" t="s">
        <v>924</v>
      </c>
      <c r="B601" t="s">
        <v>925</v>
      </c>
      <c r="C601" t="s">
        <v>926</v>
      </c>
      <c r="D601" t="s">
        <v>59</v>
      </c>
      <c r="E601">
        <v>1.8123927335623587E-4</v>
      </c>
      <c r="F601">
        <v>0</v>
      </c>
      <c r="G601" t="s">
        <v>128</v>
      </c>
      <c r="H601">
        <v>738588041.76999998</v>
      </c>
      <c r="K601">
        <v>0</v>
      </c>
      <c r="L601">
        <v>0</v>
      </c>
      <c r="M601">
        <v>-273207000</v>
      </c>
      <c r="N601">
        <v>-49515.838199999998</v>
      </c>
      <c r="O601">
        <v>738588041.76999998</v>
      </c>
    </row>
    <row r="602" spans="1:15" x14ac:dyDescent="0.3">
      <c r="A602" t="s">
        <v>927</v>
      </c>
      <c r="B602" t="s">
        <v>928</v>
      </c>
      <c r="C602" t="s">
        <v>929</v>
      </c>
      <c r="D602" t="s">
        <v>59</v>
      </c>
      <c r="E602">
        <v>9.0001903958120718E-4</v>
      </c>
      <c r="F602">
        <v>0</v>
      </c>
      <c r="G602" t="s">
        <v>128</v>
      </c>
      <c r="H602">
        <v>738588041.76999998</v>
      </c>
      <c r="K602">
        <v>0</v>
      </c>
      <c r="L602">
        <v>0</v>
      </c>
      <c r="M602">
        <v>-273207000</v>
      </c>
      <c r="N602">
        <v>-245891.50169999999</v>
      </c>
      <c r="O602">
        <v>738588041.76999998</v>
      </c>
    </row>
    <row r="603" spans="1:15" x14ac:dyDescent="0.3">
      <c r="A603" t="s">
        <v>930</v>
      </c>
      <c r="B603" t="s">
        <v>931</v>
      </c>
      <c r="C603" t="s">
        <v>932</v>
      </c>
      <c r="D603" t="s">
        <v>59</v>
      </c>
      <c r="E603">
        <v>2.6145128147110429E-4</v>
      </c>
      <c r="F603">
        <v>0</v>
      </c>
      <c r="G603" t="s">
        <v>128</v>
      </c>
      <c r="H603">
        <v>738588041.76999998</v>
      </c>
      <c r="K603">
        <v>0</v>
      </c>
      <c r="L603">
        <v>0</v>
      </c>
      <c r="M603">
        <v>-273207000</v>
      </c>
      <c r="N603">
        <v>-71430.320300000007</v>
      </c>
      <c r="O603">
        <v>738588041.76999998</v>
      </c>
    </row>
    <row r="604" spans="1:15" x14ac:dyDescent="0.3">
      <c r="A604" t="s">
        <v>933</v>
      </c>
      <c r="B604" t="s">
        <v>934</v>
      </c>
      <c r="C604" t="s">
        <v>935</v>
      </c>
      <c r="D604" t="s">
        <v>59</v>
      </c>
      <c r="E604">
        <v>6.3434338698093763E-4</v>
      </c>
      <c r="F604">
        <v>0</v>
      </c>
      <c r="G604" t="s">
        <v>128</v>
      </c>
      <c r="H604">
        <v>738588041.76999998</v>
      </c>
      <c r="K604">
        <v>0</v>
      </c>
      <c r="L604">
        <v>0</v>
      </c>
      <c r="M604">
        <v>-273207000</v>
      </c>
      <c r="N604">
        <v>-173307.05369999999</v>
      </c>
      <c r="O604">
        <v>738588041.76999998</v>
      </c>
    </row>
    <row r="605" spans="1:15" x14ac:dyDescent="0.3">
      <c r="A605" t="s">
        <v>936</v>
      </c>
      <c r="B605" t="s">
        <v>937</v>
      </c>
      <c r="C605" t="s">
        <v>938</v>
      </c>
      <c r="D605" t="s">
        <v>59</v>
      </c>
      <c r="E605">
        <v>8.2404635003490974E-4</v>
      </c>
      <c r="F605">
        <v>0</v>
      </c>
      <c r="G605" t="s">
        <v>128</v>
      </c>
      <c r="H605">
        <v>738588041.76999998</v>
      </c>
      <c r="K605">
        <v>0</v>
      </c>
      <c r="L605">
        <v>0</v>
      </c>
      <c r="M605">
        <v>-273207000</v>
      </c>
      <c r="N605">
        <v>-225135.23120000001</v>
      </c>
      <c r="O605">
        <v>738588041.76999998</v>
      </c>
    </row>
    <row r="606" spans="1:15" x14ac:dyDescent="0.3">
      <c r="A606" t="s">
        <v>939</v>
      </c>
      <c r="B606" t="s">
        <v>940</v>
      </c>
      <c r="C606" t="s">
        <v>941</v>
      </c>
      <c r="D606" t="s">
        <v>59</v>
      </c>
      <c r="E606">
        <v>2.7008667852507682E-3</v>
      </c>
      <c r="F606">
        <v>0</v>
      </c>
      <c r="G606" t="s">
        <v>128</v>
      </c>
      <c r="H606">
        <v>738588041.76999998</v>
      </c>
      <c r="K606">
        <v>0</v>
      </c>
      <c r="L606">
        <v>0</v>
      </c>
      <c r="M606">
        <v>-273207000</v>
      </c>
      <c r="N606">
        <v>-737895.71180000005</v>
      </c>
      <c r="O606">
        <v>738588041.76999998</v>
      </c>
    </row>
    <row r="607" spans="1:15" x14ac:dyDescent="0.3">
      <c r="A607" t="s">
        <v>942</v>
      </c>
      <c r="B607" t="s">
        <v>943</v>
      </c>
      <c r="C607" t="s">
        <v>944</v>
      </c>
      <c r="D607" t="s">
        <v>59</v>
      </c>
      <c r="E607">
        <v>2.0063553919025696E-4</v>
      </c>
      <c r="F607">
        <v>0</v>
      </c>
      <c r="G607" t="s">
        <v>128</v>
      </c>
      <c r="H607">
        <v>738588041.76999998</v>
      </c>
      <c r="K607">
        <v>0</v>
      </c>
      <c r="L607">
        <v>0</v>
      </c>
      <c r="M607">
        <v>-273207000</v>
      </c>
      <c r="N607">
        <v>-54815.033799999997</v>
      </c>
      <c r="O607">
        <v>738588041.76999998</v>
      </c>
    </row>
    <row r="608" spans="1:15" x14ac:dyDescent="0.3">
      <c r="A608" t="s">
        <v>945</v>
      </c>
      <c r="B608" t="s">
        <v>946</v>
      </c>
      <c r="C608" t="s">
        <v>947</v>
      </c>
      <c r="D608" t="s">
        <v>59</v>
      </c>
      <c r="E608">
        <v>4.4075415737826614E-4</v>
      </c>
      <c r="F608">
        <v>0</v>
      </c>
      <c r="G608" t="s">
        <v>128</v>
      </c>
      <c r="H608">
        <v>738588041.76999998</v>
      </c>
      <c r="K608">
        <v>0</v>
      </c>
      <c r="L608">
        <v>0</v>
      </c>
      <c r="M608">
        <v>-273207000</v>
      </c>
      <c r="N608">
        <v>-120417.1211</v>
      </c>
      <c r="O608">
        <v>738588041.76999998</v>
      </c>
    </row>
    <row r="609" spans="1:15" x14ac:dyDescent="0.3">
      <c r="A609" t="s">
        <v>948</v>
      </c>
      <c r="B609" t="s">
        <v>949</v>
      </c>
      <c r="C609" t="s">
        <v>950</v>
      </c>
      <c r="D609" t="s">
        <v>59</v>
      </c>
      <c r="E609">
        <v>1.6823672057053753E-4</v>
      </c>
      <c r="F609">
        <v>0</v>
      </c>
      <c r="G609" t="s">
        <v>128</v>
      </c>
      <c r="H609">
        <v>738588041.76999998</v>
      </c>
      <c r="K609">
        <v>0</v>
      </c>
      <c r="L609">
        <v>0</v>
      </c>
      <c r="M609">
        <v>-273207000</v>
      </c>
      <c r="N609">
        <v>-45963.449699999997</v>
      </c>
      <c r="O609">
        <v>738588041.76999998</v>
      </c>
    </row>
    <row r="610" spans="1:15" x14ac:dyDescent="0.3">
      <c r="A610" t="s">
        <v>951</v>
      </c>
      <c r="B610" t="s">
        <v>952</v>
      </c>
      <c r="C610" t="s">
        <v>953</v>
      </c>
      <c r="D610" t="s">
        <v>59</v>
      </c>
      <c r="E610">
        <v>5.3845793528816072E-3</v>
      </c>
      <c r="F610">
        <v>0</v>
      </c>
      <c r="G610" t="s">
        <v>128</v>
      </c>
      <c r="H610">
        <v>738588041.76999998</v>
      </c>
      <c r="K610">
        <v>0</v>
      </c>
      <c r="L610">
        <v>0</v>
      </c>
      <c r="M610">
        <v>-273207000</v>
      </c>
      <c r="N610">
        <v>-1471104.7712999999</v>
      </c>
      <c r="O610">
        <v>738588041.76999998</v>
      </c>
    </row>
    <row r="611" spans="1:15" x14ac:dyDescent="0.3">
      <c r="A611" t="s">
        <v>954</v>
      </c>
      <c r="B611" t="s">
        <v>955</v>
      </c>
      <c r="C611" t="s">
        <v>956</v>
      </c>
      <c r="D611" t="s">
        <v>59</v>
      </c>
      <c r="E611">
        <v>3.9450386889791519E-4</v>
      </c>
      <c r="F611">
        <v>0</v>
      </c>
      <c r="G611" t="s">
        <v>128</v>
      </c>
      <c r="H611">
        <v>738588041.76999998</v>
      </c>
      <c r="K611">
        <v>0</v>
      </c>
      <c r="L611">
        <v>0</v>
      </c>
      <c r="M611">
        <v>-273207000</v>
      </c>
      <c r="N611">
        <v>-107781.2185</v>
      </c>
      <c r="O611">
        <v>738588041.76999998</v>
      </c>
    </row>
    <row r="612" spans="1:15" x14ac:dyDescent="0.3">
      <c r="A612" t="s">
        <v>957</v>
      </c>
      <c r="B612" t="s">
        <v>958</v>
      </c>
      <c r="C612" t="s">
        <v>959</v>
      </c>
      <c r="D612" t="s">
        <v>59</v>
      </c>
      <c r="E612">
        <v>4.7449337814913263E-3</v>
      </c>
      <c r="F612">
        <v>0</v>
      </c>
      <c r="G612" t="s">
        <v>128</v>
      </c>
      <c r="H612">
        <v>738588041.76999998</v>
      </c>
      <c r="K612">
        <v>0</v>
      </c>
      <c r="L612">
        <v>0</v>
      </c>
      <c r="M612">
        <v>-273207000</v>
      </c>
      <c r="N612">
        <v>-1296349.1236</v>
      </c>
      <c r="O612">
        <v>738588041.76999998</v>
      </c>
    </row>
    <row r="613" spans="1:15" x14ac:dyDescent="0.3">
      <c r="A613" t="s">
        <v>960</v>
      </c>
      <c r="B613" t="s">
        <v>961</v>
      </c>
      <c r="C613" t="s">
        <v>962</v>
      </c>
      <c r="D613" t="s">
        <v>59</v>
      </c>
      <c r="E613">
        <v>5.9142565990261164E-4</v>
      </c>
      <c r="F613">
        <v>0</v>
      </c>
      <c r="G613" t="s">
        <v>128</v>
      </c>
      <c r="H613">
        <v>738588041.76999998</v>
      </c>
      <c r="K613">
        <v>0</v>
      </c>
      <c r="L613">
        <v>0</v>
      </c>
      <c r="M613">
        <v>-273207000</v>
      </c>
      <c r="N613">
        <v>-161581.63029999999</v>
      </c>
      <c r="O613">
        <v>738588041.76999998</v>
      </c>
    </row>
    <row r="614" spans="1:15" x14ac:dyDescent="0.3">
      <c r="A614" t="s">
        <v>963</v>
      </c>
      <c r="B614" t="s">
        <v>964</v>
      </c>
      <c r="C614" t="s">
        <v>965</v>
      </c>
      <c r="D614" t="s">
        <v>59</v>
      </c>
      <c r="E614">
        <v>1.9708421605521928E-2</v>
      </c>
      <c r="F614">
        <v>0</v>
      </c>
      <c r="G614" t="s">
        <v>128</v>
      </c>
      <c r="H614">
        <v>738588041.76999998</v>
      </c>
      <c r="K614">
        <v>0</v>
      </c>
      <c r="L614">
        <v>0</v>
      </c>
      <c r="M614">
        <v>-273207000</v>
      </c>
      <c r="N614">
        <v>-5384478.7416000003</v>
      </c>
      <c r="O614">
        <v>738588041.76999998</v>
      </c>
    </row>
    <row r="615" spans="1:15" x14ac:dyDescent="0.3">
      <c r="A615" t="s">
        <v>966</v>
      </c>
      <c r="B615" t="s">
        <v>967</v>
      </c>
      <c r="C615" t="s">
        <v>968</v>
      </c>
      <c r="D615" t="s">
        <v>59</v>
      </c>
      <c r="E615">
        <v>1.1741083404516383E-3</v>
      </c>
      <c r="F615">
        <v>0</v>
      </c>
      <c r="G615" t="s">
        <v>128</v>
      </c>
      <c r="H615">
        <v>738588041.76999998</v>
      </c>
      <c r="K615">
        <v>0</v>
      </c>
      <c r="L615">
        <v>0</v>
      </c>
      <c r="M615">
        <v>-273207000</v>
      </c>
      <c r="N615">
        <v>-320774.61739999999</v>
      </c>
      <c r="O615">
        <v>738588041.76999998</v>
      </c>
    </row>
    <row r="616" spans="1:15" x14ac:dyDescent="0.3">
      <c r="A616" t="s">
        <v>969</v>
      </c>
      <c r="B616" t="s">
        <v>970</v>
      </c>
      <c r="C616" t="s">
        <v>971</v>
      </c>
      <c r="D616" t="s">
        <v>59</v>
      </c>
      <c r="E616">
        <v>2.5699300457819813E-4</v>
      </c>
      <c r="F616">
        <v>0</v>
      </c>
      <c r="G616" t="s">
        <v>128</v>
      </c>
      <c r="H616">
        <v>738588041.76999998</v>
      </c>
      <c r="K616">
        <v>0</v>
      </c>
      <c r="L616">
        <v>0</v>
      </c>
      <c r="M616">
        <v>-273207000</v>
      </c>
      <c r="N616">
        <v>-70212.287800000006</v>
      </c>
      <c r="O616">
        <v>738588041.76999998</v>
      </c>
    </row>
    <row r="617" spans="1:15" x14ac:dyDescent="0.3">
      <c r="A617" t="s">
        <v>972</v>
      </c>
      <c r="B617" t="s">
        <v>973</v>
      </c>
      <c r="C617" t="s">
        <v>974</v>
      </c>
      <c r="D617" t="s">
        <v>59</v>
      </c>
      <c r="E617">
        <v>1.7647524415320727E-3</v>
      </c>
      <c r="F617">
        <v>0</v>
      </c>
      <c r="G617" t="s">
        <v>128</v>
      </c>
      <c r="H617">
        <v>738588041.76999998</v>
      </c>
      <c r="K617">
        <v>0</v>
      </c>
      <c r="L617">
        <v>0</v>
      </c>
      <c r="M617">
        <v>-273207000</v>
      </c>
      <c r="N617">
        <v>-482142.72029999999</v>
      </c>
      <c r="O617">
        <v>738588041.76999998</v>
      </c>
    </row>
    <row r="618" spans="1:15" x14ac:dyDescent="0.3">
      <c r="A618" t="s">
        <v>975</v>
      </c>
      <c r="B618" t="s">
        <v>976</v>
      </c>
      <c r="C618" t="s">
        <v>977</v>
      </c>
      <c r="D618" t="s">
        <v>59</v>
      </c>
      <c r="E618">
        <v>1.7773120139532149E-4</v>
      </c>
      <c r="F618">
        <v>0</v>
      </c>
      <c r="G618" t="s">
        <v>128</v>
      </c>
      <c r="H618">
        <v>738588041.76999998</v>
      </c>
      <c r="K618">
        <v>0</v>
      </c>
      <c r="L618">
        <v>0</v>
      </c>
      <c r="M618">
        <v>-273207000</v>
      </c>
      <c r="N618">
        <v>-48557.408300000003</v>
      </c>
      <c r="O618">
        <v>738588041.76999998</v>
      </c>
    </row>
    <row r="619" spans="1:15" x14ac:dyDescent="0.3">
      <c r="A619" t="s">
        <v>978</v>
      </c>
      <c r="B619" t="s">
        <v>979</v>
      </c>
      <c r="C619" t="s">
        <v>980</v>
      </c>
      <c r="D619" t="s">
        <v>59</v>
      </c>
      <c r="E619">
        <v>4.2880218618354575E-3</v>
      </c>
      <c r="F619">
        <v>0</v>
      </c>
      <c r="G619" t="s">
        <v>128</v>
      </c>
      <c r="H619">
        <v>738588041.76999998</v>
      </c>
      <c r="K619">
        <v>0</v>
      </c>
      <c r="L619">
        <v>0</v>
      </c>
      <c r="M619">
        <v>-273207000</v>
      </c>
      <c r="N619">
        <v>-1171517.5888</v>
      </c>
      <c r="O619">
        <v>738588041.76999998</v>
      </c>
    </row>
    <row r="620" spans="1:15" x14ac:dyDescent="0.3">
      <c r="A620" t="s">
        <v>981</v>
      </c>
      <c r="B620" t="s">
        <v>982</v>
      </c>
      <c r="C620" t="s">
        <v>983</v>
      </c>
      <c r="D620" t="s">
        <v>59</v>
      </c>
      <c r="E620">
        <v>2.8369099437064666E-3</v>
      </c>
      <c r="F620">
        <v>0</v>
      </c>
      <c r="G620" t="s">
        <v>128</v>
      </c>
      <c r="H620">
        <v>738588041.76999998</v>
      </c>
      <c r="K620">
        <v>0</v>
      </c>
      <c r="L620">
        <v>0</v>
      </c>
      <c r="M620">
        <v>-273207000</v>
      </c>
      <c r="N620">
        <v>-775063.65500000003</v>
      </c>
      <c r="O620">
        <v>738588041.76999998</v>
      </c>
    </row>
    <row r="621" spans="1:15" x14ac:dyDescent="0.3">
      <c r="A621" t="s">
        <v>984</v>
      </c>
      <c r="B621" t="s">
        <v>985</v>
      </c>
      <c r="C621" t="s">
        <v>986</v>
      </c>
      <c r="D621" t="s">
        <v>59</v>
      </c>
      <c r="E621">
        <v>7.3528455551290315E-4</v>
      </c>
      <c r="F621">
        <v>0</v>
      </c>
      <c r="G621" t="s">
        <v>128</v>
      </c>
      <c r="H621">
        <v>738588041.76999998</v>
      </c>
      <c r="K621">
        <v>0</v>
      </c>
      <c r="L621">
        <v>0</v>
      </c>
      <c r="M621">
        <v>-273207000</v>
      </c>
      <c r="N621">
        <v>-200884.88759999999</v>
      </c>
      <c r="O621">
        <v>738588041.76999998</v>
      </c>
    </row>
    <row r="622" spans="1:15" x14ac:dyDescent="0.3">
      <c r="A622" t="s">
        <v>987</v>
      </c>
      <c r="B622" t="s">
        <v>988</v>
      </c>
      <c r="C622" t="s">
        <v>989</v>
      </c>
      <c r="D622" t="s">
        <v>59</v>
      </c>
      <c r="E622">
        <v>2.2284020684328011E-3</v>
      </c>
      <c r="F622">
        <v>0</v>
      </c>
      <c r="G622" t="s">
        <v>128</v>
      </c>
      <c r="H622">
        <v>738588041.76999998</v>
      </c>
      <c r="K622">
        <v>0</v>
      </c>
      <c r="L622">
        <v>0</v>
      </c>
      <c r="M622">
        <v>-273207000</v>
      </c>
      <c r="N622">
        <v>-608815.04390000005</v>
      </c>
      <c r="O622">
        <v>738588041.76999998</v>
      </c>
    </row>
    <row r="623" spans="1:15" x14ac:dyDescent="0.3">
      <c r="A623" t="s">
        <v>990</v>
      </c>
      <c r="B623" t="s">
        <v>47</v>
      </c>
      <c r="C623" t="s">
        <v>991</v>
      </c>
      <c r="D623" t="s">
        <v>59</v>
      </c>
      <c r="E623">
        <v>1.1798937306263288E-4</v>
      </c>
      <c r="F623">
        <v>0</v>
      </c>
      <c r="G623" t="s">
        <v>128</v>
      </c>
      <c r="H623">
        <v>738588041.76999998</v>
      </c>
      <c r="K623">
        <v>0</v>
      </c>
      <c r="L623">
        <v>0</v>
      </c>
      <c r="M623">
        <v>-273207000</v>
      </c>
      <c r="N623">
        <v>-32235.5226</v>
      </c>
      <c r="O623">
        <v>738588041.76999998</v>
      </c>
    </row>
    <row r="624" spans="1:15" x14ac:dyDescent="0.3">
      <c r="A624" t="s">
        <v>992</v>
      </c>
      <c r="B624" t="s">
        <v>993</v>
      </c>
      <c r="C624" t="s">
        <v>994</v>
      </c>
      <c r="D624" t="s">
        <v>59</v>
      </c>
      <c r="E624">
        <v>1.8471502689517471E-4</v>
      </c>
      <c r="F624">
        <v>0</v>
      </c>
      <c r="G624" t="s">
        <v>128</v>
      </c>
      <c r="H624">
        <v>738588041.76999998</v>
      </c>
      <c r="K624">
        <v>0</v>
      </c>
      <c r="L624">
        <v>0</v>
      </c>
      <c r="M624">
        <v>-273207000</v>
      </c>
      <c r="N624">
        <v>-50465.438399999999</v>
      </c>
      <c r="O624">
        <v>738588041.76999998</v>
      </c>
    </row>
    <row r="625" spans="1:15" x14ac:dyDescent="0.3">
      <c r="A625" t="s">
        <v>995</v>
      </c>
      <c r="B625" t="s">
        <v>996</v>
      </c>
      <c r="C625" t="s">
        <v>997</v>
      </c>
      <c r="D625" t="s">
        <v>59</v>
      </c>
      <c r="E625">
        <v>4.8966146152772691E-4</v>
      </c>
      <c r="F625">
        <v>0</v>
      </c>
      <c r="G625" t="s">
        <v>128</v>
      </c>
      <c r="H625">
        <v>738588041.76999998</v>
      </c>
      <c r="K625">
        <v>0</v>
      </c>
      <c r="L625">
        <v>0</v>
      </c>
      <c r="M625">
        <v>-273207000</v>
      </c>
      <c r="N625">
        <v>-133778.93890000001</v>
      </c>
      <c r="O625">
        <v>738588041.76999998</v>
      </c>
    </row>
    <row r="626" spans="1:15" x14ac:dyDescent="0.3">
      <c r="A626" t="s">
        <v>998</v>
      </c>
      <c r="B626" t="s">
        <v>999</v>
      </c>
      <c r="C626" t="s">
        <v>1000</v>
      </c>
      <c r="D626" t="s">
        <v>59</v>
      </c>
      <c r="E626">
        <v>6.3853670697103359E-3</v>
      </c>
      <c r="F626">
        <v>0</v>
      </c>
      <c r="G626" t="s">
        <v>128</v>
      </c>
      <c r="H626">
        <v>738588041.76999998</v>
      </c>
      <c r="K626">
        <v>0</v>
      </c>
      <c r="L626">
        <v>0</v>
      </c>
      <c r="M626">
        <v>-273207000</v>
      </c>
      <c r="N626">
        <v>-1744526.9809999999</v>
      </c>
      <c r="O626">
        <v>738588041.76999998</v>
      </c>
    </row>
    <row r="627" spans="1:15" x14ac:dyDescent="0.3">
      <c r="A627" t="s">
        <v>1001</v>
      </c>
      <c r="B627" t="s">
        <v>1002</v>
      </c>
      <c r="C627" t="s">
        <v>1003</v>
      </c>
      <c r="D627" t="s">
        <v>59</v>
      </c>
      <c r="E627">
        <v>3.8202364923729084E-3</v>
      </c>
      <c r="F627">
        <v>0</v>
      </c>
      <c r="G627" t="s">
        <v>128</v>
      </c>
      <c r="H627">
        <v>738588041.76999998</v>
      </c>
      <c r="K627">
        <v>0</v>
      </c>
      <c r="L627">
        <v>0</v>
      </c>
      <c r="M627">
        <v>-273207000</v>
      </c>
      <c r="N627">
        <v>-1043715.3514</v>
      </c>
      <c r="O627">
        <v>738588041.76999998</v>
      </c>
    </row>
    <row r="628" spans="1:15" x14ac:dyDescent="0.3">
      <c r="A628" t="s">
        <v>1004</v>
      </c>
      <c r="B628" t="s">
        <v>1005</v>
      </c>
      <c r="C628" t="s">
        <v>1006</v>
      </c>
      <c r="D628" t="s">
        <v>59</v>
      </c>
      <c r="E628">
        <v>2.7751831929040249E-3</v>
      </c>
      <c r="F628">
        <v>0</v>
      </c>
      <c r="G628" t="s">
        <v>128</v>
      </c>
      <c r="H628">
        <v>738588041.76999998</v>
      </c>
      <c r="K628">
        <v>0</v>
      </c>
      <c r="L628">
        <v>0</v>
      </c>
      <c r="M628">
        <v>-273207000</v>
      </c>
      <c r="N628">
        <v>-758199.47459999996</v>
      </c>
      <c r="O628">
        <v>738588041.76999998</v>
      </c>
    </row>
    <row r="629" spans="1:15" x14ac:dyDescent="0.3">
      <c r="A629" t="s">
        <v>1007</v>
      </c>
      <c r="B629" t="s">
        <v>1008</v>
      </c>
      <c r="C629" t="s">
        <v>1009</v>
      </c>
      <c r="D629" t="s">
        <v>59</v>
      </c>
      <c r="E629">
        <v>2.582365123904814E-4</v>
      </c>
      <c r="F629">
        <v>0</v>
      </c>
      <c r="G629" t="s">
        <v>128</v>
      </c>
      <c r="H629">
        <v>738588041.76999998</v>
      </c>
      <c r="K629">
        <v>0</v>
      </c>
      <c r="L629">
        <v>0</v>
      </c>
      <c r="M629">
        <v>-273207000</v>
      </c>
      <c r="N629">
        <v>-70552.022800000006</v>
      </c>
      <c r="O629">
        <v>738588041.76999998</v>
      </c>
    </row>
    <row r="630" spans="1:15" x14ac:dyDescent="0.3">
      <c r="A630" t="s">
        <v>1010</v>
      </c>
      <c r="B630" t="s">
        <v>1011</v>
      </c>
      <c r="C630" t="s">
        <v>1012</v>
      </c>
      <c r="D630" t="s">
        <v>59</v>
      </c>
      <c r="E630">
        <v>3.3951322498948344E-3</v>
      </c>
      <c r="F630">
        <v>0</v>
      </c>
      <c r="G630" t="s">
        <v>128</v>
      </c>
      <c r="H630">
        <v>738588041.76999998</v>
      </c>
      <c r="K630">
        <v>0</v>
      </c>
      <c r="L630">
        <v>0</v>
      </c>
      <c r="M630">
        <v>-273207000</v>
      </c>
      <c r="N630">
        <v>-927573.89659999998</v>
      </c>
      <c r="O630">
        <v>738588041.76999998</v>
      </c>
    </row>
    <row r="631" spans="1:15" x14ac:dyDescent="0.3">
      <c r="A631" t="s">
        <v>1013</v>
      </c>
      <c r="B631" t="s">
        <v>1014</v>
      </c>
      <c r="C631" t="s">
        <v>1015</v>
      </c>
      <c r="D631" t="s">
        <v>59</v>
      </c>
      <c r="E631">
        <v>7.5665786391655569E-4</v>
      </c>
      <c r="F631">
        <v>0</v>
      </c>
      <c r="G631" t="s">
        <v>128</v>
      </c>
      <c r="H631">
        <v>738588041.76999998</v>
      </c>
      <c r="K631">
        <v>0</v>
      </c>
      <c r="L631">
        <v>0</v>
      </c>
      <c r="M631">
        <v>-273207000</v>
      </c>
      <c r="N631">
        <v>-206724.22500000001</v>
      </c>
      <c r="O631">
        <v>738588041.76999998</v>
      </c>
    </row>
    <row r="632" spans="1:15" x14ac:dyDescent="0.3">
      <c r="A632" t="s">
        <v>1016</v>
      </c>
      <c r="B632" t="s">
        <v>1017</v>
      </c>
      <c r="C632" t="s">
        <v>1018</v>
      </c>
      <c r="D632" t="s">
        <v>59</v>
      </c>
      <c r="E632">
        <v>2.0059543564359108E-4</v>
      </c>
      <c r="F632">
        <v>0</v>
      </c>
      <c r="G632" t="s">
        <v>128</v>
      </c>
      <c r="H632">
        <v>738588041.76999998</v>
      </c>
      <c r="K632">
        <v>0</v>
      </c>
      <c r="L632">
        <v>0</v>
      </c>
      <c r="M632">
        <v>-273207000</v>
      </c>
      <c r="N632">
        <v>-54804.0772</v>
      </c>
      <c r="O632">
        <v>738588041.76999998</v>
      </c>
    </row>
    <row r="633" spans="1:15" x14ac:dyDescent="0.3">
      <c r="A633" t="s">
        <v>1019</v>
      </c>
      <c r="B633" t="s">
        <v>1020</v>
      </c>
      <c r="C633" t="s">
        <v>1021</v>
      </c>
      <c r="D633" t="s">
        <v>59</v>
      </c>
      <c r="E633">
        <v>2.6414375669076034E-4</v>
      </c>
      <c r="F633">
        <v>0</v>
      </c>
      <c r="G633" t="s">
        <v>128</v>
      </c>
      <c r="H633">
        <v>738588041.76999998</v>
      </c>
      <c r="K633">
        <v>0</v>
      </c>
      <c r="L633">
        <v>0</v>
      </c>
      <c r="M633">
        <v>-273207000</v>
      </c>
      <c r="N633">
        <v>-72165.923299999995</v>
      </c>
      <c r="O633">
        <v>738588041.76999998</v>
      </c>
    </row>
    <row r="634" spans="1:15" x14ac:dyDescent="0.3">
      <c r="A634" t="s">
        <v>1022</v>
      </c>
      <c r="B634" t="s">
        <v>1023</v>
      </c>
      <c r="C634" t="s">
        <v>1024</v>
      </c>
      <c r="D634" t="s">
        <v>59</v>
      </c>
      <c r="E634">
        <v>1.2228636925064901E-4</v>
      </c>
      <c r="F634">
        <v>0</v>
      </c>
      <c r="G634" t="s">
        <v>128</v>
      </c>
      <c r="H634">
        <v>738588041.76999998</v>
      </c>
      <c r="K634">
        <v>0</v>
      </c>
      <c r="L634">
        <v>0</v>
      </c>
      <c r="M634">
        <v>-273207000</v>
      </c>
      <c r="N634">
        <v>-33409.492100000003</v>
      </c>
      <c r="O634">
        <v>738588041.76999998</v>
      </c>
    </row>
    <row r="635" spans="1:15" x14ac:dyDescent="0.3">
      <c r="A635" t="s">
        <v>1025</v>
      </c>
      <c r="B635" t="s">
        <v>1026</v>
      </c>
      <c r="C635" t="s">
        <v>1027</v>
      </c>
      <c r="D635" t="s">
        <v>59</v>
      </c>
      <c r="E635">
        <v>5.3434832095873564E-4</v>
      </c>
      <c r="F635">
        <v>0</v>
      </c>
      <c r="G635" t="s">
        <v>128</v>
      </c>
      <c r="H635">
        <v>738588041.76999998</v>
      </c>
      <c r="K635">
        <v>0</v>
      </c>
      <c r="L635">
        <v>0</v>
      </c>
      <c r="M635">
        <v>-273207000</v>
      </c>
      <c r="N635">
        <v>-145987.70170000001</v>
      </c>
      <c r="O635">
        <v>738588041.76999998</v>
      </c>
    </row>
    <row r="636" spans="1:15" x14ac:dyDescent="0.3">
      <c r="A636" t="s">
        <v>1028</v>
      </c>
      <c r="B636" t="s">
        <v>1029</v>
      </c>
      <c r="C636" t="s">
        <v>1030</v>
      </c>
      <c r="D636" t="s">
        <v>59</v>
      </c>
      <c r="E636">
        <v>1.7726460840909589E-4</v>
      </c>
      <c r="F636">
        <v>0</v>
      </c>
      <c r="G636" t="s">
        <v>128</v>
      </c>
      <c r="H636">
        <v>738588041.76999998</v>
      </c>
      <c r="K636">
        <v>0</v>
      </c>
      <c r="L636">
        <v>0</v>
      </c>
      <c r="M636">
        <v>-273207000</v>
      </c>
      <c r="N636">
        <v>-48429.931900000003</v>
      </c>
      <c r="O636">
        <v>738588041.76999998</v>
      </c>
    </row>
    <row r="637" spans="1:15" x14ac:dyDescent="0.3">
      <c r="A637" t="s">
        <v>1031</v>
      </c>
      <c r="B637" t="s">
        <v>1032</v>
      </c>
      <c r="C637" t="s">
        <v>1033</v>
      </c>
      <c r="D637" t="s">
        <v>59</v>
      </c>
      <c r="E637">
        <v>1.1014520327873572E-4</v>
      </c>
      <c r="F637">
        <v>0</v>
      </c>
      <c r="G637" t="s">
        <v>128</v>
      </c>
      <c r="H637">
        <v>738588041.76999998</v>
      </c>
      <c r="K637">
        <v>0</v>
      </c>
      <c r="L637">
        <v>0</v>
      </c>
      <c r="M637">
        <v>-273207000</v>
      </c>
      <c r="N637">
        <v>-30092.440600000002</v>
      </c>
      <c r="O637">
        <v>738588041.76999998</v>
      </c>
    </row>
    <row r="638" spans="1:15" x14ac:dyDescent="0.3">
      <c r="A638" t="s">
        <v>1034</v>
      </c>
      <c r="B638" t="s">
        <v>1035</v>
      </c>
      <c r="C638" t="s">
        <v>1036</v>
      </c>
      <c r="D638" t="s">
        <v>59</v>
      </c>
      <c r="E638">
        <v>1.7413796287816387E-3</v>
      </c>
      <c r="F638">
        <v>0</v>
      </c>
      <c r="G638" t="s">
        <v>128</v>
      </c>
      <c r="H638">
        <v>738588041.76999998</v>
      </c>
      <c r="K638">
        <v>0</v>
      </c>
      <c r="L638">
        <v>0</v>
      </c>
      <c r="M638">
        <v>-273207000</v>
      </c>
      <c r="N638">
        <v>-475757.1042</v>
      </c>
      <c r="O638">
        <v>738588041.76999998</v>
      </c>
    </row>
    <row r="639" spans="1:15" x14ac:dyDescent="0.3">
      <c r="A639" t="s">
        <v>1037</v>
      </c>
      <c r="B639" t="s">
        <v>1038</v>
      </c>
      <c r="C639" t="s">
        <v>1039</v>
      </c>
      <c r="D639" t="s">
        <v>59</v>
      </c>
      <c r="E639">
        <v>1.2915824289733951E-2</v>
      </c>
      <c r="F639">
        <v>0</v>
      </c>
      <c r="G639" t="s">
        <v>128</v>
      </c>
      <c r="H639">
        <v>738588041.76999998</v>
      </c>
      <c r="K639">
        <v>0</v>
      </c>
      <c r="L639">
        <v>0</v>
      </c>
      <c r="M639">
        <v>-273207000</v>
      </c>
      <c r="N639">
        <v>-3528693.6066999999</v>
      </c>
      <c r="O639">
        <v>738588041.76999998</v>
      </c>
    </row>
    <row r="640" spans="1:15" x14ac:dyDescent="0.3">
      <c r="A640" t="s">
        <v>1040</v>
      </c>
      <c r="B640" t="s">
        <v>1041</v>
      </c>
      <c r="C640" t="s">
        <v>1042</v>
      </c>
      <c r="D640" t="s">
        <v>59</v>
      </c>
      <c r="E640">
        <v>4.3209638926077027E-3</v>
      </c>
      <c r="F640">
        <v>0</v>
      </c>
      <c r="G640" t="s">
        <v>128</v>
      </c>
      <c r="H640">
        <v>738588041.76999998</v>
      </c>
      <c r="K640">
        <v>0</v>
      </c>
      <c r="L640">
        <v>0</v>
      </c>
      <c r="M640">
        <v>-273207000</v>
      </c>
      <c r="N640">
        <v>-1180517.5822000001</v>
      </c>
      <c r="O640">
        <v>738588041.76999998</v>
      </c>
    </row>
    <row r="641" spans="1:15" x14ac:dyDescent="0.3">
      <c r="A641" t="s">
        <v>1043</v>
      </c>
      <c r="B641" t="s">
        <v>1044</v>
      </c>
      <c r="C641" t="s">
        <v>1045</v>
      </c>
      <c r="D641" t="s">
        <v>59</v>
      </c>
      <c r="E641">
        <v>9.7622900618872012E-4</v>
      </c>
      <c r="F641">
        <v>0</v>
      </c>
      <c r="G641" t="s">
        <v>128</v>
      </c>
      <c r="H641">
        <v>738588041.76999998</v>
      </c>
      <c r="K641">
        <v>0</v>
      </c>
      <c r="L641">
        <v>0</v>
      </c>
      <c r="M641">
        <v>-273207000</v>
      </c>
      <c r="N641">
        <v>-266712.5981</v>
      </c>
      <c r="O641">
        <v>738588041.76999998</v>
      </c>
    </row>
    <row r="642" spans="1:15" x14ac:dyDescent="0.3">
      <c r="A642" t="s">
        <v>1046</v>
      </c>
      <c r="B642" t="s">
        <v>1047</v>
      </c>
      <c r="C642" t="s">
        <v>1048</v>
      </c>
      <c r="D642" t="s">
        <v>59</v>
      </c>
      <c r="E642">
        <v>1.2849084284193281E-5</v>
      </c>
      <c r="F642">
        <v>0</v>
      </c>
      <c r="G642" t="s">
        <v>128</v>
      </c>
      <c r="H642">
        <v>738588041.76999998</v>
      </c>
      <c r="K642">
        <v>0</v>
      </c>
      <c r="L642">
        <v>0</v>
      </c>
      <c r="M642">
        <v>-273207000</v>
      </c>
      <c r="N642">
        <v>-3510.4598000000001</v>
      </c>
      <c r="O642">
        <v>738588041.76999998</v>
      </c>
    </row>
    <row r="643" spans="1:15" x14ac:dyDescent="0.3">
      <c r="A643" t="s">
        <v>1049</v>
      </c>
      <c r="B643" t="s">
        <v>1050</v>
      </c>
      <c r="C643" t="s">
        <v>1051</v>
      </c>
      <c r="D643" t="s">
        <v>59</v>
      </c>
      <c r="E643">
        <v>2.78288231566043E-4</v>
      </c>
      <c r="F643">
        <v>0</v>
      </c>
      <c r="G643" t="s">
        <v>128</v>
      </c>
      <c r="H643">
        <v>738588041.76999998</v>
      </c>
      <c r="K643">
        <v>0</v>
      </c>
      <c r="L643">
        <v>0</v>
      </c>
      <c r="M643">
        <v>-273207000</v>
      </c>
      <c r="N643">
        <v>-76030.2929</v>
      </c>
      <c r="O643">
        <v>738588041.76999998</v>
      </c>
    </row>
    <row r="644" spans="1:15" x14ac:dyDescent="0.3">
      <c r="A644" t="s">
        <v>1052</v>
      </c>
      <c r="B644" t="s">
        <v>1053</v>
      </c>
      <c r="C644" t="s">
        <v>1054</v>
      </c>
      <c r="D644" t="s">
        <v>59</v>
      </c>
      <c r="E644">
        <v>1.8478360368918647E-4</v>
      </c>
      <c r="F644">
        <v>0</v>
      </c>
      <c r="G644" t="s">
        <v>128</v>
      </c>
      <c r="H644">
        <v>738588041.76999998</v>
      </c>
      <c r="K644">
        <v>0</v>
      </c>
      <c r="L644">
        <v>0</v>
      </c>
      <c r="M644">
        <v>-273207000</v>
      </c>
      <c r="N644">
        <v>-50484.173999999999</v>
      </c>
      <c r="O644">
        <v>738588041.76999998</v>
      </c>
    </row>
    <row r="645" spans="1:15" x14ac:dyDescent="0.3">
      <c r="A645" t="s">
        <v>1055</v>
      </c>
      <c r="B645" t="s">
        <v>1056</v>
      </c>
      <c r="C645" t="s">
        <v>1057</v>
      </c>
      <c r="D645" t="s">
        <v>59</v>
      </c>
      <c r="E645">
        <v>5.5501185615952978E-4</v>
      </c>
      <c r="F645">
        <v>0</v>
      </c>
      <c r="G645" t="s">
        <v>128</v>
      </c>
      <c r="H645">
        <v>738588041.76999998</v>
      </c>
      <c r="K645">
        <v>0</v>
      </c>
      <c r="L645">
        <v>0</v>
      </c>
      <c r="M645">
        <v>-273207000</v>
      </c>
      <c r="N645">
        <v>-151633.12419999999</v>
      </c>
      <c r="O645">
        <v>738588041.76999998</v>
      </c>
    </row>
    <row r="646" spans="1:15" x14ac:dyDescent="0.3">
      <c r="A646" t="s">
        <v>1058</v>
      </c>
      <c r="B646" t="s">
        <v>1059</v>
      </c>
      <c r="C646" t="s">
        <v>1060</v>
      </c>
      <c r="D646" t="s">
        <v>59</v>
      </c>
      <c r="E646">
        <v>8.1088913728514513E-4</v>
      </c>
      <c r="F646">
        <v>0</v>
      </c>
      <c r="G646" t="s">
        <v>128</v>
      </c>
      <c r="H646">
        <v>738588041.76999998</v>
      </c>
      <c r="K646">
        <v>0</v>
      </c>
      <c r="L646">
        <v>0</v>
      </c>
      <c r="M646">
        <v>-273207000</v>
      </c>
      <c r="N646">
        <v>-221540.58850000001</v>
      </c>
      <c r="O646">
        <v>738588041.76999998</v>
      </c>
    </row>
    <row r="647" spans="1:15" x14ac:dyDescent="0.3">
      <c r="A647" t="s">
        <v>1058</v>
      </c>
      <c r="B647" t="s">
        <v>1061</v>
      </c>
      <c r="C647" t="s">
        <v>1062</v>
      </c>
      <c r="D647" t="s">
        <v>59</v>
      </c>
      <c r="E647">
        <v>8.1088913728514513E-4</v>
      </c>
      <c r="F647">
        <v>0</v>
      </c>
      <c r="G647" t="s">
        <v>128</v>
      </c>
      <c r="H647">
        <v>738588041.76999998</v>
      </c>
      <c r="K647">
        <v>0</v>
      </c>
      <c r="L647">
        <v>0</v>
      </c>
      <c r="M647">
        <v>-273207000</v>
      </c>
      <c r="N647">
        <v>-221540.58850000001</v>
      </c>
      <c r="O647">
        <v>738588041.76999998</v>
      </c>
    </row>
    <row r="648" spans="1:15" x14ac:dyDescent="0.3">
      <c r="A648" t="s">
        <v>1058</v>
      </c>
      <c r="B648" t="s">
        <v>1063</v>
      </c>
      <c r="C648" t="s">
        <v>1064</v>
      </c>
      <c r="D648" t="s">
        <v>59</v>
      </c>
      <c r="E648">
        <v>8.1088913728514513E-4</v>
      </c>
      <c r="F648">
        <v>0</v>
      </c>
      <c r="G648" t="s">
        <v>128</v>
      </c>
      <c r="H648">
        <v>738588041.76999998</v>
      </c>
      <c r="K648">
        <v>0</v>
      </c>
      <c r="L648">
        <v>0</v>
      </c>
      <c r="M648">
        <v>-273207000</v>
      </c>
      <c r="N648">
        <v>-221540.58850000001</v>
      </c>
      <c r="O648">
        <v>738588041.76999998</v>
      </c>
    </row>
    <row r="649" spans="1:15" x14ac:dyDescent="0.3">
      <c r="A649" t="s">
        <v>1065</v>
      </c>
      <c r="B649" t="s">
        <v>1066</v>
      </c>
      <c r="C649" t="s">
        <v>1067</v>
      </c>
      <c r="D649" t="s">
        <v>59</v>
      </c>
      <c r="E649">
        <v>2.3116923148502441E-4</v>
      </c>
      <c r="F649">
        <v>0</v>
      </c>
      <c r="G649" t="s">
        <v>128</v>
      </c>
      <c r="H649">
        <v>738588041.76999998</v>
      </c>
      <c r="K649">
        <v>0</v>
      </c>
      <c r="L649">
        <v>0</v>
      </c>
      <c r="M649">
        <v>-273207000</v>
      </c>
      <c r="N649">
        <v>-63157.052199999998</v>
      </c>
      <c r="O649">
        <v>738588041.76999998</v>
      </c>
    </row>
    <row r="650" spans="1:15" x14ac:dyDescent="0.3">
      <c r="A650" t="s">
        <v>1068</v>
      </c>
      <c r="B650" t="s">
        <v>1069</v>
      </c>
      <c r="C650" t="s">
        <v>1070</v>
      </c>
      <c r="D650" t="s">
        <v>59</v>
      </c>
      <c r="E650">
        <v>6.7142516796180098E-5</v>
      </c>
      <c r="F650">
        <v>0</v>
      </c>
      <c r="G650" t="s">
        <v>128</v>
      </c>
      <c r="H650">
        <v>738588041.76999998</v>
      </c>
      <c r="K650">
        <v>0</v>
      </c>
      <c r="L650">
        <v>0</v>
      </c>
      <c r="M650">
        <v>-273207000</v>
      </c>
      <c r="N650">
        <v>-18343.8056</v>
      </c>
      <c r="O650">
        <v>738588041.76999998</v>
      </c>
    </row>
    <row r="651" spans="1:15" x14ac:dyDescent="0.3">
      <c r="A651" t="s">
        <v>1071</v>
      </c>
      <c r="B651" t="s">
        <v>1072</v>
      </c>
      <c r="C651" t="s">
        <v>1073</v>
      </c>
      <c r="D651" t="s">
        <v>59</v>
      </c>
      <c r="E651">
        <v>7.157307458338434E-4</v>
      </c>
      <c r="F651">
        <v>0</v>
      </c>
      <c r="G651" t="s">
        <v>128</v>
      </c>
      <c r="H651">
        <v>738588041.76999998</v>
      </c>
      <c r="K651">
        <v>0</v>
      </c>
      <c r="L651">
        <v>0</v>
      </c>
      <c r="M651">
        <v>-273207000</v>
      </c>
      <c r="N651">
        <v>-195542.64989999999</v>
      </c>
      <c r="O651">
        <v>738588041.76999998</v>
      </c>
    </row>
    <row r="652" spans="1:15" x14ac:dyDescent="0.3">
      <c r="A652" t="s">
        <v>1071</v>
      </c>
      <c r="B652" t="s">
        <v>1074</v>
      </c>
      <c r="C652" t="s">
        <v>1075</v>
      </c>
      <c r="D652" t="s">
        <v>59</v>
      </c>
      <c r="E652">
        <v>7.157307458338434E-4</v>
      </c>
      <c r="F652">
        <v>0</v>
      </c>
      <c r="G652" t="s">
        <v>128</v>
      </c>
      <c r="H652">
        <v>738588041.76999998</v>
      </c>
      <c r="K652">
        <v>0</v>
      </c>
      <c r="L652">
        <v>0</v>
      </c>
      <c r="M652">
        <v>-273207000</v>
      </c>
      <c r="N652">
        <v>-195542.64989999999</v>
      </c>
      <c r="O652">
        <v>738588041.76999998</v>
      </c>
    </row>
    <row r="653" spans="1:15" x14ac:dyDescent="0.3">
      <c r="A653" t="s">
        <v>1071</v>
      </c>
      <c r="B653" t="s">
        <v>1076</v>
      </c>
      <c r="C653" t="s">
        <v>1077</v>
      </c>
      <c r="D653" t="s">
        <v>59</v>
      </c>
      <c r="E653">
        <v>7.157307458338434E-4</v>
      </c>
      <c r="F653">
        <v>0</v>
      </c>
      <c r="G653" t="s">
        <v>128</v>
      </c>
      <c r="H653">
        <v>738588041.76999998</v>
      </c>
      <c r="K653">
        <v>0</v>
      </c>
      <c r="L653">
        <v>0</v>
      </c>
      <c r="M653">
        <v>-273207000</v>
      </c>
      <c r="N653">
        <v>-195542.64989999999</v>
      </c>
      <c r="O653">
        <v>738588041.76999998</v>
      </c>
    </row>
    <row r="654" spans="1:15" x14ac:dyDescent="0.3">
      <c r="A654" t="s">
        <v>1071</v>
      </c>
      <c r="B654" t="s">
        <v>1078</v>
      </c>
      <c r="C654" t="s">
        <v>1079</v>
      </c>
      <c r="D654" t="s">
        <v>59</v>
      </c>
      <c r="E654">
        <v>7.157307458338434E-4</v>
      </c>
      <c r="F654">
        <v>0</v>
      </c>
      <c r="G654" t="s">
        <v>128</v>
      </c>
      <c r="H654">
        <v>738588041.76999998</v>
      </c>
      <c r="K654">
        <v>0</v>
      </c>
      <c r="L654">
        <v>0</v>
      </c>
      <c r="M654">
        <v>-273207000</v>
      </c>
      <c r="N654">
        <v>-195542.64989999999</v>
      </c>
      <c r="O654">
        <v>738588041.76999998</v>
      </c>
    </row>
    <row r="655" spans="1:15" x14ac:dyDescent="0.3">
      <c r="A655" t="s">
        <v>1080</v>
      </c>
      <c r="B655" t="s">
        <v>1081</v>
      </c>
      <c r="C655" t="s">
        <v>1082</v>
      </c>
      <c r="D655" t="s">
        <v>59</v>
      </c>
      <c r="E655">
        <v>1.0219203497949967E-3</v>
      </c>
      <c r="F655">
        <v>0</v>
      </c>
      <c r="G655" t="s">
        <v>128</v>
      </c>
      <c r="H655">
        <v>738588041.76999998</v>
      </c>
      <c r="K655">
        <v>0</v>
      </c>
      <c r="L655">
        <v>0</v>
      </c>
      <c r="M655">
        <v>-273207000</v>
      </c>
      <c r="N655">
        <v>-279195.79300000001</v>
      </c>
      <c r="O655">
        <v>738588041.76999998</v>
      </c>
    </row>
    <row r="656" spans="1:15" x14ac:dyDescent="0.3">
      <c r="A656" t="s">
        <v>1083</v>
      </c>
      <c r="B656" t="s">
        <v>1084</v>
      </c>
      <c r="C656" t="s">
        <v>1085</v>
      </c>
      <c r="D656" t="s">
        <v>59</v>
      </c>
      <c r="E656">
        <v>7.1473889386959491E-5</v>
      </c>
      <c r="F656">
        <v>0</v>
      </c>
      <c r="G656" t="s">
        <v>128</v>
      </c>
      <c r="H656">
        <v>738588041.76999998</v>
      </c>
      <c r="K656">
        <v>0</v>
      </c>
      <c r="L656">
        <v>0</v>
      </c>
      <c r="M656">
        <v>-273207000</v>
      </c>
      <c r="N656">
        <v>-19527.1669</v>
      </c>
      <c r="O656">
        <v>738588041.76999998</v>
      </c>
    </row>
    <row r="657" spans="1:15" x14ac:dyDescent="0.3">
      <c r="A657" t="s">
        <v>1086</v>
      </c>
      <c r="B657" t="s">
        <v>1087</v>
      </c>
      <c r="C657" t="s">
        <v>1088</v>
      </c>
      <c r="D657" t="s">
        <v>59</v>
      </c>
      <c r="E657">
        <v>3.2378320047926005E-4</v>
      </c>
      <c r="F657">
        <v>0</v>
      </c>
      <c r="G657" t="s">
        <v>128</v>
      </c>
      <c r="H657">
        <v>738588041.76999998</v>
      </c>
      <c r="K657">
        <v>0</v>
      </c>
      <c r="L657">
        <v>0</v>
      </c>
      <c r="M657">
        <v>-273207000</v>
      </c>
      <c r="N657">
        <v>-88459.836899999995</v>
      </c>
      <c r="O657">
        <v>738588041.76999998</v>
      </c>
    </row>
    <row r="658" spans="1:15" x14ac:dyDescent="0.3">
      <c r="A658" t="s">
        <v>1089</v>
      </c>
      <c r="B658" t="s">
        <v>1090</v>
      </c>
      <c r="C658" t="s">
        <v>1091</v>
      </c>
      <c r="D658" t="s">
        <v>59</v>
      </c>
      <c r="E658">
        <v>1.0094696337260468E-4</v>
      </c>
      <c r="F658">
        <v>0</v>
      </c>
      <c r="G658" t="s">
        <v>128</v>
      </c>
      <c r="H658">
        <v>738588041.76999998</v>
      </c>
      <c r="K658">
        <v>0</v>
      </c>
      <c r="L658">
        <v>0</v>
      </c>
      <c r="M658">
        <v>-273207000</v>
      </c>
      <c r="N658">
        <v>-27579.417000000001</v>
      </c>
      <c r="O658">
        <v>738588041.76999998</v>
      </c>
    </row>
    <row r="659" spans="1:15" x14ac:dyDescent="0.3">
      <c r="A659" t="s">
        <v>1092</v>
      </c>
      <c r="B659" t="s">
        <v>1093</v>
      </c>
      <c r="C659" t="s">
        <v>1094</v>
      </c>
      <c r="D659" t="s">
        <v>59</v>
      </c>
      <c r="E659">
        <v>8.2593159582993115E-5</v>
      </c>
      <c r="F659">
        <v>0</v>
      </c>
      <c r="G659" t="s">
        <v>128</v>
      </c>
      <c r="H659">
        <v>738588041.76999998</v>
      </c>
      <c r="K659">
        <v>0</v>
      </c>
      <c r="L659">
        <v>0</v>
      </c>
      <c r="M659">
        <v>-273207000</v>
      </c>
      <c r="N659">
        <v>-22565.029399999999</v>
      </c>
      <c r="O659">
        <v>738588041.76999998</v>
      </c>
    </row>
    <row r="660" spans="1:15" x14ac:dyDescent="0.3">
      <c r="A660" t="s">
        <v>1098</v>
      </c>
      <c r="B660" t="s">
        <v>1099</v>
      </c>
      <c r="C660" t="s">
        <v>1100</v>
      </c>
      <c r="D660" t="s">
        <v>59</v>
      </c>
      <c r="E660">
        <v>1.2169977702941331E-5</v>
      </c>
      <c r="F660">
        <v>0</v>
      </c>
      <c r="G660" t="s">
        <v>128</v>
      </c>
      <c r="H660">
        <v>738588041.76999998</v>
      </c>
      <c r="K660">
        <v>0</v>
      </c>
      <c r="L660">
        <v>0</v>
      </c>
      <c r="M660">
        <v>-273207000</v>
      </c>
      <c r="N660">
        <v>-3324.9231</v>
      </c>
      <c r="O660">
        <v>738588041.76999998</v>
      </c>
    </row>
    <row r="661" spans="1:15" x14ac:dyDescent="0.3">
      <c r="A661" t="s">
        <v>1101</v>
      </c>
      <c r="B661" t="s">
        <v>1102</v>
      </c>
      <c r="C661" t="s">
        <v>1103</v>
      </c>
      <c r="D661" t="s">
        <v>59</v>
      </c>
      <c r="E661">
        <v>1.6116208666842627E-4</v>
      </c>
      <c r="F661">
        <v>0</v>
      </c>
      <c r="G661" t="s">
        <v>128</v>
      </c>
      <c r="H661">
        <v>738588041.76999998</v>
      </c>
      <c r="K661">
        <v>0</v>
      </c>
      <c r="L661">
        <v>0</v>
      </c>
      <c r="M661">
        <v>-273207000</v>
      </c>
      <c r="N661">
        <v>-44030.610200000003</v>
      </c>
      <c r="O661">
        <v>738588041.76999998</v>
      </c>
    </row>
    <row r="662" spans="1:15" x14ac:dyDescent="0.3">
      <c r="A662" t="s">
        <v>1104</v>
      </c>
      <c r="D662" t="s">
        <v>59</v>
      </c>
      <c r="E662">
        <v>6.5070874807050149E-5</v>
      </c>
      <c r="F662">
        <v>0</v>
      </c>
      <c r="G662" t="s">
        <v>128</v>
      </c>
      <c r="H662">
        <v>738588041.76999998</v>
      </c>
      <c r="K662">
        <v>0</v>
      </c>
      <c r="L662">
        <v>0</v>
      </c>
      <c r="M662">
        <v>-273207000</v>
      </c>
      <c r="N662">
        <v>-17777.818500000001</v>
      </c>
      <c r="O662">
        <v>738588041.76999998</v>
      </c>
    </row>
    <row r="663" spans="1:15" x14ac:dyDescent="0.3">
      <c r="A663" t="s">
        <v>1105</v>
      </c>
      <c r="B663" t="s">
        <v>1106</v>
      </c>
      <c r="C663" t="s">
        <v>1107</v>
      </c>
      <c r="D663" t="s">
        <v>65</v>
      </c>
      <c r="E663" s="91">
        <v>6.1315163663536805E-4</v>
      </c>
      <c r="F663" s="92">
        <v>0</v>
      </c>
      <c r="G663" t="s">
        <v>128</v>
      </c>
      <c r="H663">
        <v>1061299034.5599999</v>
      </c>
      <c r="K663">
        <v>0</v>
      </c>
      <c r="L663">
        <v>0</v>
      </c>
      <c r="M663">
        <v>-3816176000</v>
      </c>
      <c r="N663">
        <v>-2339894.5600999999</v>
      </c>
      <c r="O663">
        <v>1061299034.5599999</v>
      </c>
    </row>
    <row r="664" spans="1:15" x14ac:dyDescent="0.3">
      <c r="A664" t="s">
        <v>1046</v>
      </c>
      <c r="B664" t="s">
        <v>1047</v>
      </c>
      <c r="C664" t="s">
        <v>1048</v>
      </c>
      <c r="D664" t="s">
        <v>63</v>
      </c>
      <c r="E664" s="91">
        <v>0</v>
      </c>
      <c r="F664" s="92">
        <v>0</v>
      </c>
      <c r="G664" t="s">
        <v>128</v>
      </c>
      <c r="H664">
        <v>551385664.87</v>
      </c>
      <c r="I664" t="s">
        <v>61</v>
      </c>
      <c r="J664">
        <v>0</v>
      </c>
      <c r="K664">
        <v>0</v>
      </c>
      <c r="L664">
        <v>0</v>
      </c>
      <c r="M664">
        <v>1178996000</v>
      </c>
      <c r="N664">
        <v>0</v>
      </c>
      <c r="O664">
        <v>551385664.87</v>
      </c>
    </row>
    <row r="665" spans="1:15" x14ac:dyDescent="0.3">
      <c r="A665" t="s">
        <v>125</v>
      </c>
      <c r="B665" t="s">
        <v>126</v>
      </c>
      <c r="C665" t="s">
        <v>127</v>
      </c>
      <c r="D665" t="s">
        <v>63</v>
      </c>
      <c r="E665" s="91">
        <v>0</v>
      </c>
      <c r="F665" s="92">
        <v>5.9007176052846666E-4</v>
      </c>
      <c r="G665" t="s">
        <v>128</v>
      </c>
      <c r="H665">
        <v>551385664.87</v>
      </c>
      <c r="I665" t="s">
        <v>61</v>
      </c>
      <c r="J665">
        <v>12269582.300000001</v>
      </c>
      <c r="K665">
        <v>0</v>
      </c>
      <c r="L665">
        <v>2.2252269294837E-2</v>
      </c>
      <c r="M665">
        <v>1178996000</v>
      </c>
      <c r="N665">
        <v>695692.24540000001</v>
      </c>
      <c r="O665">
        <v>551385664.87</v>
      </c>
    </row>
    <row r="666" spans="1:15" x14ac:dyDescent="0.3">
      <c r="A666" t="s">
        <v>132</v>
      </c>
      <c r="B666" t="s">
        <v>133</v>
      </c>
      <c r="C666" t="s">
        <v>134</v>
      </c>
      <c r="D666" t="s">
        <v>63</v>
      </c>
      <c r="E666" s="91">
        <v>0</v>
      </c>
      <c r="F666" s="92">
        <v>2.1814676670703629E-5</v>
      </c>
      <c r="G666" t="s">
        <v>128</v>
      </c>
      <c r="H666">
        <v>551385664.87</v>
      </c>
      <c r="I666" t="s">
        <v>61</v>
      </c>
      <c r="J666">
        <v>452674.12</v>
      </c>
      <c r="K666">
        <v>0</v>
      </c>
      <c r="L666">
        <v>8.2097549653700004E-4</v>
      </c>
      <c r="M666">
        <v>1178996000</v>
      </c>
      <c r="N666">
        <v>25719.416499999999</v>
      </c>
      <c r="O666">
        <v>551385664.87</v>
      </c>
    </row>
    <row r="667" spans="1:15" x14ac:dyDescent="0.3">
      <c r="A667" t="s">
        <v>135</v>
      </c>
      <c r="B667" t="s">
        <v>136</v>
      </c>
      <c r="C667" t="s">
        <v>137</v>
      </c>
      <c r="D667" t="s">
        <v>63</v>
      </c>
      <c r="E667">
        <v>0</v>
      </c>
      <c r="F667">
        <v>3.8674073989623272E-4</v>
      </c>
      <c r="G667" t="s">
        <v>128</v>
      </c>
      <c r="H667">
        <v>551385664.87</v>
      </c>
      <c r="I667" t="s">
        <v>61</v>
      </c>
      <c r="J667">
        <v>8085834.7300000004</v>
      </c>
      <c r="K667">
        <v>0</v>
      </c>
      <c r="L667">
        <v>1.4664571905232E-2</v>
      </c>
      <c r="M667">
        <v>1178996000</v>
      </c>
      <c r="N667">
        <v>455965.78539999999</v>
      </c>
      <c r="O667">
        <v>551385664.87</v>
      </c>
    </row>
    <row r="668" spans="1:15" x14ac:dyDescent="0.3">
      <c r="A668" t="s">
        <v>141</v>
      </c>
      <c r="B668" t="s">
        <v>142</v>
      </c>
      <c r="C668" t="s">
        <v>143</v>
      </c>
      <c r="D668" t="s">
        <v>63</v>
      </c>
      <c r="E668">
        <v>0</v>
      </c>
      <c r="F668">
        <v>7.8666843850985286E-5</v>
      </c>
      <c r="G668" t="s">
        <v>128</v>
      </c>
      <c r="H668">
        <v>551385664.87</v>
      </c>
      <c r="I668" t="s">
        <v>61</v>
      </c>
      <c r="J668">
        <v>1650535.27</v>
      </c>
      <c r="K668">
        <v>0</v>
      </c>
      <c r="L668">
        <v>2.9934315945429999E-3</v>
      </c>
      <c r="M668">
        <v>1178996000</v>
      </c>
      <c r="N668">
        <v>92747.894199999995</v>
      </c>
      <c r="O668">
        <v>551385664.87</v>
      </c>
    </row>
    <row r="669" spans="1:15" x14ac:dyDescent="0.3">
      <c r="A669" t="s">
        <v>144</v>
      </c>
      <c r="B669" t="s">
        <v>145</v>
      </c>
      <c r="C669" t="s">
        <v>146</v>
      </c>
      <c r="D669" t="s">
        <v>63</v>
      </c>
      <c r="E669">
        <v>0</v>
      </c>
      <c r="F669">
        <v>2.8603583489459172E-3</v>
      </c>
      <c r="G669" t="s">
        <v>128</v>
      </c>
      <c r="H669">
        <v>551385664.87</v>
      </c>
      <c r="I669" t="s">
        <v>61</v>
      </c>
      <c r="J669">
        <v>60259351.859999999</v>
      </c>
      <c r="K669">
        <v>0</v>
      </c>
      <c r="L669">
        <v>0.109287120974042</v>
      </c>
      <c r="M669">
        <v>1178996000</v>
      </c>
      <c r="N669">
        <v>3372351.0520000001</v>
      </c>
      <c r="O669">
        <v>551385664.87</v>
      </c>
    </row>
    <row r="670" spans="1:15" x14ac:dyDescent="0.3">
      <c r="A670" t="s">
        <v>147</v>
      </c>
      <c r="B670" t="s">
        <v>148</v>
      </c>
      <c r="C670" t="s">
        <v>149</v>
      </c>
      <c r="D670" t="s">
        <v>63</v>
      </c>
      <c r="E670">
        <v>0</v>
      </c>
      <c r="F670">
        <v>5.6606230427406578E-4</v>
      </c>
      <c r="G670" t="s">
        <v>128</v>
      </c>
      <c r="H670">
        <v>551385664.87</v>
      </c>
      <c r="I670" t="s">
        <v>61</v>
      </c>
      <c r="J670">
        <v>11889174.390000001</v>
      </c>
      <c r="K670">
        <v>0</v>
      </c>
      <c r="L670">
        <v>2.1562356708717E-2</v>
      </c>
      <c r="M670">
        <v>1178996000</v>
      </c>
      <c r="N670">
        <v>667385.1925</v>
      </c>
      <c r="O670">
        <v>551385664.87</v>
      </c>
    </row>
    <row r="671" spans="1:15" x14ac:dyDescent="0.3">
      <c r="A671" t="s">
        <v>150</v>
      </c>
      <c r="B671" t="s">
        <v>151</v>
      </c>
      <c r="C671" t="s">
        <v>152</v>
      </c>
      <c r="D671" t="s">
        <v>63</v>
      </c>
      <c r="E671">
        <v>0</v>
      </c>
      <c r="F671">
        <v>1.6056338719083901E-3</v>
      </c>
      <c r="G671" t="s">
        <v>128</v>
      </c>
      <c r="H671">
        <v>551385664.87</v>
      </c>
      <c r="I671" t="s">
        <v>61</v>
      </c>
      <c r="J671">
        <v>33792167.659999996</v>
      </c>
      <c r="K671">
        <v>0</v>
      </c>
      <c r="L671">
        <v>6.1285901707232998E-2</v>
      </c>
      <c r="M671">
        <v>1178996000</v>
      </c>
      <c r="N671">
        <v>1893035.9124</v>
      </c>
      <c r="O671">
        <v>551385664.87</v>
      </c>
    </row>
    <row r="672" spans="1:15" x14ac:dyDescent="0.3">
      <c r="A672" t="s">
        <v>156</v>
      </c>
      <c r="B672" t="s">
        <v>157</v>
      </c>
      <c r="C672" t="s">
        <v>158</v>
      </c>
      <c r="D672" t="s">
        <v>63</v>
      </c>
      <c r="E672">
        <v>0</v>
      </c>
      <c r="F672">
        <v>1.8369612496886459E-3</v>
      </c>
      <c r="G672" t="s">
        <v>128</v>
      </c>
      <c r="H672">
        <v>551385664.87</v>
      </c>
      <c r="I672" t="s">
        <v>61</v>
      </c>
      <c r="J672">
        <v>38645707.240000002</v>
      </c>
      <c r="K672">
        <v>0</v>
      </c>
      <c r="L672">
        <v>7.0088342338591E-2</v>
      </c>
      <c r="M672">
        <v>1178996000</v>
      </c>
      <c r="N672">
        <v>2165769.9654999999</v>
      </c>
      <c r="O672">
        <v>551385664.87</v>
      </c>
    </row>
    <row r="673" spans="1:15" x14ac:dyDescent="0.3">
      <c r="A673" t="s">
        <v>159</v>
      </c>
      <c r="B673" t="s">
        <v>160</v>
      </c>
      <c r="C673" t="s">
        <v>161</v>
      </c>
      <c r="D673" t="s">
        <v>63</v>
      </c>
      <c r="E673">
        <v>0</v>
      </c>
      <c r="F673">
        <v>3.36465040388274E-6</v>
      </c>
      <c r="G673" t="s">
        <v>128</v>
      </c>
      <c r="H673">
        <v>551385664.87</v>
      </c>
      <c r="I673" t="s">
        <v>61</v>
      </c>
      <c r="J673">
        <v>70511.64</v>
      </c>
      <c r="K673">
        <v>0</v>
      </c>
      <c r="L673">
        <v>1.27880800123E-4</v>
      </c>
      <c r="M673">
        <v>1178996000</v>
      </c>
      <c r="N673">
        <v>3966.9094</v>
      </c>
      <c r="O673">
        <v>551385664.87</v>
      </c>
    </row>
    <row r="674" spans="1:15" x14ac:dyDescent="0.3">
      <c r="A674" t="s">
        <v>162</v>
      </c>
      <c r="B674" t="s">
        <v>163</v>
      </c>
      <c r="C674" t="s">
        <v>164</v>
      </c>
      <c r="D674" t="s">
        <v>63</v>
      </c>
      <c r="E674">
        <v>0</v>
      </c>
      <c r="F674">
        <v>2.7359277291978032E-3</v>
      </c>
      <c r="G674" t="s">
        <v>128</v>
      </c>
      <c r="H674">
        <v>551385664.87</v>
      </c>
      <c r="I674" t="s">
        <v>61</v>
      </c>
      <c r="J674">
        <v>57601450.409999996</v>
      </c>
      <c r="K674">
        <v>0</v>
      </c>
      <c r="L674">
        <v>0.104466717363029</v>
      </c>
      <c r="M674">
        <v>1178996000</v>
      </c>
      <c r="N674">
        <v>3225647.8489999999</v>
      </c>
      <c r="O674">
        <v>551385664.87</v>
      </c>
    </row>
    <row r="675" spans="1:15" x14ac:dyDescent="0.3">
      <c r="A675" t="s">
        <v>165</v>
      </c>
      <c r="B675" t="s">
        <v>166</v>
      </c>
      <c r="C675" t="s">
        <v>167</v>
      </c>
      <c r="D675" t="s">
        <v>63</v>
      </c>
      <c r="E675">
        <v>0</v>
      </c>
      <c r="F675">
        <v>1.22814763448676E-5</v>
      </c>
      <c r="G675" t="s">
        <v>128</v>
      </c>
      <c r="H675">
        <v>551385664.87</v>
      </c>
      <c r="I675" t="s">
        <v>61</v>
      </c>
      <c r="J675">
        <v>259922.89</v>
      </c>
      <c r="K675">
        <v>0</v>
      </c>
      <c r="L675">
        <v>4.7139943339200003E-4</v>
      </c>
      <c r="M675">
        <v>1178996000</v>
      </c>
      <c r="N675">
        <v>14479.8115</v>
      </c>
      <c r="O675">
        <v>551385664.87</v>
      </c>
    </row>
    <row r="676" spans="1:15" x14ac:dyDescent="0.3">
      <c r="A676" t="s">
        <v>168</v>
      </c>
      <c r="B676" t="s">
        <v>169</v>
      </c>
      <c r="C676" t="s">
        <v>170</v>
      </c>
      <c r="D676" t="s">
        <v>63</v>
      </c>
      <c r="E676">
        <v>0</v>
      </c>
      <c r="F676">
        <v>3.2388225044280885E-4</v>
      </c>
      <c r="G676" t="s">
        <v>128</v>
      </c>
      <c r="H676">
        <v>551385664.87</v>
      </c>
      <c r="I676" t="s">
        <v>61</v>
      </c>
      <c r="J676">
        <v>6705509.0800000001</v>
      </c>
      <c r="K676">
        <v>0</v>
      </c>
      <c r="L676">
        <v>1.2161195887420999E-2</v>
      </c>
      <c r="M676">
        <v>1178996000</v>
      </c>
      <c r="N676">
        <v>381855.87770000001</v>
      </c>
      <c r="O676">
        <v>551385664.87</v>
      </c>
    </row>
    <row r="677" spans="1:15" x14ac:dyDescent="0.3">
      <c r="A677" t="s">
        <v>171</v>
      </c>
      <c r="B677" t="s">
        <v>172</v>
      </c>
      <c r="C677" t="s">
        <v>173</v>
      </c>
      <c r="D677" t="s">
        <v>63</v>
      </c>
      <c r="E677">
        <v>0</v>
      </c>
      <c r="F677">
        <v>2.2489830240551639E-5</v>
      </c>
      <c r="G677" t="s">
        <v>128</v>
      </c>
      <c r="H677">
        <v>551385664.87</v>
      </c>
      <c r="I677" t="s">
        <v>61</v>
      </c>
      <c r="J677">
        <v>473135.87</v>
      </c>
      <c r="K677">
        <v>0</v>
      </c>
      <c r="L677">
        <v>8.5808518455300002E-4</v>
      </c>
      <c r="M677">
        <v>1178996000</v>
      </c>
      <c r="N677">
        <v>26515.419900000001</v>
      </c>
      <c r="O677">
        <v>551385664.87</v>
      </c>
    </row>
    <row r="678" spans="1:15" x14ac:dyDescent="0.3">
      <c r="A678" t="s">
        <v>177</v>
      </c>
      <c r="B678" t="s">
        <v>178</v>
      </c>
      <c r="C678" t="s">
        <v>179</v>
      </c>
      <c r="D678" t="s">
        <v>63</v>
      </c>
      <c r="E678">
        <v>0</v>
      </c>
      <c r="F678">
        <v>1.502924999320358E-4</v>
      </c>
      <c r="G678" t="s">
        <v>128</v>
      </c>
      <c r="H678">
        <v>551385664.87</v>
      </c>
      <c r="I678" t="s">
        <v>61</v>
      </c>
      <c r="J678">
        <v>3150565.61</v>
      </c>
      <c r="K678">
        <v>0</v>
      </c>
      <c r="L678">
        <v>5.7139055487470001E-3</v>
      </c>
      <c r="M678">
        <v>1178996000</v>
      </c>
      <c r="N678">
        <v>177194.2562</v>
      </c>
      <c r="O678">
        <v>551385664.87</v>
      </c>
    </row>
    <row r="679" spans="1:15" x14ac:dyDescent="0.3">
      <c r="A679" t="s">
        <v>180</v>
      </c>
      <c r="B679" t="s">
        <v>181</v>
      </c>
      <c r="C679" t="s">
        <v>182</v>
      </c>
      <c r="D679" t="s">
        <v>63</v>
      </c>
      <c r="E679">
        <v>0</v>
      </c>
      <c r="F679">
        <v>1.266891840876378E-4</v>
      </c>
      <c r="G679" t="s">
        <v>128</v>
      </c>
      <c r="H679">
        <v>551385664.87</v>
      </c>
      <c r="I679" t="s">
        <v>61</v>
      </c>
      <c r="J679">
        <v>2654762.6</v>
      </c>
      <c r="K679">
        <v>0</v>
      </c>
      <c r="L679">
        <v>4.8147109530420002E-3</v>
      </c>
      <c r="M679">
        <v>1178996000</v>
      </c>
      <c r="N679">
        <v>149366.04130000001</v>
      </c>
      <c r="O679">
        <v>551385664.87</v>
      </c>
    </row>
    <row r="680" spans="1:15" x14ac:dyDescent="0.3">
      <c r="A680" t="s">
        <v>183</v>
      </c>
      <c r="B680" t="s">
        <v>184</v>
      </c>
      <c r="C680" t="s">
        <v>185</v>
      </c>
      <c r="D680" t="s">
        <v>63</v>
      </c>
      <c r="E680">
        <v>0</v>
      </c>
      <c r="F680">
        <v>1.480522712160948E-5</v>
      </c>
      <c r="G680" t="s">
        <v>128</v>
      </c>
      <c r="H680">
        <v>551385664.87</v>
      </c>
      <c r="I680" t="s">
        <v>61</v>
      </c>
      <c r="J680">
        <v>310164.8</v>
      </c>
      <c r="K680">
        <v>0</v>
      </c>
      <c r="L680">
        <v>5.6251879539400004E-4</v>
      </c>
      <c r="M680">
        <v>1178996000</v>
      </c>
      <c r="N680">
        <v>17455.303599999999</v>
      </c>
      <c r="O680">
        <v>551385664.87</v>
      </c>
    </row>
    <row r="681" spans="1:15" x14ac:dyDescent="0.3">
      <c r="A681" t="s">
        <v>186</v>
      </c>
      <c r="B681" t="s">
        <v>187</v>
      </c>
      <c r="C681" t="s">
        <v>188</v>
      </c>
      <c r="D681" t="s">
        <v>63</v>
      </c>
      <c r="E681">
        <v>0</v>
      </c>
      <c r="F681">
        <v>5.7221175685513606E-4</v>
      </c>
      <c r="G681" t="s">
        <v>128</v>
      </c>
      <c r="H681">
        <v>551385664.87</v>
      </c>
      <c r="I681" t="s">
        <v>61</v>
      </c>
      <c r="J681">
        <v>12045786.08</v>
      </c>
      <c r="K681">
        <v>0</v>
      </c>
      <c r="L681">
        <v>2.1846389646057E-2</v>
      </c>
      <c r="M681">
        <v>1178996000</v>
      </c>
      <c r="N681">
        <v>674635.37250000006</v>
      </c>
      <c r="O681">
        <v>551385664.87</v>
      </c>
    </row>
    <row r="682" spans="1:15" x14ac:dyDescent="0.3">
      <c r="A682" t="s">
        <v>189</v>
      </c>
      <c r="B682" t="s">
        <v>190</v>
      </c>
      <c r="C682" t="s">
        <v>191</v>
      </c>
      <c r="D682" t="s">
        <v>63</v>
      </c>
      <c r="E682">
        <v>0</v>
      </c>
      <c r="F682">
        <v>1.0196996509377169E-3</v>
      </c>
      <c r="G682" t="s">
        <v>128</v>
      </c>
      <c r="H682">
        <v>551385664.87</v>
      </c>
      <c r="I682" t="s">
        <v>61</v>
      </c>
      <c r="J682">
        <v>21427425.699999999</v>
      </c>
      <c r="K682">
        <v>0</v>
      </c>
      <c r="L682">
        <v>3.8861049652155998E-2</v>
      </c>
      <c r="M682">
        <v>1178996000</v>
      </c>
      <c r="N682">
        <v>1202221.8097000001</v>
      </c>
      <c r="O682">
        <v>551385664.87</v>
      </c>
    </row>
    <row r="683" spans="1:15" x14ac:dyDescent="0.3">
      <c r="A683" t="s">
        <v>195</v>
      </c>
      <c r="B683" t="s">
        <v>196</v>
      </c>
      <c r="C683" t="s">
        <v>197</v>
      </c>
      <c r="D683" t="s">
        <v>63</v>
      </c>
      <c r="E683">
        <v>0</v>
      </c>
      <c r="F683">
        <v>2.464753958230702E-5</v>
      </c>
      <c r="G683" t="s">
        <v>128</v>
      </c>
      <c r="H683">
        <v>551385664.87</v>
      </c>
      <c r="I683" t="s">
        <v>61</v>
      </c>
      <c r="J683">
        <v>509747.77</v>
      </c>
      <c r="K683">
        <v>0</v>
      </c>
      <c r="L683">
        <v>9.2448498841600003E-4</v>
      </c>
      <c r="M683">
        <v>1178996000</v>
      </c>
      <c r="N683">
        <v>29059.350600000002</v>
      </c>
      <c r="O683">
        <v>551385664.87</v>
      </c>
    </row>
    <row r="684" spans="1:15" x14ac:dyDescent="0.3">
      <c r="A684" t="s">
        <v>198</v>
      </c>
      <c r="B684" t="s">
        <v>199</v>
      </c>
      <c r="C684" t="s">
        <v>200</v>
      </c>
      <c r="D684" t="s">
        <v>63</v>
      </c>
      <c r="E684">
        <v>0</v>
      </c>
      <c r="F684">
        <v>1.5541064169704772E-4</v>
      </c>
      <c r="G684" t="s">
        <v>128</v>
      </c>
      <c r="H684">
        <v>551385664.87</v>
      </c>
      <c r="I684" t="s">
        <v>61</v>
      </c>
      <c r="J684">
        <v>3266643.32</v>
      </c>
      <c r="K684">
        <v>0</v>
      </c>
      <c r="L684">
        <v>5.9244255484409997E-3</v>
      </c>
      <c r="M684">
        <v>1178996000</v>
      </c>
      <c r="N684">
        <v>183228.52489999999</v>
      </c>
      <c r="O684">
        <v>551385664.87</v>
      </c>
    </row>
    <row r="685" spans="1:15" x14ac:dyDescent="0.3">
      <c r="A685" t="s">
        <v>201</v>
      </c>
      <c r="B685" t="s">
        <v>202</v>
      </c>
      <c r="C685" t="s">
        <v>203</v>
      </c>
      <c r="D685" t="s">
        <v>63</v>
      </c>
      <c r="E685">
        <v>0</v>
      </c>
      <c r="F685">
        <v>1.8569768226408409E-4</v>
      </c>
      <c r="G685" t="s">
        <v>128</v>
      </c>
      <c r="H685">
        <v>551385664.87</v>
      </c>
      <c r="I685" t="s">
        <v>61</v>
      </c>
      <c r="J685">
        <v>3898366.77</v>
      </c>
      <c r="K685">
        <v>0</v>
      </c>
      <c r="L685">
        <v>7.0701271693729998E-3</v>
      </c>
      <c r="M685">
        <v>1178996000</v>
      </c>
      <c r="N685">
        <v>218936.82459999999</v>
      </c>
      <c r="O685">
        <v>551385664.87</v>
      </c>
    </row>
    <row r="686" spans="1:15" x14ac:dyDescent="0.3">
      <c r="A686" t="s">
        <v>204</v>
      </c>
      <c r="B686" t="s">
        <v>205</v>
      </c>
      <c r="C686" t="s">
        <v>206</v>
      </c>
      <c r="D686" t="s">
        <v>63</v>
      </c>
      <c r="E686">
        <v>0</v>
      </c>
      <c r="F686">
        <v>1.7191384549750455E-4</v>
      </c>
      <c r="G686" t="s">
        <v>128</v>
      </c>
      <c r="H686">
        <v>551385664.87</v>
      </c>
      <c r="I686" t="s">
        <v>61</v>
      </c>
      <c r="J686">
        <v>3621768.06</v>
      </c>
      <c r="K686">
        <v>0</v>
      </c>
      <c r="L686">
        <v>6.5684842583889997E-3</v>
      </c>
      <c r="M686">
        <v>1178996000</v>
      </c>
      <c r="N686">
        <v>202685.73620000001</v>
      </c>
      <c r="O686">
        <v>551385664.87</v>
      </c>
    </row>
    <row r="687" spans="1:15" x14ac:dyDescent="0.3">
      <c r="A687" t="s">
        <v>207</v>
      </c>
      <c r="B687" t="s">
        <v>208</v>
      </c>
      <c r="C687" t="s">
        <v>209</v>
      </c>
      <c r="D687" t="s">
        <v>63</v>
      </c>
      <c r="E687">
        <v>0</v>
      </c>
      <c r="F687">
        <v>1.7088909995912852E-5</v>
      </c>
      <c r="G687" t="s">
        <v>128</v>
      </c>
      <c r="H687">
        <v>551385664.87</v>
      </c>
      <c r="I687" t="s">
        <v>61</v>
      </c>
      <c r="J687">
        <v>354276.42</v>
      </c>
      <c r="K687">
        <v>0</v>
      </c>
      <c r="L687">
        <v>6.4252018609099997E-4</v>
      </c>
      <c r="M687">
        <v>1178996000</v>
      </c>
      <c r="N687">
        <v>20147.7565</v>
      </c>
      <c r="O687">
        <v>551385664.87</v>
      </c>
    </row>
    <row r="688" spans="1:15" x14ac:dyDescent="0.3">
      <c r="A688" t="s">
        <v>216</v>
      </c>
      <c r="B688" t="s">
        <v>217</v>
      </c>
      <c r="C688" t="s">
        <v>218</v>
      </c>
      <c r="D688" t="s">
        <v>63</v>
      </c>
      <c r="E688">
        <v>0</v>
      </c>
      <c r="F688">
        <v>4.7073086323561752E-4</v>
      </c>
      <c r="G688" t="s">
        <v>128</v>
      </c>
      <c r="H688">
        <v>551385664.87</v>
      </c>
      <c r="I688" t="s">
        <v>61</v>
      </c>
      <c r="J688">
        <v>9897922.6699999999</v>
      </c>
      <c r="K688">
        <v>0</v>
      </c>
      <c r="L688">
        <v>1.7950997460794999E-2</v>
      </c>
      <c r="M688">
        <v>1178996000</v>
      </c>
      <c r="N688">
        <v>554989.80480000004</v>
      </c>
      <c r="O688">
        <v>551385664.87</v>
      </c>
    </row>
    <row r="689" spans="1:15" x14ac:dyDescent="0.3">
      <c r="A689" t="s">
        <v>225</v>
      </c>
      <c r="B689" t="s">
        <v>226</v>
      </c>
      <c r="C689" t="s">
        <v>227</v>
      </c>
      <c r="D689" t="s">
        <v>63</v>
      </c>
      <c r="E689">
        <v>0</v>
      </c>
      <c r="F689">
        <v>1.019162694649472E-4</v>
      </c>
      <c r="G689" t="s">
        <v>128</v>
      </c>
      <c r="H689">
        <v>551385664.87</v>
      </c>
      <c r="I689" t="s">
        <v>61</v>
      </c>
      <c r="J689">
        <v>2136718.75</v>
      </c>
      <c r="K689">
        <v>0</v>
      </c>
      <c r="L689">
        <v>3.8751800892460001E-3</v>
      </c>
      <c r="M689">
        <v>1178996000</v>
      </c>
      <c r="N689">
        <v>120158.874</v>
      </c>
      <c r="O689">
        <v>551385664.87</v>
      </c>
    </row>
    <row r="690" spans="1:15" x14ac:dyDescent="0.3">
      <c r="A690" t="s">
        <v>234</v>
      </c>
      <c r="B690" t="s">
        <v>235</v>
      </c>
      <c r="C690" t="s">
        <v>236</v>
      </c>
      <c r="D690" t="s">
        <v>63</v>
      </c>
      <c r="E690">
        <v>0</v>
      </c>
      <c r="F690">
        <v>1.501347156341424E-4</v>
      </c>
      <c r="G690" t="s">
        <v>128</v>
      </c>
      <c r="H690">
        <v>551385664.87</v>
      </c>
      <c r="I690" t="s">
        <v>61</v>
      </c>
      <c r="J690">
        <v>3171602.61</v>
      </c>
      <c r="K690">
        <v>0</v>
      </c>
      <c r="L690">
        <v>5.7520585174220002E-3</v>
      </c>
      <c r="M690">
        <v>1178996000</v>
      </c>
      <c r="N690">
        <v>177008.2292</v>
      </c>
      <c r="O690">
        <v>551385664.87</v>
      </c>
    </row>
    <row r="691" spans="1:15" x14ac:dyDescent="0.3">
      <c r="A691" t="s">
        <v>240</v>
      </c>
      <c r="B691" t="s">
        <v>241</v>
      </c>
      <c r="C691" t="s">
        <v>242</v>
      </c>
      <c r="D691" t="s">
        <v>63</v>
      </c>
      <c r="E691">
        <v>0</v>
      </c>
      <c r="F691">
        <v>6.6266158748640297E-5</v>
      </c>
      <c r="G691" t="s">
        <v>128</v>
      </c>
      <c r="H691">
        <v>551385664.87</v>
      </c>
      <c r="I691" t="s">
        <v>61</v>
      </c>
      <c r="J691">
        <v>1377315.77</v>
      </c>
      <c r="K691">
        <v>0</v>
      </c>
      <c r="L691">
        <v>2.497917261459E-3</v>
      </c>
      <c r="M691">
        <v>1178996000</v>
      </c>
      <c r="N691">
        <v>78127.536099999998</v>
      </c>
      <c r="O691">
        <v>551385664.87</v>
      </c>
    </row>
    <row r="692" spans="1:15" x14ac:dyDescent="0.3">
      <c r="A692" t="s">
        <v>243</v>
      </c>
      <c r="B692" t="s">
        <v>244</v>
      </c>
      <c r="C692" t="s">
        <v>245</v>
      </c>
      <c r="D692" t="s">
        <v>63</v>
      </c>
      <c r="E692">
        <v>0</v>
      </c>
      <c r="F692">
        <v>2.020690908354844E-4</v>
      </c>
      <c r="G692" t="s">
        <v>128</v>
      </c>
      <c r="H692">
        <v>551385664.87</v>
      </c>
      <c r="I692" t="s">
        <v>61</v>
      </c>
      <c r="J692">
        <v>4248899.63</v>
      </c>
      <c r="K692">
        <v>0</v>
      </c>
      <c r="L692">
        <v>7.7058579878060002E-3</v>
      </c>
      <c r="M692">
        <v>1178996000</v>
      </c>
      <c r="N692">
        <v>238238.64980000001</v>
      </c>
      <c r="O692">
        <v>551385664.87</v>
      </c>
    </row>
    <row r="693" spans="1:15" x14ac:dyDescent="0.3">
      <c r="A693" t="s">
        <v>246</v>
      </c>
      <c r="B693" t="s">
        <v>247</v>
      </c>
      <c r="C693" t="s">
        <v>248</v>
      </c>
      <c r="D693" t="s">
        <v>63</v>
      </c>
      <c r="E693">
        <v>0</v>
      </c>
      <c r="F693">
        <v>2.7284423514251089E-5</v>
      </c>
      <c r="G693" t="s">
        <v>128</v>
      </c>
      <c r="H693">
        <v>551385664.87</v>
      </c>
      <c r="I693" t="s">
        <v>61</v>
      </c>
      <c r="J693">
        <v>575139</v>
      </c>
      <c r="K693">
        <v>0</v>
      </c>
      <c r="L693">
        <v>1.043079348346E-3</v>
      </c>
      <c r="M693">
        <v>1178996000</v>
      </c>
      <c r="N693">
        <v>32168.226200000001</v>
      </c>
      <c r="O693">
        <v>551385664.87</v>
      </c>
    </row>
    <row r="694" spans="1:15" x14ac:dyDescent="0.3">
      <c r="A694" t="s">
        <v>249</v>
      </c>
      <c r="B694" t="s">
        <v>250</v>
      </c>
      <c r="C694" t="s">
        <v>251</v>
      </c>
      <c r="D694" t="s">
        <v>63</v>
      </c>
      <c r="E694">
        <v>0</v>
      </c>
      <c r="F694">
        <v>2.3325379710465081E-5</v>
      </c>
      <c r="G694" t="s">
        <v>128</v>
      </c>
      <c r="H694">
        <v>551385664.87</v>
      </c>
      <c r="I694" t="s">
        <v>61</v>
      </c>
      <c r="J694">
        <v>490078.13</v>
      </c>
      <c r="K694">
        <v>0</v>
      </c>
      <c r="L694">
        <v>8.8881188109200002E-4</v>
      </c>
      <c r="M694">
        <v>1178996000</v>
      </c>
      <c r="N694">
        <v>27500.529399999999</v>
      </c>
      <c r="O694">
        <v>551385664.87</v>
      </c>
    </row>
    <row r="695" spans="1:15" x14ac:dyDescent="0.3">
      <c r="A695" t="s">
        <v>255</v>
      </c>
      <c r="B695" t="s">
        <v>256</v>
      </c>
      <c r="C695" t="s">
        <v>257</v>
      </c>
      <c r="D695" t="s">
        <v>63</v>
      </c>
      <c r="E695">
        <v>0</v>
      </c>
      <c r="F695">
        <v>2.089503542446348E-4</v>
      </c>
      <c r="G695" t="s">
        <v>128</v>
      </c>
      <c r="H695">
        <v>551385664.87</v>
      </c>
      <c r="I695" t="s">
        <v>61</v>
      </c>
      <c r="J695">
        <v>4345522.71</v>
      </c>
      <c r="K695">
        <v>0</v>
      </c>
      <c r="L695">
        <v>7.8810948250249997E-3</v>
      </c>
      <c r="M695">
        <v>1178996000</v>
      </c>
      <c r="N695">
        <v>246351.63190000001</v>
      </c>
      <c r="O695">
        <v>551385664.87</v>
      </c>
    </row>
    <row r="696" spans="1:15" x14ac:dyDescent="0.3">
      <c r="A696" t="s">
        <v>258</v>
      </c>
      <c r="B696" t="s">
        <v>259</v>
      </c>
      <c r="C696" t="s">
        <v>260</v>
      </c>
      <c r="D696" t="s">
        <v>63</v>
      </c>
      <c r="E696">
        <v>0</v>
      </c>
      <c r="F696">
        <v>1.2466865640441873E-4</v>
      </c>
      <c r="G696" t="s">
        <v>128</v>
      </c>
      <c r="H696">
        <v>551385664.87</v>
      </c>
      <c r="I696" t="s">
        <v>61</v>
      </c>
      <c r="J696">
        <v>2620516.1</v>
      </c>
      <c r="K696">
        <v>0</v>
      </c>
      <c r="L696">
        <v>4.75260106847E-3</v>
      </c>
      <c r="M696">
        <v>1178996000</v>
      </c>
      <c r="N696">
        <v>146983.84719999999</v>
      </c>
      <c r="O696">
        <v>551385664.87</v>
      </c>
    </row>
    <row r="697" spans="1:15" x14ac:dyDescent="0.3">
      <c r="A697" t="s">
        <v>261</v>
      </c>
      <c r="B697" t="s">
        <v>262</v>
      </c>
      <c r="C697" t="s">
        <v>263</v>
      </c>
      <c r="D697" t="s">
        <v>63</v>
      </c>
      <c r="E697">
        <v>0</v>
      </c>
      <c r="F697">
        <v>4.8541758890867107E-5</v>
      </c>
      <c r="G697" t="s">
        <v>128</v>
      </c>
      <c r="H697">
        <v>551385664.87</v>
      </c>
      <c r="I697" t="s">
        <v>61</v>
      </c>
      <c r="J697">
        <v>1018149.47</v>
      </c>
      <c r="K697">
        <v>0</v>
      </c>
      <c r="L697">
        <v>1.846528727293E-3</v>
      </c>
      <c r="M697">
        <v>1178996000</v>
      </c>
      <c r="N697">
        <v>57230.539599999996</v>
      </c>
      <c r="O697">
        <v>551385664.87</v>
      </c>
    </row>
    <row r="698" spans="1:15" x14ac:dyDescent="0.3">
      <c r="A698" t="s">
        <v>264</v>
      </c>
      <c r="B698" t="s">
        <v>265</v>
      </c>
      <c r="C698" t="s">
        <v>266</v>
      </c>
      <c r="D698" t="s">
        <v>63</v>
      </c>
      <c r="E698">
        <v>0</v>
      </c>
      <c r="F698">
        <v>3.399916101268227E-5</v>
      </c>
      <c r="G698" t="s">
        <v>128</v>
      </c>
      <c r="H698">
        <v>551385664.87</v>
      </c>
      <c r="I698" t="s">
        <v>61</v>
      </c>
      <c r="J698">
        <v>712465.42</v>
      </c>
      <c r="K698">
        <v>0</v>
      </c>
      <c r="L698">
        <v>1.292136276644E-3</v>
      </c>
      <c r="M698">
        <v>1178996000</v>
      </c>
      <c r="N698">
        <v>40084.874799999998</v>
      </c>
      <c r="O698">
        <v>551385664.87</v>
      </c>
    </row>
    <row r="699" spans="1:15" x14ac:dyDescent="0.3">
      <c r="A699" t="s">
        <v>270</v>
      </c>
      <c r="B699" t="s">
        <v>271</v>
      </c>
      <c r="C699" t="s">
        <v>272</v>
      </c>
      <c r="D699" t="s">
        <v>63</v>
      </c>
      <c r="E699">
        <v>0</v>
      </c>
      <c r="F699">
        <v>1.5719717708010352E-4</v>
      </c>
      <c r="G699" t="s">
        <v>128</v>
      </c>
      <c r="H699">
        <v>551385664.87</v>
      </c>
      <c r="I699" t="s">
        <v>61</v>
      </c>
      <c r="J699">
        <v>3310329.04</v>
      </c>
      <c r="K699">
        <v>0</v>
      </c>
      <c r="L699">
        <v>6.0036545215229999E-3</v>
      </c>
      <c r="M699">
        <v>1178996000</v>
      </c>
      <c r="N699">
        <v>185334.84299999999</v>
      </c>
      <c r="O699">
        <v>551385664.87</v>
      </c>
    </row>
    <row r="700" spans="1:15" x14ac:dyDescent="0.3">
      <c r="A700" t="s">
        <v>273</v>
      </c>
      <c r="B700" t="s">
        <v>274</v>
      </c>
      <c r="C700" t="s">
        <v>275</v>
      </c>
      <c r="D700" t="s">
        <v>63</v>
      </c>
      <c r="E700">
        <v>0</v>
      </c>
      <c r="F700">
        <v>5.3471792754988157E-5</v>
      </c>
      <c r="G700" t="s">
        <v>128</v>
      </c>
      <c r="H700">
        <v>551385664.87</v>
      </c>
      <c r="I700" t="s">
        <v>61</v>
      </c>
      <c r="J700">
        <v>1126956.17</v>
      </c>
      <c r="K700">
        <v>0</v>
      </c>
      <c r="L700">
        <v>2.0438619314950002E-3</v>
      </c>
      <c r="M700">
        <v>1178996000</v>
      </c>
      <c r="N700">
        <v>63043.029799999997</v>
      </c>
      <c r="O700">
        <v>551385664.87</v>
      </c>
    </row>
    <row r="701" spans="1:15" x14ac:dyDescent="0.3">
      <c r="A701" t="s">
        <v>276</v>
      </c>
      <c r="B701" t="s">
        <v>277</v>
      </c>
      <c r="C701" t="s">
        <v>278</v>
      </c>
      <c r="D701" t="s">
        <v>63</v>
      </c>
      <c r="E701">
        <v>0</v>
      </c>
      <c r="F701">
        <v>3.008163080175581E-5</v>
      </c>
      <c r="G701" t="s">
        <v>128</v>
      </c>
      <c r="H701">
        <v>551385664.87</v>
      </c>
      <c r="I701" t="s">
        <v>61</v>
      </c>
      <c r="J701">
        <v>630928.87</v>
      </c>
      <c r="K701">
        <v>0</v>
      </c>
      <c r="L701">
        <v>1.144260560616E-3</v>
      </c>
      <c r="M701">
        <v>1178996000</v>
      </c>
      <c r="N701">
        <v>35466.1224</v>
      </c>
      <c r="O701">
        <v>551385664.87</v>
      </c>
    </row>
    <row r="702" spans="1:15" x14ac:dyDescent="0.3">
      <c r="A702" t="s">
        <v>279</v>
      </c>
      <c r="B702" t="s">
        <v>280</v>
      </c>
      <c r="C702" t="s">
        <v>281</v>
      </c>
      <c r="D702" t="s">
        <v>63</v>
      </c>
      <c r="E702">
        <v>0</v>
      </c>
      <c r="F702">
        <v>4.505157022146505E-5</v>
      </c>
      <c r="G702" t="s">
        <v>128</v>
      </c>
      <c r="H702">
        <v>551385664.87</v>
      </c>
      <c r="I702" t="s">
        <v>61</v>
      </c>
      <c r="J702">
        <v>924397.32</v>
      </c>
      <c r="K702">
        <v>0</v>
      </c>
      <c r="L702">
        <v>1.6764986449509999E-3</v>
      </c>
      <c r="M702">
        <v>1178996000</v>
      </c>
      <c r="N702">
        <v>53115.621099999997</v>
      </c>
      <c r="O702">
        <v>551385664.87</v>
      </c>
    </row>
    <row r="703" spans="1:15" x14ac:dyDescent="0.3">
      <c r="A703" t="s">
        <v>282</v>
      </c>
      <c r="B703" t="s">
        <v>283</v>
      </c>
      <c r="C703" t="s">
        <v>284</v>
      </c>
      <c r="D703" t="s">
        <v>63</v>
      </c>
      <c r="E703">
        <v>0</v>
      </c>
      <c r="F703">
        <v>7.376651696157107E-5</v>
      </c>
      <c r="G703" t="s">
        <v>128</v>
      </c>
      <c r="H703">
        <v>551385664.87</v>
      </c>
      <c r="I703" t="s">
        <v>61</v>
      </c>
      <c r="J703">
        <v>1524659.71</v>
      </c>
      <c r="K703">
        <v>0</v>
      </c>
      <c r="L703">
        <v>2.765142090445E-3</v>
      </c>
      <c r="M703">
        <v>1178996000</v>
      </c>
      <c r="N703">
        <v>86970.428400000004</v>
      </c>
      <c r="O703">
        <v>551385664.87</v>
      </c>
    </row>
    <row r="704" spans="1:15" x14ac:dyDescent="0.3">
      <c r="A704" t="s">
        <v>285</v>
      </c>
      <c r="B704" t="s">
        <v>286</v>
      </c>
      <c r="C704" t="s">
        <v>287</v>
      </c>
      <c r="D704" t="s">
        <v>63</v>
      </c>
      <c r="E704">
        <v>0</v>
      </c>
      <c r="F704">
        <v>4.1533542598354202E-6</v>
      </c>
      <c r="G704" t="s">
        <v>128</v>
      </c>
      <c r="H704">
        <v>551385664.87</v>
      </c>
      <c r="I704" t="s">
        <v>61</v>
      </c>
      <c r="J704">
        <v>87183.34</v>
      </c>
      <c r="K704">
        <v>0</v>
      </c>
      <c r="L704">
        <v>1.5811680563100001E-4</v>
      </c>
      <c r="M704">
        <v>1178996000</v>
      </c>
      <c r="N704">
        <v>4896.7880999999998</v>
      </c>
      <c r="O704">
        <v>551385664.87</v>
      </c>
    </row>
    <row r="705" spans="1:15" x14ac:dyDescent="0.3">
      <c r="A705" t="s">
        <v>288</v>
      </c>
      <c r="B705" t="s">
        <v>289</v>
      </c>
      <c r="C705" t="s">
        <v>290</v>
      </c>
      <c r="D705" t="s">
        <v>63</v>
      </c>
      <c r="E705">
        <v>0</v>
      </c>
      <c r="F705">
        <v>1.0172914091487088E-4</v>
      </c>
      <c r="G705" t="s">
        <v>128</v>
      </c>
      <c r="H705">
        <v>551385664.87</v>
      </c>
      <c r="I705" t="s">
        <v>61</v>
      </c>
      <c r="J705">
        <v>2139823.7599999998</v>
      </c>
      <c r="K705">
        <v>0</v>
      </c>
      <c r="L705">
        <v>3.8808113745659998E-3</v>
      </c>
      <c r="M705">
        <v>1178996000</v>
      </c>
      <c r="N705">
        <v>119938.25019999999</v>
      </c>
      <c r="O705">
        <v>551385664.87</v>
      </c>
    </row>
    <row r="706" spans="1:15" x14ac:dyDescent="0.3">
      <c r="A706" t="s">
        <v>294</v>
      </c>
      <c r="B706" t="s">
        <v>295</v>
      </c>
      <c r="C706" t="s">
        <v>296</v>
      </c>
      <c r="D706" t="s">
        <v>63</v>
      </c>
      <c r="E706">
        <v>0</v>
      </c>
      <c r="F706">
        <v>5.9211659062078647E-5</v>
      </c>
      <c r="G706" t="s">
        <v>128</v>
      </c>
      <c r="H706">
        <v>551385664.87</v>
      </c>
      <c r="I706" t="s">
        <v>61</v>
      </c>
      <c r="J706">
        <v>1242598.06</v>
      </c>
      <c r="K706">
        <v>0</v>
      </c>
      <c r="L706">
        <v>2.2535915225379999E-3</v>
      </c>
      <c r="M706">
        <v>1178996000</v>
      </c>
      <c r="N706">
        <v>69810.309200000003</v>
      </c>
      <c r="O706">
        <v>551385664.87</v>
      </c>
    </row>
    <row r="707" spans="1:15" x14ac:dyDescent="0.3">
      <c r="A707" t="s">
        <v>297</v>
      </c>
      <c r="B707" t="s">
        <v>298</v>
      </c>
      <c r="C707" t="s">
        <v>299</v>
      </c>
      <c r="D707" t="s">
        <v>63</v>
      </c>
      <c r="E707">
        <v>0</v>
      </c>
      <c r="F707">
        <v>2.5543531319989357E-4</v>
      </c>
      <c r="G707" t="s">
        <v>128</v>
      </c>
      <c r="H707">
        <v>551385664.87</v>
      </c>
      <c r="I707" t="s">
        <v>61</v>
      </c>
      <c r="J707">
        <v>5366733.9800000004</v>
      </c>
      <c r="K707">
        <v>0</v>
      </c>
      <c r="L707">
        <v>9.7331764714359992E-3</v>
      </c>
      <c r="M707">
        <v>1178996000</v>
      </c>
      <c r="N707">
        <v>301157.21250000002</v>
      </c>
      <c r="O707">
        <v>551385664.87</v>
      </c>
    </row>
    <row r="708" spans="1:15" x14ac:dyDescent="0.3">
      <c r="A708" t="s">
        <v>300</v>
      </c>
      <c r="B708" t="s">
        <v>301</v>
      </c>
      <c r="C708" t="s">
        <v>302</v>
      </c>
      <c r="D708" t="s">
        <v>63</v>
      </c>
      <c r="E708">
        <v>0</v>
      </c>
      <c r="F708">
        <v>2.3900403727592469E-4</v>
      </c>
      <c r="G708" t="s">
        <v>128</v>
      </c>
      <c r="H708">
        <v>551385664.87</v>
      </c>
      <c r="I708" t="s">
        <v>61</v>
      </c>
      <c r="J708">
        <v>5033067.1500000004</v>
      </c>
      <c r="K708">
        <v>0</v>
      </c>
      <c r="L708">
        <v>9.1280340978519992E-3</v>
      </c>
      <c r="M708">
        <v>1178996000</v>
      </c>
      <c r="N708">
        <v>281784.8039</v>
      </c>
      <c r="O708">
        <v>551385664.87</v>
      </c>
    </row>
    <row r="709" spans="1:15" x14ac:dyDescent="0.3">
      <c r="A709" t="s">
        <v>303</v>
      </c>
      <c r="B709" t="s">
        <v>304</v>
      </c>
      <c r="C709" t="s">
        <v>305</v>
      </c>
      <c r="D709" t="s">
        <v>63</v>
      </c>
      <c r="E709">
        <v>0</v>
      </c>
      <c r="F709">
        <v>1.0355855010025079E-5</v>
      </c>
      <c r="G709" t="s">
        <v>128</v>
      </c>
      <c r="H709">
        <v>551385664.87</v>
      </c>
      <c r="I709" t="s">
        <v>61</v>
      </c>
      <c r="J709">
        <v>215439.82</v>
      </c>
      <c r="K709">
        <v>0</v>
      </c>
      <c r="L709">
        <v>3.9072437628699999E-4</v>
      </c>
      <c r="M709">
        <v>1178996000</v>
      </c>
      <c r="N709">
        <v>12209.5116</v>
      </c>
      <c r="O709">
        <v>551385664.87</v>
      </c>
    </row>
    <row r="710" spans="1:15" x14ac:dyDescent="0.3">
      <c r="A710" t="s">
        <v>306</v>
      </c>
      <c r="B710" t="s">
        <v>307</v>
      </c>
      <c r="C710" t="s">
        <v>308</v>
      </c>
      <c r="D710" t="s">
        <v>63</v>
      </c>
      <c r="E710">
        <v>0</v>
      </c>
      <c r="F710">
        <v>5.2156724108488341E-4</v>
      </c>
      <c r="G710" t="s">
        <v>128</v>
      </c>
      <c r="H710">
        <v>551385664.87</v>
      </c>
      <c r="I710" t="s">
        <v>61</v>
      </c>
      <c r="J710">
        <v>10999470.880000001</v>
      </c>
      <c r="K710">
        <v>0</v>
      </c>
      <c r="L710">
        <v>1.9948779195398999E-2</v>
      </c>
      <c r="M710">
        <v>1178996000</v>
      </c>
      <c r="N710">
        <v>614925.69099999999</v>
      </c>
      <c r="O710">
        <v>551385664.87</v>
      </c>
    </row>
    <row r="711" spans="1:15" x14ac:dyDescent="0.3">
      <c r="A711" t="s">
        <v>312</v>
      </c>
      <c r="B711" t="s">
        <v>313</v>
      </c>
      <c r="C711" t="s">
        <v>314</v>
      </c>
      <c r="D711" t="s">
        <v>63</v>
      </c>
      <c r="E711">
        <v>0</v>
      </c>
      <c r="F711">
        <v>2.353039048096934E-5</v>
      </c>
      <c r="G711" t="s">
        <v>128</v>
      </c>
      <c r="H711">
        <v>551385664.87</v>
      </c>
      <c r="I711" t="s">
        <v>61</v>
      </c>
      <c r="J711">
        <v>495777.5</v>
      </c>
      <c r="K711">
        <v>0</v>
      </c>
      <c r="L711">
        <v>8.9914833044699995E-4</v>
      </c>
      <c r="M711">
        <v>1178996000</v>
      </c>
      <c r="N711">
        <v>27742.2363</v>
      </c>
      <c r="O711">
        <v>551385664.87</v>
      </c>
    </row>
    <row r="712" spans="1:15" x14ac:dyDescent="0.3">
      <c r="A712" t="s">
        <v>315</v>
      </c>
      <c r="B712" t="s">
        <v>316</v>
      </c>
      <c r="C712" t="s">
        <v>317</v>
      </c>
      <c r="D712" t="s">
        <v>63</v>
      </c>
      <c r="E712">
        <v>0</v>
      </c>
      <c r="F712">
        <v>3.0049760187193965E-4</v>
      </c>
      <c r="G712" t="s">
        <v>128</v>
      </c>
      <c r="H712">
        <v>551385664.87</v>
      </c>
      <c r="I712" t="s">
        <v>61</v>
      </c>
      <c r="J712">
        <v>6272592.3499999996</v>
      </c>
      <c r="K712">
        <v>0</v>
      </c>
      <c r="L712">
        <v>1.1376052642716E-2</v>
      </c>
      <c r="M712">
        <v>1178996000</v>
      </c>
      <c r="N712">
        <v>354285.4706</v>
      </c>
      <c r="O712">
        <v>551385664.87</v>
      </c>
    </row>
    <row r="713" spans="1:15" x14ac:dyDescent="0.3">
      <c r="A713" t="s">
        <v>318</v>
      </c>
      <c r="B713" t="s">
        <v>319</v>
      </c>
      <c r="C713" t="s">
        <v>320</v>
      </c>
      <c r="D713" t="s">
        <v>63</v>
      </c>
      <c r="E713">
        <v>0</v>
      </c>
      <c r="F713">
        <v>2.9661013410379341E-3</v>
      </c>
      <c r="G713" t="s">
        <v>128</v>
      </c>
      <c r="H713">
        <v>551385664.87</v>
      </c>
      <c r="I713" t="s">
        <v>61</v>
      </c>
      <c r="J713">
        <v>62460653.890000001</v>
      </c>
      <c r="K713">
        <v>0</v>
      </c>
      <c r="L713">
        <v>0.113279430114902</v>
      </c>
      <c r="M713">
        <v>1178996000</v>
      </c>
      <c r="N713">
        <v>3497021.6167000001</v>
      </c>
      <c r="O713">
        <v>551385664.87</v>
      </c>
    </row>
    <row r="714" spans="1:15" x14ac:dyDescent="0.3">
      <c r="A714" t="s">
        <v>321</v>
      </c>
      <c r="B714" t="s">
        <v>322</v>
      </c>
      <c r="C714" t="s">
        <v>323</v>
      </c>
      <c r="D714" t="s">
        <v>63</v>
      </c>
      <c r="E714">
        <v>0</v>
      </c>
      <c r="F714">
        <v>7.485551516782942E-4</v>
      </c>
      <c r="G714" t="s">
        <v>128</v>
      </c>
      <c r="H714">
        <v>551385664.87</v>
      </c>
      <c r="I714" t="s">
        <v>61</v>
      </c>
      <c r="J714">
        <v>15577954.560000001</v>
      </c>
      <c r="K714">
        <v>0</v>
      </c>
      <c r="L714">
        <v>2.8252374975458999E-2</v>
      </c>
      <c r="M714">
        <v>1178996000</v>
      </c>
      <c r="N714">
        <v>882543.52960000001</v>
      </c>
      <c r="O714">
        <v>551385664.87</v>
      </c>
    </row>
    <row r="715" spans="1:15" x14ac:dyDescent="0.3">
      <c r="A715" t="s">
        <v>324</v>
      </c>
      <c r="B715" t="s">
        <v>325</v>
      </c>
      <c r="C715" t="s">
        <v>326</v>
      </c>
      <c r="D715" t="s">
        <v>63</v>
      </c>
      <c r="E715">
        <v>0</v>
      </c>
      <c r="F715">
        <v>1.0406165893617858E-3</v>
      </c>
      <c r="G715" t="s">
        <v>128</v>
      </c>
      <c r="H715">
        <v>551385664.87</v>
      </c>
      <c r="I715" t="s">
        <v>61</v>
      </c>
      <c r="J715">
        <v>21905555.420000002</v>
      </c>
      <c r="K715">
        <v>0</v>
      </c>
      <c r="L715">
        <v>3.9728191746088999E-2</v>
      </c>
      <c r="M715">
        <v>1178996000</v>
      </c>
      <c r="N715">
        <v>1226882.7964000001</v>
      </c>
      <c r="O715">
        <v>551385664.87</v>
      </c>
    </row>
    <row r="716" spans="1:15" x14ac:dyDescent="0.3">
      <c r="A716" t="s">
        <v>327</v>
      </c>
      <c r="B716" t="s">
        <v>328</v>
      </c>
      <c r="C716" t="s">
        <v>329</v>
      </c>
      <c r="D716" t="s">
        <v>63</v>
      </c>
      <c r="E716">
        <v>0</v>
      </c>
      <c r="F716">
        <v>1.7977842971918974E-3</v>
      </c>
      <c r="G716" t="s">
        <v>128</v>
      </c>
      <c r="H716">
        <v>551385664.87</v>
      </c>
      <c r="I716" t="s">
        <v>61</v>
      </c>
      <c r="J716">
        <v>37989240.560000002</v>
      </c>
      <c r="K716">
        <v>0</v>
      </c>
      <c r="L716">
        <v>6.8897766083484996E-2</v>
      </c>
      <c r="M716">
        <v>1178996000</v>
      </c>
      <c r="N716">
        <v>2119580.4953000001</v>
      </c>
      <c r="O716">
        <v>551385664.87</v>
      </c>
    </row>
    <row r="717" spans="1:15" x14ac:dyDescent="0.3">
      <c r="A717" t="s">
        <v>327</v>
      </c>
      <c r="B717" t="s">
        <v>330</v>
      </c>
      <c r="C717" t="s">
        <v>331</v>
      </c>
      <c r="D717" t="s">
        <v>63</v>
      </c>
      <c r="E717">
        <v>0</v>
      </c>
      <c r="F717">
        <v>1.7977842971918974E-3</v>
      </c>
      <c r="G717" t="s">
        <v>128</v>
      </c>
      <c r="H717">
        <v>551385664.87</v>
      </c>
      <c r="I717" t="s">
        <v>61</v>
      </c>
      <c r="J717">
        <v>37989240.560000002</v>
      </c>
      <c r="K717">
        <v>0</v>
      </c>
      <c r="L717">
        <v>6.8897766083484996E-2</v>
      </c>
      <c r="M717">
        <v>1178996000</v>
      </c>
      <c r="N717">
        <v>2119580.4953000001</v>
      </c>
      <c r="O717">
        <v>551385664.87</v>
      </c>
    </row>
    <row r="718" spans="1:15" x14ac:dyDescent="0.3">
      <c r="A718" t="s">
        <v>332</v>
      </c>
      <c r="B718" t="s">
        <v>333</v>
      </c>
      <c r="C718" t="s">
        <v>334</v>
      </c>
      <c r="D718" t="s">
        <v>63</v>
      </c>
      <c r="E718">
        <v>0</v>
      </c>
      <c r="F718">
        <v>1.0998130866223656E-3</v>
      </c>
      <c r="G718" t="s">
        <v>128</v>
      </c>
      <c r="H718">
        <v>551385664.87</v>
      </c>
      <c r="I718" t="s">
        <v>61</v>
      </c>
      <c r="J718">
        <v>23163121.5</v>
      </c>
      <c r="K718">
        <v>0</v>
      </c>
      <c r="L718">
        <v>4.2008929458587002E-2</v>
      </c>
      <c r="M718">
        <v>1178996000</v>
      </c>
      <c r="N718">
        <v>1296675.2298999999</v>
      </c>
      <c r="O718">
        <v>551385664.87</v>
      </c>
    </row>
    <row r="719" spans="1:15" x14ac:dyDescent="0.3">
      <c r="A719" t="s">
        <v>332</v>
      </c>
      <c r="B719" t="s">
        <v>335</v>
      </c>
      <c r="C719" t="s">
        <v>336</v>
      </c>
      <c r="D719" t="s">
        <v>63</v>
      </c>
      <c r="E719">
        <v>0</v>
      </c>
      <c r="F719">
        <v>1.0998130866223656E-3</v>
      </c>
      <c r="G719" t="s">
        <v>128</v>
      </c>
      <c r="H719">
        <v>551385664.87</v>
      </c>
      <c r="I719" t="s">
        <v>61</v>
      </c>
      <c r="J719">
        <v>23163121.5</v>
      </c>
      <c r="K719">
        <v>0</v>
      </c>
      <c r="L719">
        <v>4.2008929458587002E-2</v>
      </c>
      <c r="M719">
        <v>1178996000</v>
      </c>
      <c r="N719">
        <v>1296675.2298999999</v>
      </c>
      <c r="O719">
        <v>551385664.87</v>
      </c>
    </row>
    <row r="720" spans="1:15" x14ac:dyDescent="0.3">
      <c r="A720" t="s">
        <v>332</v>
      </c>
      <c r="B720" t="s">
        <v>337</v>
      </c>
      <c r="C720" t="s">
        <v>338</v>
      </c>
      <c r="D720" t="s">
        <v>63</v>
      </c>
      <c r="E720">
        <v>0</v>
      </c>
      <c r="F720">
        <v>1.0998130866223656E-3</v>
      </c>
      <c r="G720" t="s">
        <v>128</v>
      </c>
      <c r="H720">
        <v>551385664.87</v>
      </c>
      <c r="I720" t="s">
        <v>61</v>
      </c>
      <c r="J720">
        <v>23163121.5</v>
      </c>
      <c r="K720">
        <v>0</v>
      </c>
      <c r="L720">
        <v>4.2008929458587002E-2</v>
      </c>
      <c r="M720">
        <v>1178996000</v>
      </c>
      <c r="N720">
        <v>1296675.2298999999</v>
      </c>
      <c r="O720">
        <v>551385664.87</v>
      </c>
    </row>
    <row r="721" spans="1:15" x14ac:dyDescent="0.3">
      <c r="A721" t="s">
        <v>332</v>
      </c>
      <c r="B721" t="s">
        <v>339</v>
      </c>
      <c r="C721" t="s">
        <v>340</v>
      </c>
      <c r="D721" t="s">
        <v>63</v>
      </c>
      <c r="E721">
        <v>0</v>
      </c>
      <c r="F721">
        <v>1.0998130866223656E-3</v>
      </c>
      <c r="G721" t="s">
        <v>128</v>
      </c>
      <c r="H721">
        <v>551385664.87</v>
      </c>
      <c r="I721" t="s">
        <v>61</v>
      </c>
      <c r="J721">
        <v>23163121.5</v>
      </c>
      <c r="K721">
        <v>0</v>
      </c>
      <c r="L721">
        <v>4.2008929458587002E-2</v>
      </c>
      <c r="M721">
        <v>1178996000</v>
      </c>
      <c r="N721">
        <v>1296675.2298999999</v>
      </c>
      <c r="O721">
        <v>551385664.87</v>
      </c>
    </row>
    <row r="722" spans="1:15" x14ac:dyDescent="0.3">
      <c r="A722" t="s">
        <v>332</v>
      </c>
      <c r="B722" t="s">
        <v>341</v>
      </c>
      <c r="C722" t="s">
        <v>342</v>
      </c>
      <c r="D722" t="s">
        <v>63</v>
      </c>
      <c r="E722">
        <v>0</v>
      </c>
      <c r="F722">
        <v>1.0998130866223656E-3</v>
      </c>
      <c r="G722" t="s">
        <v>128</v>
      </c>
      <c r="H722">
        <v>551385664.87</v>
      </c>
      <c r="I722" t="s">
        <v>61</v>
      </c>
      <c r="J722">
        <v>23163121.5</v>
      </c>
      <c r="K722">
        <v>0</v>
      </c>
      <c r="L722">
        <v>4.2008929458587002E-2</v>
      </c>
      <c r="M722">
        <v>1178996000</v>
      </c>
      <c r="N722">
        <v>1296675.2298999999</v>
      </c>
      <c r="O722">
        <v>551385664.87</v>
      </c>
    </row>
    <row r="723" spans="1:15" x14ac:dyDescent="0.3">
      <c r="A723" t="s">
        <v>343</v>
      </c>
      <c r="B723" t="s">
        <v>344</v>
      </c>
      <c r="C723" t="s">
        <v>345</v>
      </c>
      <c r="D723" t="s">
        <v>63</v>
      </c>
      <c r="E723">
        <v>0</v>
      </c>
      <c r="F723">
        <v>4.7414827163060047E-4</v>
      </c>
      <c r="G723" t="s">
        <v>128</v>
      </c>
      <c r="H723">
        <v>551385664.87</v>
      </c>
      <c r="I723" t="s">
        <v>61</v>
      </c>
      <c r="J723">
        <v>9965508.9700000007</v>
      </c>
      <c r="K723">
        <v>0</v>
      </c>
      <c r="L723">
        <v>1.8073572827377999E-2</v>
      </c>
      <c r="M723">
        <v>1178996000</v>
      </c>
      <c r="N723">
        <v>559018.91570000001</v>
      </c>
      <c r="O723">
        <v>551385664.87</v>
      </c>
    </row>
    <row r="724" spans="1:15" x14ac:dyDescent="0.3">
      <c r="A724" t="s">
        <v>346</v>
      </c>
      <c r="B724" t="s">
        <v>347</v>
      </c>
      <c r="C724" t="s">
        <v>348</v>
      </c>
      <c r="D724" t="s">
        <v>63</v>
      </c>
      <c r="E724">
        <v>0</v>
      </c>
      <c r="F724">
        <v>1.515018277083704E-3</v>
      </c>
      <c r="G724" t="s">
        <v>128</v>
      </c>
      <c r="H724">
        <v>551385664.87</v>
      </c>
      <c r="I724" t="s">
        <v>61</v>
      </c>
      <c r="J724">
        <v>31912042.699999999</v>
      </c>
      <c r="K724">
        <v>0</v>
      </c>
      <c r="L724">
        <v>5.7876083353607E-2</v>
      </c>
      <c r="M724">
        <v>1178996000</v>
      </c>
      <c r="N724">
        <v>1786200.4886</v>
      </c>
      <c r="O724">
        <v>551385664.87</v>
      </c>
    </row>
    <row r="725" spans="1:15" x14ac:dyDescent="0.3">
      <c r="A725" t="s">
        <v>349</v>
      </c>
      <c r="B725" t="s">
        <v>350</v>
      </c>
      <c r="C725" t="s">
        <v>351</v>
      </c>
      <c r="D725" t="s">
        <v>63</v>
      </c>
      <c r="E725">
        <v>0</v>
      </c>
      <c r="F725">
        <v>6.0005577054312296E-4</v>
      </c>
      <c r="G725" t="s">
        <v>128</v>
      </c>
      <c r="H725">
        <v>551385664.87</v>
      </c>
      <c r="I725" t="s">
        <v>61</v>
      </c>
      <c r="J725">
        <v>12467106.220000001</v>
      </c>
      <c r="K725">
        <v>0</v>
      </c>
      <c r="L725">
        <v>2.2610501168795E-2</v>
      </c>
      <c r="M725">
        <v>1178996000</v>
      </c>
      <c r="N725">
        <v>707463.35320000001</v>
      </c>
      <c r="O725">
        <v>551385664.87</v>
      </c>
    </row>
    <row r="726" spans="1:15" x14ac:dyDescent="0.3">
      <c r="A726" t="s">
        <v>352</v>
      </c>
      <c r="B726" t="s">
        <v>353</v>
      </c>
      <c r="C726" t="s">
        <v>354</v>
      </c>
      <c r="D726" t="s">
        <v>63</v>
      </c>
      <c r="E726">
        <v>0</v>
      </c>
      <c r="F726">
        <v>3.8307492098076166E-4</v>
      </c>
      <c r="G726" t="s">
        <v>128</v>
      </c>
      <c r="H726">
        <v>551385664.87</v>
      </c>
      <c r="I726" t="s">
        <v>61</v>
      </c>
      <c r="J726">
        <v>8042139.2800000003</v>
      </c>
      <c r="K726">
        <v>0</v>
      </c>
      <c r="L726">
        <v>1.4585325285698E-2</v>
      </c>
      <c r="M726">
        <v>1178996000</v>
      </c>
      <c r="N726">
        <v>451643.79950000002</v>
      </c>
      <c r="O726">
        <v>551385664.87</v>
      </c>
    </row>
    <row r="727" spans="1:15" x14ac:dyDescent="0.3">
      <c r="A727" t="s">
        <v>355</v>
      </c>
      <c r="B727" t="s">
        <v>356</v>
      </c>
      <c r="C727" t="s">
        <v>357</v>
      </c>
      <c r="D727" t="s">
        <v>63</v>
      </c>
      <c r="E727">
        <v>0</v>
      </c>
      <c r="F727">
        <v>8.962338005586533E-4</v>
      </c>
      <c r="G727" t="s">
        <v>128</v>
      </c>
      <c r="H727">
        <v>551385664.87</v>
      </c>
      <c r="I727" t="s">
        <v>61</v>
      </c>
      <c r="J727">
        <v>18930661.02</v>
      </c>
      <c r="K727">
        <v>0</v>
      </c>
      <c r="L727">
        <v>3.4332885720674999E-2</v>
      </c>
      <c r="M727">
        <v>1178996000</v>
      </c>
      <c r="N727">
        <v>1056656.0659</v>
      </c>
      <c r="O727">
        <v>551385664.87</v>
      </c>
    </row>
    <row r="728" spans="1:15" x14ac:dyDescent="0.3">
      <c r="A728" t="s">
        <v>361</v>
      </c>
      <c r="B728" t="s">
        <v>362</v>
      </c>
      <c r="C728" t="s">
        <v>363</v>
      </c>
      <c r="D728" t="s">
        <v>63</v>
      </c>
      <c r="E728">
        <v>0</v>
      </c>
      <c r="F728">
        <v>2.1173945468373057E-4</v>
      </c>
      <c r="G728" t="s">
        <v>128</v>
      </c>
      <c r="H728">
        <v>551385664.87</v>
      </c>
      <c r="I728" t="s">
        <v>61</v>
      </c>
      <c r="J728">
        <v>4392543.5999999996</v>
      </c>
      <c r="K728">
        <v>0</v>
      </c>
      <c r="L728">
        <v>7.9663725045080007E-3</v>
      </c>
      <c r="M728">
        <v>1178996000</v>
      </c>
      <c r="N728">
        <v>249639.97010000001</v>
      </c>
      <c r="O728">
        <v>551385664.87</v>
      </c>
    </row>
    <row r="729" spans="1:15" x14ac:dyDescent="0.3">
      <c r="A729" t="s">
        <v>364</v>
      </c>
      <c r="B729" t="s">
        <v>365</v>
      </c>
      <c r="C729" t="s">
        <v>366</v>
      </c>
      <c r="D729" t="s">
        <v>63</v>
      </c>
      <c r="E729">
        <v>0</v>
      </c>
      <c r="F729">
        <v>2.287515037768304E-5</v>
      </c>
      <c r="G729" t="s">
        <v>128</v>
      </c>
      <c r="H729">
        <v>551385664.87</v>
      </c>
      <c r="I729" t="s">
        <v>61</v>
      </c>
      <c r="J729">
        <v>479312.91</v>
      </c>
      <c r="K729">
        <v>0</v>
      </c>
      <c r="L729">
        <v>8.6928794224799995E-4</v>
      </c>
      <c r="M729">
        <v>1178996000</v>
      </c>
      <c r="N729">
        <v>26969.710800000001</v>
      </c>
      <c r="O729">
        <v>551385664.87</v>
      </c>
    </row>
    <row r="730" spans="1:15" x14ac:dyDescent="0.3">
      <c r="A730" t="s">
        <v>367</v>
      </c>
      <c r="B730" t="s">
        <v>368</v>
      </c>
      <c r="C730" t="s">
        <v>369</v>
      </c>
      <c r="D730" t="s">
        <v>63</v>
      </c>
      <c r="E730">
        <v>0</v>
      </c>
      <c r="F730">
        <v>6.052923049399334E-5</v>
      </c>
      <c r="G730" t="s">
        <v>128</v>
      </c>
      <c r="H730">
        <v>551385664.87</v>
      </c>
      <c r="I730" t="s">
        <v>61</v>
      </c>
      <c r="J730">
        <v>1257366.26</v>
      </c>
      <c r="K730">
        <v>0</v>
      </c>
      <c r="L730">
        <v>2.2803753164250002E-3</v>
      </c>
      <c r="M730">
        <v>1178996000</v>
      </c>
      <c r="N730">
        <v>71363.720600000001</v>
      </c>
      <c r="O730">
        <v>551385664.87</v>
      </c>
    </row>
    <row r="731" spans="1:15" x14ac:dyDescent="0.3">
      <c r="A731" t="s">
        <v>370</v>
      </c>
      <c r="B731" t="s">
        <v>371</v>
      </c>
      <c r="C731" t="s">
        <v>372</v>
      </c>
      <c r="D731" t="s">
        <v>63</v>
      </c>
      <c r="E731">
        <v>0</v>
      </c>
      <c r="F731">
        <v>6.3540944627677842E-4</v>
      </c>
      <c r="G731" t="s">
        <v>128</v>
      </c>
      <c r="H731">
        <v>551385664.87</v>
      </c>
      <c r="I731" t="s">
        <v>61</v>
      </c>
      <c r="J731">
        <v>13345373.07</v>
      </c>
      <c r="K731">
        <v>0</v>
      </c>
      <c r="L731">
        <v>2.4203337011211998E-2</v>
      </c>
      <c r="M731">
        <v>1178996000</v>
      </c>
      <c r="N731">
        <v>749145.19550000003</v>
      </c>
      <c r="O731">
        <v>551385664.87</v>
      </c>
    </row>
    <row r="732" spans="1:15" x14ac:dyDescent="0.3">
      <c r="A732" t="s">
        <v>373</v>
      </c>
      <c r="B732" t="s">
        <v>374</v>
      </c>
      <c r="C732" t="s">
        <v>375</v>
      </c>
      <c r="D732" t="s">
        <v>63</v>
      </c>
      <c r="E732">
        <v>0</v>
      </c>
      <c r="F732">
        <v>3.5496700852051663E-4</v>
      </c>
      <c r="G732" t="s">
        <v>128</v>
      </c>
      <c r="H732">
        <v>551385664.87</v>
      </c>
      <c r="I732" t="s">
        <v>61</v>
      </c>
      <c r="J732">
        <v>7347062.5</v>
      </c>
      <c r="K732">
        <v>0</v>
      </c>
      <c r="L732">
        <v>1.3324725265994E-2</v>
      </c>
      <c r="M732">
        <v>1178996000</v>
      </c>
      <c r="N732">
        <v>418504.68320000003</v>
      </c>
      <c r="O732">
        <v>551385664.87</v>
      </c>
    </row>
    <row r="733" spans="1:15" x14ac:dyDescent="0.3">
      <c r="A733" t="s">
        <v>376</v>
      </c>
      <c r="B733" t="s">
        <v>377</v>
      </c>
      <c r="C733" t="s">
        <v>378</v>
      </c>
      <c r="D733" t="s">
        <v>63</v>
      </c>
      <c r="E733">
        <v>0</v>
      </c>
      <c r="F733">
        <v>9.9412450290893192E-6</v>
      </c>
      <c r="G733" t="s">
        <v>128</v>
      </c>
      <c r="H733">
        <v>551385664.87</v>
      </c>
      <c r="I733" t="s">
        <v>61</v>
      </c>
      <c r="J733">
        <v>207983.2</v>
      </c>
      <c r="K733">
        <v>0</v>
      </c>
      <c r="L733">
        <v>3.7720095615699999E-4</v>
      </c>
      <c r="M733">
        <v>1178996000</v>
      </c>
      <c r="N733">
        <v>11720.688099999999</v>
      </c>
      <c r="O733">
        <v>551385664.87</v>
      </c>
    </row>
    <row r="734" spans="1:15" x14ac:dyDescent="0.3">
      <c r="A734" t="s">
        <v>385</v>
      </c>
      <c r="B734" t="s">
        <v>386</v>
      </c>
      <c r="C734" t="s">
        <v>387</v>
      </c>
      <c r="D734" t="s">
        <v>63</v>
      </c>
      <c r="E734">
        <v>0</v>
      </c>
      <c r="F734">
        <v>4.9784391849345504E-6</v>
      </c>
      <c r="G734" t="s">
        <v>128</v>
      </c>
      <c r="H734">
        <v>551385664.87</v>
      </c>
      <c r="I734" t="s">
        <v>61</v>
      </c>
      <c r="J734">
        <v>102940.3</v>
      </c>
      <c r="K734">
        <v>0</v>
      </c>
      <c r="L734">
        <v>1.8669382713100001E-4</v>
      </c>
      <c r="M734">
        <v>1178996000</v>
      </c>
      <c r="N734">
        <v>5869.5599000000002</v>
      </c>
      <c r="O734">
        <v>551385664.87</v>
      </c>
    </row>
    <row r="735" spans="1:15" x14ac:dyDescent="0.3">
      <c r="A735" t="s">
        <v>391</v>
      </c>
      <c r="B735" t="s">
        <v>392</v>
      </c>
      <c r="C735" t="s">
        <v>393</v>
      </c>
      <c r="D735" t="s">
        <v>63</v>
      </c>
      <c r="E735">
        <v>0</v>
      </c>
      <c r="F735">
        <v>6.7974043193227789E-4</v>
      </c>
      <c r="G735" t="s">
        <v>128</v>
      </c>
      <c r="H735">
        <v>551385664.87</v>
      </c>
      <c r="I735" t="s">
        <v>61</v>
      </c>
      <c r="J735">
        <v>14249244.039999999</v>
      </c>
      <c r="K735">
        <v>0</v>
      </c>
      <c r="L735">
        <v>2.5842608808772E-2</v>
      </c>
      <c r="M735">
        <v>1178996000</v>
      </c>
      <c r="N735">
        <v>801411.25029999996</v>
      </c>
      <c r="O735">
        <v>551385664.87</v>
      </c>
    </row>
    <row r="736" spans="1:15" x14ac:dyDescent="0.3">
      <c r="A736" t="s">
        <v>397</v>
      </c>
      <c r="B736" t="s">
        <v>398</v>
      </c>
      <c r="C736" t="s">
        <v>399</v>
      </c>
      <c r="D736" t="s">
        <v>63</v>
      </c>
      <c r="E736">
        <v>0</v>
      </c>
      <c r="F736">
        <v>1.0616973514137707E-4</v>
      </c>
      <c r="G736" t="s">
        <v>128</v>
      </c>
      <c r="H736">
        <v>551385664.87</v>
      </c>
      <c r="I736" t="s">
        <v>61</v>
      </c>
      <c r="J736">
        <v>2229997.94</v>
      </c>
      <c r="K736">
        <v>0</v>
      </c>
      <c r="L736">
        <v>4.0443524053640004E-3</v>
      </c>
      <c r="M736">
        <v>1178996000</v>
      </c>
      <c r="N736">
        <v>125173.6931</v>
      </c>
      <c r="O736">
        <v>551385664.87</v>
      </c>
    </row>
    <row r="737" spans="1:15" x14ac:dyDescent="0.3">
      <c r="A737" t="s">
        <v>403</v>
      </c>
      <c r="B737" t="s">
        <v>404</v>
      </c>
      <c r="C737" t="s">
        <v>405</v>
      </c>
      <c r="D737" t="s">
        <v>63</v>
      </c>
      <c r="E737">
        <v>0</v>
      </c>
      <c r="F737">
        <v>1.0831999053526644E-4</v>
      </c>
      <c r="G737" t="s">
        <v>128</v>
      </c>
      <c r="H737">
        <v>551385664.87</v>
      </c>
      <c r="I737" t="s">
        <v>61</v>
      </c>
      <c r="J737">
        <v>2249262.5699999998</v>
      </c>
      <c r="K737">
        <v>0</v>
      </c>
      <c r="L737">
        <v>4.0792909814409998E-3</v>
      </c>
      <c r="M737">
        <v>1178996000</v>
      </c>
      <c r="N737">
        <v>127708.83560000001</v>
      </c>
      <c r="O737">
        <v>551385664.87</v>
      </c>
    </row>
    <row r="738" spans="1:15" x14ac:dyDescent="0.3">
      <c r="A738" t="s">
        <v>406</v>
      </c>
      <c r="B738" t="s">
        <v>407</v>
      </c>
      <c r="C738" t="s">
        <v>408</v>
      </c>
      <c r="D738" t="s">
        <v>63</v>
      </c>
      <c r="E738">
        <v>0</v>
      </c>
      <c r="F738">
        <v>2.8800639936375709E-5</v>
      </c>
      <c r="G738" t="s">
        <v>128</v>
      </c>
      <c r="H738">
        <v>551385664.87</v>
      </c>
      <c r="I738" t="s">
        <v>61</v>
      </c>
      <c r="J738">
        <v>593798.91</v>
      </c>
      <c r="K738">
        <v>0</v>
      </c>
      <c r="L738">
        <v>1.0769211965999999E-3</v>
      </c>
      <c r="M738">
        <v>1178996000</v>
      </c>
      <c r="N738">
        <v>33955.8393</v>
      </c>
      <c r="O738">
        <v>551385664.87</v>
      </c>
    </row>
    <row r="739" spans="1:15" x14ac:dyDescent="0.3">
      <c r="A739" t="s">
        <v>409</v>
      </c>
      <c r="B739" t="s">
        <v>410</v>
      </c>
      <c r="C739" t="s">
        <v>411</v>
      </c>
      <c r="D739" t="s">
        <v>63</v>
      </c>
      <c r="E739">
        <v>0</v>
      </c>
      <c r="F739">
        <v>2.18770649448132E-5</v>
      </c>
      <c r="G739" t="s">
        <v>128</v>
      </c>
      <c r="H739">
        <v>551385664.87</v>
      </c>
      <c r="I739" t="s">
        <v>61</v>
      </c>
      <c r="J739">
        <v>459499.96</v>
      </c>
      <c r="K739">
        <v>0</v>
      </c>
      <c r="L739">
        <v>8.3335492609900002E-4</v>
      </c>
      <c r="M739">
        <v>1178996000</v>
      </c>
      <c r="N739">
        <v>25792.972099999999</v>
      </c>
      <c r="O739">
        <v>551385664.87</v>
      </c>
    </row>
    <row r="740" spans="1:15" x14ac:dyDescent="0.3">
      <c r="A740" t="s">
        <v>412</v>
      </c>
      <c r="B740" t="s">
        <v>413</v>
      </c>
      <c r="C740" t="s">
        <v>414</v>
      </c>
      <c r="D740" t="s">
        <v>63</v>
      </c>
      <c r="E740">
        <v>0</v>
      </c>
      <c r="F740">
        <v>1.4078421864359124E-4</v>
      </c>
      <c r="G740" t="s">
        <v>128</v>
      </c>
      <c r="H740">
        <v>551385664.87</v>
      </c>
      <c r="I740" t="s">
        <v>61</v>
      </c>
      <c r="J740">
        <v>2959125.28</v>
      </c>
      <c r="K740">
        <v>0</v>
      </c>
      <c r="L740">
        <v>5.3667069503840004E-3</v>
      </c>
      <c r="M740">
        <v>1178996000</v>
      </c>
      <c r="N740">
        <v>165984.0306</v>
      </c>
      <c r="O740">
        <v>551385664.87</v>
      </c>
    </row>
    <row r="741" spans="1:15" x14ac:dyDescent="0.3">
      <c r="A741" t="s">
        <v>421</v>
      </c>
      <c r="B741" t="s">
        <v>422</v>
      </c>
      <c r="C741" t="s">
        <v>423</v>
      </c>
      <c r="D741" t="s">
        <v>63</v>
      </c>
      <c r="E741">
        <v>0</v>
      </c>
      <c r="F741">
        <v>1.9423987024626616E-4</v>
      </c>
      <c r="G741" t="s">
        <v>128</v>
      </c>
      <c r="H741">
        <v>551385664.87</v>
      </c>
      <c r="I741" t="s">
        <v>61</v>
      </c>
      <c r="J741">
        <v>4055676.83</v>
      </c>
      <c r="K741">
        <v>0</v>
      </c>
      <c r="L741">
        <v>7.3554266793570003E-3</v>
      </c>
      <c r="M741">
        <v>1178996000</v>
      </c>
      <c r="N741">
        <v>229008.0301</v>
      </c>
      <c r="O741">
        <v>551385664.87</v>
      </c>
    </row>
    <row r="742" spans="1:15" x14ac:dyDescent="0.3">
      <c r="A742" t="s">
        <v>424</v>
      </c>
      <c r="B742" t="s">
        <v>425</v>
      </c>
      <c r="C742" t="s">
        <v>426</v>
      </c>
      <c r="D742" t="s">
        <v>63</v>
      </c>
      <c r="E742">
        <v>0</v>
      </c>
      <c r="F742">
        <v>2.8804361469470858E-4</v>
      </c>
      <c r="G742" t="s">
        <v>128</v>
      </c>
      <c r="H742">
        <v>551385664.87</v>
      </c>
      <c r="I742" t="s">
        <v>61</v>
      </c>
      <c r="J742">
        <v>6035512.5199999996</v>
      </c>
      <c r="K742">
        <v>0</v>
      </c>
      <c r="L742">
        <v>1.0946081671207E-2</v>
      </c>
      <c r="M742">
        <v>1178996000</v>
      </c>
      <c r="N742">
        <v>339602.2696</v>
      </c>
      <c r="O742">
        <v>551385664.87</v>
      </c>
    </row>
    <row r="743" spans="1:15" x14ac:dyDescent="0.3">
      <c r="A743" t="s">
        <v>427</v>
      </c>
      <c r="B743" t="s">
        <v>428</v>
      </c>
      <c r="C743" t="s">
        <v>429</v>
      </c>
      <c r="D743" t="s">
        <v>63</v>
      </c>
      <c r="E743">
        <v>0</v>
      </c>
      <c r="F743">
        <v>4.1488728230527231E-5</v>
      </c>
      <c r="G743" t="s">
        <v>128</v>
      </c>
      <c r="H743">
        <v>551385664.87</v>
      </c>
      <c r="I743" t="s">
        <v>61</v>
      </c>
      <c r="J743">
        <v>858776.62</v>
      </c>
      <c r="K743">
        <v>0</v>
      </c>
      <c r="L743">
        <v>1.557488115333E-3</v>
      </c>
      <c r="M743">
        <v>1178996000</v>
      </c>
      <c r="N743">
        <v>48915.044600000001</v>
      </c>
      <c r="O743">
        <v>551385664.87</v>
      </c>
    </row>
    <row r="744" spans="1:15" x14ac:dyDescent="0.3">
      <c r="A744" t="s">
        <v>430</v>
      </c>
      <c r="B744" t="s">
        <v>431</v>
      </c>
      <c r="C744" t="s">
        <v>432</v>
      </c>
      <c r="D744" t="s">
        <v>63</v>
      </c>
      <c r="E744">
        <v>0</v>
      </c>
      <c r="F744">
        <v>5.6098302822748897E-6</v>
      </c>
      <c r="G744" t="s">
        <v>128</v>
      </c>
      <c r="H744">
        <v>551385664.87</v>
      </c>
      <c r="I744" t="s">
        <v>61</v>
      </c>
      <c r="J744">
        <v>118276.61</v>
      </c>
      <c r="K744">
        <v>0</v>
      </c>
      <c r="L744">
        <v>2.1450795248300001E-4</v>
      </c>
      <c r="M744">
        <v>1178996000</v>
      </c>
      <c r="N744">
        <v>6613.9674999999997</v>
      </c>
      <c r="O744">
        <v>551385664.87</v>
      </c>
    </row>
    <row r="745" spans="1:15" x14ac:dyDescent="0.3">
      <c r="A745" t="s">
        <v>433</v>
      </c>
      <c r="B745" t="s">
        <v>434</v>
      </c>
      <c r="C745" t="s">
        <v>435</v>
      </c>
      <c r="D745" t="s">
        <v>63</v>
      </c>
      <c r="E745">
        <v>0</v>
      </c>
      <c r="F745">
        <v>2.461413283785648E-5</v>
      </c>
      <c r="G745" t="s">
        <v>128</v>
      </c>
      <c r="H745">
        <v>551385664.87</v>
      </c>
      <c r="I745" t="s">
        <v>61</v>
      </c>
      <c r="J745">
        <v>517264.83</v>
      </c>
      <c r="K745">
        <v>0</v>
      </c>
      <c r="L745">
        <v>9.3811802329299995E-4</v>
      </c>
      <c r="M745">
        <v>1178996000</v>
      </c>
      <c r="N745">
        <v>29019.964199999999</v>
      </c>
      <c r="O745">
        <v>551385664.87</v>
      </c>
    </row>
    <row r="746" spans="1:15" x14ac:dyDescent="0.3">
      <c r="A746" t="s">
        <v>436</v>
      </c>
      <c r="B746" t="s">
        <v>437</v>
      </c>
      <c r="C746" t="s">
        <v>438</v>
      </c>
      <c r="D746" t="s">
        <v>63</v>
      </c>
      <c r="E746">
        <v>0</v>
      </c>
      <c r="F746">
        <v>9.5906483191701846E-5</v>
      </c>
      <c r="G746" t="s">
        <v>128</v>
      </c>
      <c r="H746">
        <v>551385664.87</v>
      </c>
      <c r="I746" t="s">
        <v>61</v>
      </c>
      <c r="J746">
        <v>2022678.91</v>
      </c>
      <c r="K746">
        <v>0</v>
      </c>
      <c r="L746">
        <v>3.6683559963009999E-3</v>
      </c>
      <c r="M746">
        <v>1178996000</v>
      </c>
      <c r="N746">
        <v>113073.36010000001</v>
      </c>
      <c r="O746">
        <v>551385664.87</v>
      </c>
    </row>
    <row r="747" spans="1:15" x14ac:dyDescent="0.3">
      <c r="A747" t="s">
        <v>439</v>
      </c>
      <c r="B747" t="s">
        <v>440</v>
      </c>
      <c r="C747" t="s">
        <v>441</v>
      </c>
      <c r="D747" t="s">
        <v>63</v>
      </c>
      <c r="E747">
        <v>0</v>
      </c>
      <c r="F747">
        <v>2.451354988198099E-5</v>
      </c>
      <c r="G747" t="s">
        <v>128</v>
      </c>
      <c r="H747">
        <v>551385664.87</v>
      </c>
      <c r="I747" t="s">
        <v>61</v>
      </c>
      <c r="J747">
        <v>511279.27</v>
      </c>
      <c r="K747">
        <v>0</v>
      </c>
      <c r="L747">
        <v>9.2726253614299999E-4</v>
      </c>
      <c r="M747">
        <v>1178996000</v>
      </c>
      <c r="N747">
        <v>28901.3773</v>
      </c>
      <c r="O747">
        <v>551385664.87</v>
      </c>
    </row>
    <row r="748" spans="1:15" x14ac:dyDescent="0.3">
      <c r="A748" t="s">
        <v>448</v>
      </c>
      <c r="B748" t="s">
        <v>449</v>
      </c>
      <c r="C748" t="s">
        <v>450</v>
      </c>
      <c r="D748" t="s">
        <v>63</v>
      </c>
      <c r="E748">
        <v>0</v>
      </c>
      <c r="F748">
        <v>1.9673743245678297E-4</v>
      </c>
      <c r="G748" t="s">
        <v>128</v>
      </c>
      <c r="H748">
        <v>551385664.87</v>
      </c>
      <c r="I748" t="s">
        <v>61</v>
      </c>
      <c r="J748">
        <v>4134493.86</v>
      </c>
      <c r="K748">
        <v>0</v>
      </c>
      <c r="L748">
        <v>7.4983702395939999E-3</v>
      </c>
      <c r="M748">
        <v>1178996000</v>
      </c>
      <c r="N748">
        <v>231952.6459</v>
      </c>
      <c r="O748">
        <v>551385664.87</v>
      </c>
    </row>
    <row r="749" spans="1:15" x14ac:dyDescent="0.3">
      <c r="A749" t="s">
        <v>451</v>
      </c>
      <c r="B749" t="s">
        <v>452</v>
      </c>
      <c r="C749" t="s">
        <v>453</v>
      </c>
      <c r="D749" t="s">
        <v>63</v>
      </c>
      <c r="E749">
        <v>0</v>
      </c>
      <c r="F749">
        <v>6.677823227174607E-5</v>
      </c>
      <c r="G749" t="s">
        <v>128</v>
      </c>
      <c r="H749">
        <v>551385664.87</v>
      </c>
      <c r="I749" t="s">
        <v>61</v>
      </c>
      <c r="J749">
        <v>1395906.45</v>
      </c>
      <c r="K749">
        <v>0</v>
      </c>
      <c r="L749">
        <v>2.5316335533120001E-3</v>
      </c>
      <c r="M749">
        <v>1178996000</v>
      </c>
      <c r="N749">
        <v>78731.268700000001</v>
      </c>
      <c r="O749">
        <v>551385664.87</v>
      </c>
    </row>
    <row r="750" spans="1:15" x14ac:dyDescent="0.3">
      <c r="A750" t="s">
        <v>454</v>
      </c>
      <c r="B750" t="s">
        <v>455</v>
      </c>
      <c r="C750" t="s">
        <v>456</v>
      </c>
      <c r="D750" t="s">
        <v>63</v>
      </c>
      <c r="E750">
        <v>0</v>
      </c>
      <c r="F750">
        <v>2.6772725408957549E-4</v>
      </c>
      <c r="G750" t="s">
        <v>128</v>
      </c>
      <c r="H750">
        <v>551385664.87</v>
      </c>
      <c r="I750" t="s">
        <v>61</v>
      </c>
      <c r="J750">
        <v>5628617.0800000001</v>
      </c>
      <c r="K750">
        <v>0</v>
      </c>
      <c r="L750">
        <v>1.0208130966421E-2</v>
      </c>
      <c r="M750">
        <v>1178996000</v>
      </c>
      <c r="N750">
        <v>315649.36170000001</v>
      </c>
      <c r="O750">
        <v>551385664.87</v>
      </c>
    </row>
    <row r="751" spans="1:15" x14ac:dyDescent="0.3">
      <c r="A751" t="s">
        <v>457</v>
      </c>
      <c r="B751" t="s">
        <v>458</v>
      </c>
      <c r="C751" t="s">
        <v>459</v>
      </c>
      <c r="D751" t="s">
        <v>63</v>
      </c>
      <c r="E751">
        <v>0</v>
      </c>
      <c r="F751">
        <v>4.6757309162323698E-5</v>
      </c>
      <c r="G751" t="s">
        <v>128</v>
      </c>
      <c r="H751">
        <v>551385664.87</v>
      </c>
      <c r="I751" t="s">
        <v>61</v>
      </c>
      <c r="J751">
        <v>980928.42</v>
      </c>
      <c r="K751">
        <v>0</v>
      </c>
      <c r="L751">
        <v>1.779024161303E-3</v>
      </c>
      <c r="M751">
        <v>1178996000</v>
      </c>
      <c r="N751">
        <v>55126.680500000002</v>
      </c>
      <c r="O751">
        <v>551385664.87</v>
      </c>
    </row>
    <row r="752" spans="1:15" x14ac:dyDescent="0.3">
      <c r="A752" t="s">
        <v>460</v>
      </c>
      <c r="B752" t="s">
        <v>461</v>
      </c>
      <c r="C752" t="s">
        <v>462</v>
      </c>
      <c r="D752" t="s">
        <v>63</v>
      </c>
      <c r="E752">
        <v>0</v>
      </c>
      <c r="F752">
        <v>1.0196511005278929E-5</v>
      </c>
      <c r="G752" t="s">
        <v>128</v>
      </c>
      <c r="H752">
        <v>551385664.87</v>
      </c>
      <c r="I752" t="s">
        <v>61</v>
      </c>
      <c r="J752">
        <v>213109.86</v>
      </c>
      <c r="K752">
        <v>0</v>
      </c>
      <c r="L752">
        <v>3.8649873142800002E-4</v>
      </c>
      <c r="M752">
        <v>1178996000</v>
      </c>
      <c r="N752">
        <v>12021.645699999999</v>
      </c>
      <c r="O752">
        <v>551385664.87</v>
      </c>
    </row>
    <row r="753" spans="1:15" x14ac:dyDescent="0.3">
      <c r="A753" t="s">
        <v>463</v>
      </c>
      <c r="B753" t="s">
        <v>464</v>
      </c>
      <c r="C753" t="s">
        <v>465</v>
      </c>
      <c r="D753" t="s">
        <v>63</v>
      </c>
      <c r="E753">
        <v>0</v>
      </c>
      <c r="F753">
        <v>3.0265744946297336E-3</v>
      </c>
      <c r="G753" t="s">
        <v>128</v>
      </c>
      <c r="H753">
        <v>551385664.87</v>
      </c>
      <c r="I753" t="s">
        <v>61</v>
      </c>
      <c r="J753">
        <v>63756187.229999997</v>
      </c>
      <c r="K753">
        <v>0</v>
      </c>
      <c r="L753">
        <v>0.11562902572926299</v>
      </c>
      <c r="M753">
        <v>1178996000</v>
      </c>
      <c r="N753">
        <v>3568319.2228999999</v>
      </c>
      <c r="O753">
        <v>551385664.87</v>
      </c>
    </row>
    <row r="754" spans="1:15" x14ac:dyDescent="0.3">
      <c r="A754" t="s">
        <v>466</v>
      </c>
      <c r="B754" t="s">
        <v>467</v>
      </c>
      <c r="C754" t="s">
        <v>468</v>
      </c>
      <c r="D754" t="s">
        <v>63</v>
      </c>
      <c r="E754">
        <v>0</v>
      </c>
      <c r="F754">
        <v>1.8022340138898792E-5</v>
      </c>
      <c r="G754" t="s">
        <v>128</v>
      </c>
      <c r="H754">
        <v>551385664.87</v>
      </c>
      <c r="I754" t="s">
        <v>61</v>
      </c>
      <c r="J754">
        <v>380559.14</v>
      </c>
      <c r="K754">
        <v>0</v>
      </c>
      <c r="L754">
        <v>6.9018685875700005E-4</v>
      </c>
      <c r="M754">
        <v>1178996000</v>
      </c>
      <c r="N754">
        <v>21248.266899999999</v>
      </c>
      <c r="O754">
        <v>551385664.87</v>
      </c>
    </row>
    <row r="755" spans="1:15" x14ac:dyDescent="0.3">
      <c r="A755" t="s">
        <v>469</v>
      </c>
      <c r="B755" t="s">
        <v>470</v>
      </c>
      <c r="C755" t="s">
        <v>471</v>
      </c>
      <c r="D755" t="s">
        <v>63</v>
      </c>
      <c r="E755">
        <v>0</v>
      </c>
      <c r="F755">
        <v>1.084915220168154E-4</v>
      </c>
      <c r="G755" t="s">
        <v>128</v>
      </c>
      <c r="H755">
        <v>551385664.87</v>
      </c>
      <c r="I755" t="s">
        <v>61</v>
      </c>
      <c r="J755">
        <v>2274584.79</v>
      </c>
      <c r="K755">
        <v>0</v>
      </c>
      <c r="L755">
        <v>4.1252156791859998E-3</v>
      </c>
      <c r="M755">
        <v>1178996000</v>
      </c>
      <c r="N755">
        <v>127911.0705</v>
      </c>
      <c r="O755">
        <v>551385664.87</v>
      </c>
    </row>
    <row r="756" spans="1:15" x14ac:dyDescent="0.3">
      <c r="A756" t="s">
        <v>472</v>
      </c>
      <c r="B756" t="s">
        <v>473</v>
      </c>
      <c r="C756" t="s">
        <v>474</v>
      </c>
      <c r="D756" t="s">
        <v>63</v>
      </c>
      <c r="E756">
        <v>0</v>
      </c>
      <c r="F756">
        <v>1.455473094660905E-5</v>
      </c>
      <c r="G756" t="s">
        <v>128</v>
      </c>
      <c r="H756">
        <v>551385664.87</v>
      </c>
      <c r="I756" t="s">
        <v>61</v>
      </c>
      <c r="J756">
        <v>306778.5</v>
      </c>
      <c r="K756">
        <v>0</v>
      </c>
      <c r="L756">
        <v>5.5637735897999996E-4</v>
      </c>
      <c r="M756">
        <v>1178996000</v>
      </c>
      <c r="N756">
        <v>17159.9696</v>
      </c>
      <c r="O756">
        <v>551385664.87</v>
      </c>
    </row>
    <row r="757" spans="1:15" x14ac:dyDescent="0.3">
      <c r="A757" t="s">
        <v>484</v>
      </c>
      <c r="B757" t="s">
        <v>485</v>
      </c>
      <c r="C757" t="s">
        <v>486</v>
      </c>
      <c r="D757" t="s">
        <v>63</v>
      </c>
      <c r="E757">
        <v>0</v>
      </c>
      <c r="F757">
        <v>1.4892320426821399E-4</v>
      </c>
      <c r="G757" t="s">
        <v>128</v>
      </c>
      <c r="H757">
        <v>551385664.87</v>
      </c>
      <c r="I757" t="s">
        <v>61</v>
      </c>
      <c r="J757">
        <v>3130650.32</v>
      </c>
      <c r="K757">
        <v>0</v>
      </c>
      <c r="L757">
        <v>5.6777869274819998E-3</v>
      </c>
      <c r="M757">
        <v>1178996000</v>
      </c>
      <c r="N757">
        <v>175579.8621</v>
      </c>
      <c r="O757">
        <v>551385664.87</v>
      </c>
    </row>
    <row r="758" spans="1:15" x14ac:dyDescent="0.3">
      <c r="A758" t="s">
        <v>487</v>
      </c>
      <c r="B758" t="s">
        <v>488</v>
      </c>
      <c r="C758" t="s">
        <v>489</v>
      </c>
      <c r="D758" t="s">
        <v>63</v>
      </c>
      <c r="E758">
        <v>0</v>
      </c>
      <c r="F758">
        <v>1.9219625527440128E-4</v>
      </c>
      <c r="G758" t="s">
        <v>128</v>
      </c>
      <c r="H758">
        <v>551385664.87</v>
      </c>
      <c r="I758" t="s">
        <v>61</v>
      </c>
      <c r="J758">
        <v>4031347.45</v>
      </c>
      <c r="K758">
        <v>0</v>
      </c>
      <c r="L758">
        <v>7.3113026087659998E-3</v>
      </c>
      <c r="M758">
        <v>1178996000</v>
      </c>
      <c r="N758">
        <v>226598.61619999999</v>
      </c>
      <c r="O758">
        <v>551385664.87</v>
      </c>
    </row>
    <row r="759" spans="1:15" x14ac:dyDescent="0.3">
      <c r="A759" t="s">
        <v>490</v>
      </c>
      <c r="B759" t="s">
        <v>491</v>
      </c>
      <c r="C759" t="s">
        <v>492</v>
      </c>
      <c r="D759" t="s">
        <v>63</v>
      </c>
      <c r="E759">
        <v>0</v>
      </c>
      <c r="F759">
        <v>7.1159775271362503E-5</v>
      </c>
      <c r="G759" t="s">
        <v>128</v>
      </c>
      <c r="H759">
        <v>551385664.87</v>
      </c>
      <c r="I759" t="s">
        <v>61</v>
      </c>
      <c r="J759">
        <v>1493158.31</v>
      </c>
      <c r="K759">
        <v>0</v>
      </c>
      <c r="L759">
        <v>2.708010753874E-3</v>
      </c>
      <c r="M759">
        <v>1178996000</v>
      </c>
      <c r="N759">
        <v>83897.090400000001</v>
      </c>
      <c r="O759">
        <v>551385664.87</v>
      </c>
    </row>
    <row r="760" spans="1:15" x14ac:dyDescent="0.3">
      <c r="A760" t="s">
        <v>493</v>
      </c>
      <c r="B760" t="s">
        <v>494</v>
      </c>
      <c r="C760" t="s">
        <v>495</v>
      </c>
      <c r="D760" t="s">
        <v>63</v>
      </c>
      <c r="E760">
        <v>0</v>
      </c>
      <c r="F760">
        <v>1.7964776074356989E-5</v>
      </c>
      <c r="G760" t="s">
        <v>128</v>
      </c>
      <c r="H760">
        <v>551385664.87</v>
      </c>
      <c r="I760" t="s">
        <v>61</v>
      </c>
      <c r="J760">
        <v>374420.22</v>
      </c>
      <c r="K760">
        <v>0</v>
      </c>
      <c r="L760">
        <v>6.7905323597499995E-4</v>
      </c>
      <c r="M760">
        <v>1178996000</v>
      </c>
      <c r="N760">
        <v>21180.399099999999</v>
      </c>
      <c r="O760">
        <v>551385664.87</v>
      </c>
    </row>
    <row r="761" spans="1:15" x14ac:dyDescent="0.3">
      <c r="A761" t="s">
        <v>496</v>
      </c>
      <c r="B761" t="s">
        <v>497</v>
      </c>
      <c r="C761" t="s">
        <v>498</v>
      </c>
      <c r="D761" t="s">
        <v>63</v>
      </c>
      <c r="E761">
        <v>0</v>
      </c>
      <c r="F761">
        <v>1.6860285989103176E-4</v>
      </c>
      <c r="G761" t="s">
        <v>128</v>
      </c>
      <c r="H761">
        <v>551385664.87</v>
      </c>
      <c r="I761" t="s">
        <v>61</v>
      </c>
      <c r="J761">
        <v>3523397.81</v>
      </c>
      <c r="K761">
        <v>0</v>
      </c>
      <c r="L761">
        <v>6.3900787316090004E-3</v>
      </c>
      <c r="M761">
        <v>1178996000</v>
      </c>
      <c r="N761">
        <v>198782.0974</v>
      </c>
      <c r="O761">
        <v>551385664.87</v>
      </c>
    </row>
    <row r="762" spans="1:15" x14ac:dyDescent="0.3">
      <c r="A762" t="s">
        <v>499</v>
      </c>
      <c r="B762" t="s">
        <v>500</v>
      </c>
      <c r="C762" t="s">
        <v>501</v>
      </c>
      <c r="D762" t="s">
        <v>63</v>
      </c>
      <c r="E762">
        <v>0</v>
      </c>
      <c r="F762">
        <v>1.1003597638742508E-4</v>
      </c>
      <c r="G762" t="s">
        <v>128</v>
      </c>
      <c r="H762">
        <v>551385664.87</v>
      </c>
      <c r="I762" t="s">
        <v>61</v>
      </c>
      <c r="J762">
        <v>2283236.9500000002</v>
      </c>
      <c r="K762">
        <v>0</v>
      </c>
      <c r="L762">
        <v>4.1409073457469997E-3</v>
      </c>
      <c r="M762">
        <v>1178996000</v>
      </c>
      <c r="N762">
        <v>129731.976</v>
      </c>
      <c r="O762">
        <v>551385664.87</v>
      </c>
    </row>
    <row r="763" spans="1:15" x14ac:dyDescent="0.3">
      <c r="A763" t="s">
        <v>502</v>
      </c>
      <c r="B763" t="s">
        <v>503</v>
      </c>
      <c r="C763" t="s">
        <v>504</v>
      </c>
      <c r="D763" t="s">
        <v>63</v>
      </c>
      <c r="E763">
        <v>0</v>
      </c>
      <c r="F763">
        <v>2.4950285936874211E-5</v>
      </c>
      <c r="G763" t="s">
        <v>128</v>
      </c>
      <c r="H763">
        <v>551385664.87</v>
      </c>
      <c r="I763" t="s">
        <v>61</v>
      </c>
      <c r="J763">
        <v>524553.31999999995</v>
      </c>
      <c r="K763">
        <v>0</v>
      </c>
      <c r="L763">
        <v>9.5133652073399997E-4</v>
      </c>
      <c r="M763">
        <v>1178996000</v>
      </c>
      <c r="N763">
        <v>29416.2873</v>
      </c>
      <c r="O763">
        <v>551385664.87</v>
      </c>
    </row>
    <row r="764" spans="1:15" x14ac:dyDescent="0.3">
      <c r="A764" t="s">
        <v>514</v>
      </c>
      <c r="B764" t="s">
        <v>515</v>
      </c>
      <c r="C764" t="s">
        <v>516</v>
      </c>
      <c r="D764" t="s">
        <v>63</v>
      </c>
      <c r="E764">
        <v>0</v>
      </c>
      <c r="F764">
        <v>3.9444179248163342E-4</v>
      </c>
      <c r="G764" t="s">
        <v>128</v>
      </c>
      <c r="H764">
        <v>551385664.87</v>
      </c>
      <c r="I764" t="s">
        <v>61</v>
      </c>
      <c r="J764">
        <v>8286405.7599999998</v>
      </c>
      <c r="K764">
        <v>0</v>
      </c>
      <c r="L764">
        <v>1.5028330056339001E-2</v>
      </c>
      <c r="M764">
        <v>1178996000</v>
      </c>
      <c r="N764">
        <v>465045.29560000001</v>
      </c>
      <c r="O764">
        <v>551385664.87</v>
      </c>
    </row>
    <row r="765" spans="1:15" x14ac:dyDescent="0.3">
      <c r="A765" t="s">
        <v>517</v>
      </c>
      <c r="B765" t="s">
        <v>518</v>
      </c>
      <c r="C765" t="s">
        <v>519</v>
      </c>
      <c r="D765" t="s">
        <v>63</v>
      </c>
      <c r="E765">
        <v>0</v>
      </c>
      <c r="F765">
        <v>7.4266348599495397E-6</v>
      </c>
      <c r="G765" t="s">
        <v>128</v>
      </c>
      <c r="H765">
        <v>551385664.87</v>
      </c>
      <c r="I765" t="s">
        <v>61</v>
      </c>
      <c r="J765">
        <v>156652.46</v>
      </c>
      <c r="K765">
        <v>0</v>
      </c>
      <c r="L765">
        <v>2.8410687832599999E-4</v>
      </c>
      <c r="M765">
        <v>1178996000</v>
      </c>
      <c r="N765">
        <v>8755.9727999999996</v>
      </c>
      <c r="O765">
        <v>551385664.87</v>
      </c>
    </row>
    <row r="766" spans="1:15" x14ac:dyDescent="0.3">
      <c r="A766" t="s">
        <v>520</v>
      </c>
      <c r="B766" t="s">
        <v>521</v>
      </c>
      <c r="C766" t="s">
        <v>522</v>
      </c>
      <c r="D766" t="s">
        <v>63</v>
      </c>
      <c r="E766">
        <v>0</v>
      </c>
      <c r="F766">
        <v>6.9879727484544528E-5</v>
      </c>
      <c r="G766" t="s">
        <v>128</v>
      </c>
      <c r="H766">
        <v>551385664.87</v>
      </c>
      <c r="I766" t="s">
        <v>61</v>
      </c>
      <c r="J766">
        <v>1470698.11</v>
      </c>
      <c r="K766">
        <v>0</v>
      </c>
      <c r="L766">
        <v>2.667276651718E-3</v>
      </c>
      <c r="M766">
        <v>1178996000</v>
      </c>
      <c r="N766">
        <v>82387.919200000004</v>
      </c>
      <c r="O766">
        <v>551385664.87</v>
      </c>
    </row>
    <row r="767" spans="1:15" x14ac:dyDescent="0.3">
      <c r="A767" t="s">
        <v>523</v>
      </c>
      <c r="B767" t="s">
        <v>524</v>
      </c>
      <c r="C767" t="s">
        <v>525</v>
      </c>
      <c r="D767" t="s">
        <v>63</v>
      </c>
      <c r="E767">
        <v>0</v>
      </c>
      <c r="F767">
        <v>5.1079837207302762E-5</v>
      </c>
      <c r="G767" t="s">
        <v>128</v>
      </c>
      <c r="H767">
        <v>551385664.87</v>
      </c>
      <c r="I767" t="s">
        <v>61</v>
      </c>
      <c r="J767">
        <v>1068569.92</v>
      </c>
      <c r="K767">
        <v>0</v>
      </c>
      <c r="L767">
        <v>1.9379718916920001E-3</v>
      </c>
      <c r="M767">
        <v>1178996000</v>
      </c>
      <c r="N767">
        <v>60222.923699999999</v>
      </c>
      <c r="O767">
        <v>551385664.87</v>
      </c>
    </row>
    <row r="768" spans="1:15" x14ac:dyDescent="0.3">
      <c r="A768" t="s">
        <v>529</v>
      </c>
      <c r="B768" t="s">
        <v>530</v>
      </c>
      <c r="C768" t="s">
        <v>531</v>
      </c>
      <c r="D768" t="s">
        <v>63</v>
      </c>
      <c r="E768">
        <v>0</v>
      </c>
      <c r="F768">
        <v>2.493789896268327E-5</v>
      </c>
      <c r="G768" t="s">
        <v>128</v>
      </c>
      <c r="H768">
        <v>551385664.87</v>
      </c>
      <c r="I768" t="s">
        <v>61</v>
      </c>
      <c r="J768">
        <v>517564.51</v>
      </c>
      <c r="K768">
        <v>0</v>
      </c>
      <c r="L768">
        <v>9.3866152672299999E-4</v>
      </c>
      <c r="M768">
        <v>1178996000</v>
      </c>
      <c r="N768">
        <v>29401.683099999998</v>
      </c>
      <c r="O768">
        <v>551385664.87</v>
      </c>
    </row>
    <row r="769" spans="1:15" x14ac:dyDescent="0.3">
      <c r="A769" t="s">
        <v>532</v>
      </c>
      <c r="B769" t="s">
        <v>533</v>
      </c>
      <c r="C769" t="s">
        <v>534</v>
      </c>
      <c r="D769" t="s">
        <v>63</v>
      </c>
      <c r="E769">
        <v>0</v>
      </c>
      <c r="F769">
        <v>4.3562902575030083E-5</v>
      </c>
      <c r="G769" t="s">
        <v>128</v>
      </c>
      <c r="H769">
        <v>551385664.87</v>
      </c>
      <c r="I769" t="s">
        <v>61</v>
      </c>
      <c r="J769">
        <v>912072.48</v>
      </c>
      <c r="K769">
        <v>0</v>
      </c>
      <c r="L769">
        <v>1.6541461595939999E-3</v>
      </c>
      <c r="M769">
        <v>1178996000</v>
      </c>
      <c r="N769">
        <v>51360.4879</v>
      </c>
      <c r="O769">
        <v>551385664.87</v>
      </c>
    </row>
    <row r="770" spans="1:15" x14ac:dyDescent="0.3">
      <c r="A770" t="s">
        <v>535</v>
      </c>
      <c r="B770" t="s">
        <v>536</v>
      </c>
      <c r="C770" t="s">
        <v>537</v>
      </c>
      <c r="D770" t="s">
        <v>63</v>
      </c>
      <c r="E770">
        <v>0</v>
      </c>
      <c r="F770">
        <v>2.9379291178742021E-5</v>
      </c>
      <c r="G770" t="s">
        <v>128</v>
      </c>
      <c r="H770">
        <v>551385664.87</v>
      </c>
      <c r="I770" t="s">
        <v>61</v>
      </c>
      <c r="J770">
        <v>617600.49</v>
      </c>
      <c r="K770">
        <v>0</v>
      </c>
      <c r="L770">
        <v>1.1200880424509999E-3</v>
      </c>
      <c r="M770">
        <v>1178996000</v>
      </c>
      <c r="N770">
        <v>34638.066800000001</v>
      </c>
      <c r="O770">
        <v>551385664.87</v>
      </c>
    </row>
    <row r="771" spans="1:15" x14ac:dyDescent="0.3">
      <c r="A771" t="s">
        <v>538</v>
      </c>
      <c r="B771" t="s">
        <v>539</v>
      </c>
      <c r="C771" t="s">
        <v>540</v>
      </c>
      <c r="D771" t="s">
        <v>63</v>
      </c>
      <c r="E771">
        <v>0</v>
      </c>
      <c r="F771">
        <v>4.4218169882505673E-4</v>
      </c>
      <c r="G771" t="s">
        <v>128</v>
      </c>
      <c r="H771">
        <v>551385664.87</v>
      </c>
      <c r="I771" t="s">
        <v>61</v>
      </c>
      <c r="J771">
        <v>9304029</v>
      </c>
      <c r="K771">
        <v>0</v>
      </c>
      <c r="L771">
        <v>1.6873904406263001E-2</v>
      </c>
      <c r="M771">
        <v>1178996000</v>
      </c>
      <c r="N771">
        <v>521330.45419999998</v>
      </c>
      <c r="O771">
        <v>551385664.87</v>
      </c>
    </row>
    <row r="772" spans="1:15" x14ac:dyDescent="0.3">
      <c r="A772" t="s">
        <v>541</v>
      </c>
      <c r="B772" t="s">
        <v>542</v>
      </c>
      <c r="C772" t="s">
        <v>543</v>
      </c>
      <c r="D772" t="s">
        <v>63</v>
      </c>
      <c r="E772">
        <v>0</v>
      </c>
      <c r="F772">
        <v>1.0231649749781059E-4</v>
      </c>
      <c r="G772" t="s">
        <v>128</v>
      </c>
      <c r="H772">
        <v>551385664.87</v>
      </c>
      <c r="I772" t="s">
        <v>61</v>
      </c>
      <c r="J772">
        <v>2115580.39</v>
      </c>
      <c r="K772">
        <v>0</v>
      </c>
      <c r="L772">
        <v>3.836843292795E-3</v>
      </c>
      <c r="M772">
        <v>1178996000</v>
      </c>
      <c r="N772">
        <v>120630.74129999999</v>
      </c>
      <c r="O772">
        <v>551385664.87</v>
      </c>
    </row>
    <row r="773" spans="1:15" x14ac:dyDescent="0.3">
      <c r="A773" t="s">
        <v>544</v>
      </c>
      <c r="B773" t="s">
        <v>545</v>
      </c>
      <c r="C773" t="s">
        <v>546</v>
      </c>
      <c r="D773" t="s">
        <v>63</v>
      </c>
      <c r="E773">
        <v>0</v>
      </c>
      <c r="F773">
        <v>2.2283640621844729E-5</v>
      </c>
      <c r="G773" t="s">
        <v>128</v>
      </c>
      <c r="H773">
        <v>551385664.87</v>
      </c>
      <c r="I773" t="s">
        <v>61</v>
      </c>
      <c r="J773">
        <v>465554.08</v>
      </c>
      <c r="K773">
        <v>0</v>
      </c>
      <c r="L773">
        <v>8.4433475453100004E-4</v>
      </c>
      <c r="M773">
        <v>1178996000</v>
      </c>
      <c r="N773">
        <v>26272.323199999999</v>
      </c>
      <c r="O773">
        <v>551385664.87</v>
      </c>
    </row>
    <row r="774" spans="1:15" x14ac:dyDescent="0.3">
      <c r="A774" t="s">
        <v>547</v>
      </c>
      <c r="B774" t="s">
        <v>548</v>
      </c>
      <c r="C774" t="s">
        <v>549</v>
      </c>
      <c r="D774" t="s">
        <v>63</v>
      </c>
      <c r="E774">
        <v>0</v>
      </c>
      <c r="F774">
        <v>9.0704479979165914E-5</v>
      </c>
      <c r="G774" t="s">
        <v>128</v>
      </c>
      <c r="H774">
        <v>551385664.87</v>
      </c>
      <c r="I774" t="s">
        <v>61</v>
      </c>
      <c r="J774">
        <v>1910482.01</v>
      </c>
      <c r="K774">
        <v>0</v>
      </c>
      <c r="L774">
        <v>3.4648742825960002E-3</v>
      </c>
      <c r="M774">
        <v>1178996000</v>
      </c>
      <c r="N774">
        <v>106940.2191</v>
      </c>
      <c r="O774">
        <v>551385664.87</v>
      </c>
    </row>
    <row r="775" spans="1:15" x14ac:dyDescent="0.3">
      <c r="A775" t="s">
        <v>550</v>
      </c>
      <c r="B775" t="s">
        <v>551</v>
      </c>
      <c r="C775" t="s">
        <v>552</v>
      </c>
      <c r="D775" t="s">
        <v>63</v>
      </c>
      <c r="E775">
        <v>0</v>
      </c>
      <c r="F775">
        <v>4.4879966195411318E-5</v>
      </c>
      <c r="G775" t="s">
        <v>128</v>
      </c>
      <c r="H775">
        <v>551385664.87</v>
      </c>
      <c r="I775" t="s">
        <v>61</v>
      </c>
      <c r="J775">
        <v>941344.64</v>
      </c>
      <c r="K775">
        <v>0</v>
      </c>
      <c r="L775">
        <v>1.707234518369E-3</v>
      </c>
      <c r="M775">
        <v>1178996000</v>
      </c>
      <c r="N775">
        <v>52913.300600000002</v>
      </c>
      <c r="O775">
        <v>551385664.87</v>
      </c>
    </row>
    <row r="776" spans="1:15" x14ac:dyDescent="0.3">
      <c r="A776" t="s">
        <v>553</v>
      </c>
      <c r="B776" t="s">
        <v>554</v>
      </c>
      <c r="C776" t="s">
        <v>555</v>
      </c>
      <c r="D776" t="s">
        <v>63</v>
      </c>
      <c r="E776">
        <v>0</v>
      </c>
      <c r="F776">
        <v>6.6409325328820816E-5</v>
      </c>
      <c r="G776" t="s">
        <v>128</v>
      </c>
      <c r="H776">
        <v>551385664.87</v>
      </c>
      <c r="I776" t="s">
        <v>61</v>
      </c>
      <c r="J776">
        <v>1393488.82</v>
      </c>
      <c r="K776">
        <v>0</v>
      </c>
      <c r="L776">
        <v>2.5272489090349998E-3</v>
      </c>
      <c r="M776">
        <v>1178996000</v>
      </c>
      <c r="N776">
        <v>78296.328899999993</v>
      </c>
      <c r="O776">
        <v>551385664.87</v>
      </c>
    </row>
    <row r="777" spans="1:15" x14ac:dyDescent="0.3">
      <c r="A777" t="s">
        <v>559</v>
      </c>
      <c r="B777" t="s">
        <v>560</v>
      </c>
      <c r="C777" t="s">
        <v>561</v>
      </c>
      <c r="D777" t="s">
        <v>63</v>
      </c>
      <c r="E777">
        <v>0</v>
      </c>
      <c r="F777">
        <v>5.5062476111268001E-5</v>
      </c>
      <c r="G777" t="s">
        <v>128</v>
      </c>
      <c r="H777">
        <v>551385664.87</v>
      </c>
      <c r="I777" t="s">
        <v>61</v>
      </c>
      <c r="J777">
        <v>1131944.57</v>
      </c>
      <c r="K777">
        <v>0</v>
      </c>
      <c r="L777">
        <v>2.0529089566859999E-3</v>
      </c>
      <c r="M777">
        <v>1178996000</v>
      </c>
      <c r="N777">
        <v>64918.439100000003</v>
      </c>
      <c r="O777">
        <v>551385664.87</v>
      </c>
    </row>
    <row r="778" spans="1:15" x14ac:dyDescent="0.3">
      <c r="A778" t="s">
        <v>562</v>
      </c>
      <c r="B778" t="s">
        <v>563</v>
      </c>
      <c r="C778" t="s">
        <v>564</v>
      </c>
      <c r="D778" t="s">
        <v>63</v>
      </c>
      <c r="E778">
        <v>0</v>
      </c>
      <c r="F778">
        <v>1.2295776317649556E-3</v>
      </c>
      <c r="G778" t="s">
        <v>128</v>
      </c>
      <c r="H778">
        <v>551385664.87</v>
      </c>
      <c r="I778" t="s">
        <v>61</v>
      </c>
      <c r="J778">
        <v>25626157.260000002</v>
      </c>
      <c r="K778">
        <v>0</v>
      </c>
      <c r="L778">
        <v>4.6475922195115003E-2</v>
      </c>
      <c r="M778">
        <v>1178996000</v>
      </c>
      <c r="N778">
        <v>1449667.1095</v>
      </c>
      <c r="O778">
        <v>551385664.87</v>
      </c>
    </row>
    <row r="779" spans="1:15" x14ac:dyDescent="0.3">
      <c r="A779" t="s">
        <v>568</v>
      </c>
      <c r="B779" t="s">
        <v>569</v>
      </c>
      <c r="C779" t="s">
        <v>570</v>
      </c>
      <c r="D779" t="s">
        <v>63</v>
      </c>
      <c r="E779">
        <v>0</v>
      </c>
      <c r="F779">
        <v>6.2757598183403054E-4</v>
      </c>
      <c r="G779" t="s">
        <v>128</v>
      </c>
      <c r="H779">
        <v>551385664.87</v>
      </c>
      <c r="I779" t="s">
        <v>61</v>
      </c>
      <c r="J779">
        <v>13171625.880000001</v>
      </c>
      <c r="K779">
        <v>0</v>
      </c>
      <c r="L779">
        <v>2.3888226914832E-2</v>
      </c>
      <c r="M779">
        <v>1178996000</v>
      </c>
      <c r="N779">
        <v>739909.5723</v>
      </c>
      <c r="O779">
        <v>551385664.87</v>
      </c>
    </row>
    <row r="780" spans="1:15" x14ac:dyDescent="0.3">
      <c r="A780" t="s">
        <v>571</v>
      </c>
      <c r="B780" t="s">
        <v>572</v>
      </c>
      <c r="C780" t="s">
        <v>573</v>
      </c>
      <c r="D780" t="s">
        <v>63</v>
      </c>
      <c r="E780">
        <v>0</v>
      </c>
      <c r="F780">
        <v>2.6897545483879566E-4</v>
      </c>
      <c r="G780" t="s">
        <v>128</v>
      </c>
      <c r="H780">
        <v>551385664.87</v>
      </c>
      <c r="I780" t="s">
        <v>61</v>
      </c>
      <c r="J780">
        <v>5653974.0999999996</v>
      </c>
      <c r="K780">
        <v>0</v>
      </c>
      <c r="L780">
        <v>1.0254118777885001E-2</v>
      </c>
      <c r="M780">
        <v>1178996000</v>
      </c>
      <c r="N780">
        <v>317120.98540000001</v>
      </c>
      <c r="O780">
        <v>551385664.87</v>
      </c>
    </row>
    <row r="781" spans="1:15" x14ac:dyDescent="0.3">
      <c r="A781" t="s">
        <v>574</v>
      </c>
      <c r="B781" t="s">
        <v>575</v>
      </c>
      <c r="C781" t="s">
        <v>576</v>
      </c>
      <c r="D781" t="s">
        <v>63</v>
      </c>
      <c r="E781">
        <v>0</v>
      </c>
      <c r="F781">
        <v>1.2968889936023191E-4</v>
      </c>
      <c r="G781" t="s">
        <v>128</v>
      </c>
      <c r="H781">
        <v>551385664.87</v>
      </c>
      <c r="I781" t="s">
        <v>61</v>
      </c>
      <c r="J781">
        <v>2696359.02</v>
      </c>
      <c r="K781">
        <v>0</v>
      </c>
      <c r="L781">
        <v>4.8901507452790002E-3</v>
      </c>
      <c r="M781">
        <v>1178996000</v>
      </c>
      <c r="N781">
        <v>152902.6936</v>
      </c>
      <c r="O781">
        <v>551385664.87</v>
      </c>
    </row>
    <row r="782" spans="1:15" x14ac:dyDescent="0.3">
      <c r="A782" t="s">
        <v>577</v>
      </c>
      <c r="B782" t="s">
        <v>578</v>
      </c>
      <c r="C782" t="s">
        <v>579</v>
      </c>
      <c r="D782" t="s">
        <v>63</v>
      </c>
      <c r="E782">
        <v>0</v>
      </c>
      <c r="F782">
        <v>1.9496009208970779E-5</v>
      </c>
      <c r="G782" t="s">
        <v>128</v>
      </c>
      <c r="H782">
        <v>551385664.87</v>
      </c>
      <c r="I782" t="s">
        <v>61</v>
      </c>
      <c r="J782">
        <v>411448.38</v>
      </c>
      <c r="K782">
        <v>0</v>
      </c>
      <c r="L782">
        <v>7.4620797422600004E-4</v>
      </c>
      <c r="M782">
        <v>1178996000</v>
      </c>
      <c r="N782">
        <v>22985.716899999999</v>
      </c>
      <c r="O782">
        <v>551385664.87</v>
      </c>
    </row>
    <row r="783" spans="1:15" x14ac:dyDescent="0.3">
      <c r="A783" t="s">
        <v>580</v>
      </c>
      <c r="B783" t="s">
        <v>581</v>
      </c>
      <c r="C783" t="s">
        <v>582</v>
      </c>
      <c r="D783" t="s">
        <v>63</v>
      </c>
      <c r="E783">
        <v>0</v>
      </c>
      <c r="F783">
        <v>8.7675841212516575E-4</v>
      </c>
      <c r="G783" t="s">
        <v>128</v>
      </c>
      <c r="H783">
        <v>551385664.87</v>
      </c>
      <c r="I783" t="s">
        <v>61</v>
      </c>
      <c r="J783">
        <v>18265350.98</v>
      </c>
      <c r="K783">
        <v>0</v>
      </c>
      <c r="L783">
        <v>3.3126271036274003E-2</v>
      </c>
      <c r="M783">
        <v>1178996000</v>
      </c>
      <c r="N783">
        <v>1033694.6609</v>
      </c>
      <c r="O783">
        <v>551385664.87</v>
      </c>
    </row>
    <row r="784" spans="1:15" x14ac:dyDescent="0.3">
      <c r="A784" t="s">
        <v>583</v>
      </c>
      <c r="B784" t="s">
        <v>584</v>
      </c>
      <c r="C784" t="s">
        <v>585</v>
      </c>
      <c r="D784" t="s">
        <v>63</v>
      </c>
      <c r="E784">
        <v>0</v>
      </c>
      <c r="F784">
        <v>1.7617271573954041E-4</v>
      </c>
      <c r="G784" t="s">
        <v>128</v>
      </c>
      <c r="H784">
        <v>551385664.87</v>
      </c>
      <c r="I784" t="s">
        <v>61</v>
      </c>
      <c r="J784">
        <v>3650988.23</v>
      </c>
      <c r="K784">
        <v>0</v>
      </c>
      <c r="L784">
        <v>6.621478327444E-3</v>
      </c>
      <c r="M784">
        <v>1178996000</v>
      </c>
      <c r="N784">
        <v>207706.92720000001</v>
      </c>
      <c r="O784">
        <v>551385664.87</v>
      </c>
    </row>
    <row r="785" spans="1:15" x14ac:dyDescent="0.3">
      <c r="A785" t="s">
        <v>586</v>
      </c>
      <c r="B785" t="s">
        <v>587</v>
      </c>
      <c r="C785" t="s">
        <v>588</v>
      </c>
      <c r="D785" t="s">
        <v>63</v>
      </c>
      <c r="E785">
        <v>0</v>
      </c>
      <c r="F785">
        <v>7.4648259144902268E-5</v>
      </c>
      <c r="G785" t="s">
        <v>128</v>
      </c>
      <c r="H785">
        <v>551385664.87</v>
      </c>
      <c r="I785" t="s">
        <v>61</v>
      </c>
      <c r="J785">
        <v>1568905.46</v>
      </c>
      <c r="K785">
        <v>0</v>
      </c>
      <c r="L785">
        <v>2.8453867410029999E-3</v>
      </c>
      <c r="M785">
        <v>1178996000</v>
      </c>
      <c r="N785">
        <v>88009.998900000006</v>
      </c>
      <c r="O785">
        <v>551385664.87</v>
      </c>
    </row>
    <row r="786" spans="1:15" x14ac:dyDescent="0.3">
      <c r="A786" t="s">
        <v>589</v>
      </c>
      <c r="B786" t="s">
        <v>590</v>
      </c>
      <c r="C786" t="s">
        <v>591</v>
      </c>
      <c r="D786" t="s">
        <v>63</v>
      </c>
      <c r="E786">
        <v>0</v>
      </c>
      <c r="F786">
        <v>9.1291308800833392E-4</v>
      </c>
      <c r="G786" t="s">
        <v>128</v>
      </c>
      <c r="H786">
        <v>551385664.87</v>
      </c>
      <c r="I786" t="s">
        <v>61</v>
      </c>
      <c r="J786">
        <v>19069361.510000002</v>
      </c>
      <c r="K786">
        <v>0</v>
      </c>
      <c r="L786">
        <v>3.4584434679665002E-2</v>
      </c>
      <c r="M786">
        <v>1178996000</v>
      </c>
      <c r="N786">
        <v>1076320.8791</v>
      </c>
      <c r="O786">
        <v>551385664.87</v>
      </c>
    </row>
    <row r="787" spans="1:15" x14ac:dyDescent="0.3">
      <c r="A787" t="s">
        <v>592</v>
      </c>
      <c r="B787" t="s">
        <v>593</v>
      </c>
      <c r="C787" t="s">
        <v>594</v>
      </c>
      <c r="D787" t="s">
        <v>63</v>
      </c>
      <c r="E787">
        <v>0</v>
      </c>
      <c r="F787">
        <v>8.4804743719669627E-5</v>
      </c>
      <c r="G787" t="s">
        <v>128</v>
      </c>
      <c r="H787">
        <v>551385664.87</v>
      </c>
      <c r="I787" t="s">
        <v>61</v>
      </c>
      <c r="J787">
        <v>1789870.28</v>
      </c>
      <c r="K787">
        <v>0</v>
      </c>
      <c r="L787">
        <v>3.2461313270120001E-3</v>
      </c>
      <c r="M787">
        <v>1178996000</v>
      </c>
      <c r="N787">
        <v>99984.453599999993</v>
      </c>
      <c r="O787">
        <v>551385664.87</v>
      </c>
    </row>
    <row r="788" spans="1:15" x14ac:dyDescent="0.3">
      <c r="A788" t="s">
        <v>595</v>
      </c>
      <c r="B788" t="s">
        <v>596</v>
      </c>
      <c r="C788" t="s">
        <v>597</v>
      </c>
      <c r="D788" t="s">
        <v>63</v>
      </c>
      <c r="E788">
        <v>0</v>
      </c>
      <c r="F788">
        <v>1.7491105798468379E-4</v>
      </c>
      <c r="G788" t="s">
        <v>128</v>
      </c>
      <c r="H788">
        <v>551385664.87</v>
      </c>
      <c r="I788" t="s">
        <v>61</v>
      </c>
      <c r="J788">
        <v>3666695.35</v>
      </c>
      <c r="K788">
        <v>0</v>
      </c>
      <c r="L788">
        <v>6.6499649584909996E-3</v>
      </c>
      <c r="M788">
        <v>1178996000</v>
      </c>
      <c r="N788">
        <v>206219.43770000001</v>
      </c>
      <c r="O788">
        <v>551385664.87</v>
      </c>
    </row>
    <row r="789" spans="1:15" x14ac:dyDescent="0.3">
      <c r="A789" t="s">
        <v>598</v>
      </c>
      <c r="B789" t="s">
        <v>599</v>
      </c>
      <c r="C789" t="s">
        <v>600</v>
      </c>
      <c r="D789" t="s">
        <v>63</v>
      </c>
      <c r="E789">
        <v>0</v>
      </c>
      <c r="F789">
        <v>2.7659821376741406E-4</v>
      </c>
      <c r="G789" t="s">
        <v>128</v>
      </c>
      <c r="H789">
        <v>551385664.87</v>
      </c>
      <c r="I789" t="s">
        <v>61</v>
      </c>
      <c r="J789">
        <v>5797927.2999999998</v>
      </c>
      <c r="K789">
        <v>0</v>
      </c>
      <c r="L789">
        <v>1.0515194118016999E-2</v>
      </c>
      <c r="M789">
        <v>1178996000</v>
      </c>
      <c r="N789">
        <v>326108.1876</v>
      </c>
      <c r="O789">
        <v>551385664.87</v>
      </c>
    </row>
    <row r="790" spans="1:15" x14ac:dyDescent="0.3">
      <c r="A790" t="s">
        <v>601</v>
      </c>
      <c r="B790" t="s">
        <v>602</v>
      </c>
      <c r="C790" t="s">
        <v>603</v>
      </c>
      <c r="D790" t="s">
        <v>63</v>
      </c>
      <c r="E790">
        <v>0</v>
      </c>
      <c r="F790">
        <v>5.9476337687763202E-6</v>
      </c>
      <c r="G790" t="s">
        <v>128</v>
      </c>
      <c r="H790">
        <v>551385664.87</v>
      </c>
      <c r="I790" t="s">
        <v>61</v>
      </c>
      <c r="J790">
        <v>126120.04</v>
      </c>
      <c r="K790">
        <v>0</v>
      </c>
      <c r="L790">
        <v>2.2873289611100001E-4</v>
      </c>
      <c r="M790">
        <v>1178996000</v>
      </c>
      <c r="N790">
        <v>7012.2363999999998</v>
      </c>
      <c r="O790">
        <v>551385664.87</v>
      </c>
    </row>
    <row r="791" spans="1:15" x14ac:dyDescent="0.3">
      <c r="A791" t="s">
        <v>607</v>
      </c>
      <c r="B791" t="s">
        <v>608</v>
      </c>
      <c r="C791" t="s">
        <v>609</v>
      </c>
      <c r="D791" t="s">
        <v>63</v>
      </c>
      <c r="E791">
        <v>0</v>
      </c>
      <c r="F791">
        <v>3.7934339488008753E-4</v>
      </c>
      <c r="G791" t="s">
        <v>128</v>
      </c>
      <c r="H791">
        <v>551385664.87</v>
      </c>
      <c r="I791" t="s">
        <v>61</v>
      </c>
      <c r="J791">
        <v>7864504.04</v>
      </c>
      <c r="K791">
        <v>0</v>
      </c>
      <c r="L791">
        <v>1.4263163772773001E-2</v>
      </c>
      <c r="M791">
        <v>1178996000</v>
      </c>
      <c r="N791">
        <v>447244.34519999998</v>
      </c>
      <c r="O791">
        <v>551385664.87</v>
      </c>
    </row>
    <row r="792" spans="1:15" x14ac:dyDescent="0.3">
      <c r="A792" t="s">
        <v>613</v>
      </c>
      <c r="B792" t="s">
        <v>614</v>
      </c>
      <c r="C792" t="s">
        <v>615</v>
      </c>
      <c r="D792" t="s">
        <v>63</v>
      </c>
      <c r="E792">
        <v>0</v>
      </c>
      <c r="F792">
        <v>1.6582181189196647E-4</v>
      </c>
      <c r="G792" t="s">
        <v>128</v>
      </c>
      <c r="H792">
        <v>551385664.87</v>
      </c>
      <c r="I792" t="s">
        <v>61</v>
      </c>
      <c r="J792">
        <v>3472431.19</v>
      </c>
      <c r="K792">
        <v>0</v>
      </c>
      <c r="L792">
        <v>6.2976450264059999E-3</v>
      </c>
      <c r="M792">
        <v>1178996000</v>
      </c>
      <c r="N792">
        <v>195503.25289999999</v>
      </c>
      <c r="O792">
        <v>551385664.87</v>
      </c>
    </row>
    <row r="793" spans="1:15" x14ac:dyDescent="0.3">
      <c r="A793" t="s">
        <v>619</v>
      </c>
      <c r="B793" t="s">
        <v>620</v>
      </c>
      <c r="C793" t="s">
        <v>621</v>
      </c>
      <c r="D793" t="s">
        <v>63</v>
      </c>
      <c r="E793">
        <v>0</v>
      </c>
      <c r="F793">
        <v>4.7368823065354713E-5</v>
      </c>
      <c r="G793" t="s">
        <v>128</v>
      </c>
      <c r="H793">
        <v>551385664.87</v>
      </c>
      <c r="I793" t="s">
        <v>61</v>
      </c>
      <c r="J793">
        <v>996893.17</v>
      </c>
      <c r="K793">
        <v>0</v>
      </c>
      <c r="L793">
        <v>1.8079780333699999E-3</v>
      </c>
      <c r="M793">
        <v>1178996000</v>
      </c>
      <c r="N793">
        <v>55847.652900000001</v>
      </c>
      <c r="O793">
        <v>551385664.87</v>
      </c>
    </row>
    <row r="794" spans="1:15" x14ac:dyDescent="0.3">
      <c r="A794" t="s">
        <v>622</v>
      </c>
      <c r="B794" t="s">
        <v>623</v>
      </c>
      <c r="C794" t="s">
        <v>624</v>
      </c>
      <c r="D794" t="s">
        <v>63</v>
      </c>
      <c r="E794">
        <v>0</v>
      </c>
      <c r="F794">
        <v>5.0438017837400509E-5</v>
      </c>
      <c r="G794" t="s">
        <v>128</v>
      </c>
      <c r="H794">
        <v>551385664.87</v>
      </c>
      <c r="I794" t="s">
        <v>61</v>
      </c>
      <c r="J794">
        <v>1045222.68</v>
      </c>
      <c r="K794">
        <v>0</v>
      </c>
      <c r="L794">
        <v>1.895629042598E-3</v>
      </c>
      <c r="M794">
        <v>1178996000</v>
      </c>
      <c r="N794">
        <v>59466.221299999997</v>
      </c>
      <c r="O794">
        <v>551385664.87</v>
      </c>
    </row>
    <row r="795" spans="1:15" x14ac:dyDescent="0.3">
      <c r="A795" t="s">
        <v>625</v>
      </c>
      <c r="B795" t="s">
        <v>626</v>
      </c>
      <c r="C795" t="s">
        <v>627</v>
      </c>
      <c r="D795" t="s">
        <v>63</v>
      </c>
      <c r="E795">
        <v>0</v>
      </c>
      <c r="F795">
        <v>1.3958814112105444E-4</v>
      </c>
      <c r="G795" t="s">
        <v>128</v>
      </c>
      <c r="H795">
        <v>551385664.87</v>
      </c>
      <c r="I795" t="s">
        <v>61</v>
      </c>
      <c r="J795">
        <v>2919531.64</v>
      </c>
      <c r="K795">
        <v>0</v>
      </c>
      <c r="L795">
        <v>5.2948994252300001E-3</v>
      </c>
      <c r="M795">
        <v>1178996000</v>
      </c>
      <c r="N795">
        <v>164573.85999999999</v>
      </c>
      <c r="O795">
        <v>551385664.87</v>
      </c>
    </row>
    <row r="796" spans="1:15" x14ac:dyDescent="0.3">
      <c r="A796" t="s">
        <v>628</v>
      </c>
      <c r="B796" t="s">
        <v>629</v>
      </c>
      <c r="C796" t="s">
        <v>630</v>
      </c>
      <c r="D796" t="s">
        <v>63</v>
      </c>
      <c r="E796">
        <v>0</v>
      </c>
      <c r="F796">
        <v>1.3147995063871021E-4</v>
      </c>
      <c r="G796" t="s">
        <v>128</v>
      </c>
      <c r="H796">
        <v>551385664.87</v>
      </c>
      <c r="I796" t="s">
        <v>61</v>
      </c>
      <c r="J796">
        <v>2757509.1200000001</v>
      </c>
      <c r="K796">
        <v>0</v>
      </c>
      <c r="L796">
        <v>5.0010533383199997E-3</v>
      </c>
      <c r="M796">
        <v>1178996000</v>
      </c>
      <c r="N796">
        <v>155014.33590000001</v>
      </c>
      <c r="O796">
        <v>551385664.87</v>
      </c>
    </row>
    <row r="797" spans="1:15" x14ac:dyDescent="0.3">
      <c r="A797" t="s">
        <v>631</v>
      </c>
      <c r="B797" t="s">
        <v>632</v>
      </c>
      <c r="C797" t="s">
        <v>633</v>
      </c>
      <c r="D797" t="s">
        <v>63</v>
      </c>
      <c r="E797">
        <v>0</v>
      </c>
      <c r="F797">
        <v>2.8174326954369881E-5</v>
      </c>
      <c r="G797" t="s">
        <v>128</v>
      </c>
      <c r="H797">
        <v>551385664.87</v>
      </c>
      <c r="I797" t="s">
        <v>61</v>
      </c>
      <c r="J797">
        <v>593834.92000000004</v>
      </c>
      <c r="K797">
        <v>0</v>
      </c>
      <c r="L797">
        <v>1.0769865047910001E-3</v>
      </c>
      <c r="M797">
        <v>1178996000</v>
      </c>
      <c r="N797">
        <v>33217.418799999999</v>
      </c>
      <c r="O797">
        <v>551385664.87</v>
      </c>
    </row>
    <row r="798" spans="1:15" x14ac:dyDescent="0.3">
      <c r="A798" t="s">
        <v>634</v>
      </c>
      <c r="B798" t="s">
        <v>635</v>
      </c>
      <c r="C798" t="s">
        <v>636</v>
      </c>
      <c r="D798" t="s">
        <v>63</v>
      </c>
      <c r="E798">
        <v>0</v>
      </c>
      <c r="F798">
        <v>2.8052031428214158E-4</v>
      </c>
      <c r="G798" t="s">
        <v>128</v>
      </c>
      <c r="H798">
        <v>551385664.87</v>
      </c>
      <c r="I798" t="s">
        <v>61</v>
      </c>
      <c r="J798">
        <v>5901049.6200000001</v>
      </c>
      <c r="K798">
        <v>0</v>
      </c>
      <c r="L798">
        <v>1.0702218058918E-2</v>
      </c>
      <c r="M798">
        <v>1178996000</v>
      </c>
      <c r="N798">
        <v>330732.3285</v>
      </c>
      <c r="O798">
        <v>551385664.87</v>
      </c>
    </row>
    <row r="799" spans="1:15" x14ac:dyDescent="0.3">
      <c r="A799" t="s">
        <v>637</v>
      </c>
      <c r="B799" t="s">
        <v>638</v>
      </c>
      <c r="C799" t="s">
        <v>639</v>
      </c>
      <c r="D799" t="s">
        <v>63</v>
      </c>
      <c r="E799">
        <v>0</v>
      </c>
      <c r="F799">
        <v>1.1961433566748576E-4</v>
      </c>
      <c r="G799" t="s">
        <v>128</v>
      </c>
      <c r="H799">
        <v>551385664.87</v>
      </c>
      <c r="I799" t="s">
        <v>61</v>
      </c>
      <c r="J799">
        <v>2502236.69</v>
      </c>
      <c r="K799">
        <v>0</v>
      </c>
      <c r="L799">
        <v>4.5380880378709998E-3</v>
      </c>
      <c r="M799">
        <v>1178996000</v>
      </c>
      <c r="N799">
        <v>141024.82329999999</v>
      </c>
      <c r="O799">
        <v>551385664.87</v>
      </c>
    </row>
    <row r="800" spans="1:15" x14ac:dyDescent="0.3">
      <c r="A800" t="s">
        <v>640</v>
      </c>
      <c r="B800" t="s">
        <v>641</v>
      </c>
      <c r="C800" t="s">
        <v>642</v>
      </c>
      <c r="D800" t="s">
        <v>63</v>
      </c>
      <c r="E800">
        <v>0</v>
      </c>
      <c r="F800">
        <v>2.9193575432896258E-4</v>
      </c>
      <c r="G800" t="s">
        <v>128</v>
      </c>
      <c r="H800">
        <v>551385664.87</v>
      </c>
      <c r="I800" t="s">
        <v>61</v>
      </c>
      <c r="J800">
        <v>6063087.3600000003</v>
      </c>
      <c r="K800">
        <v>0</v>
      </c>
      <c r="L800">
        <v>1.0996091749011E-2</v>
      </c>
      <c r="M800">
        <v>1178996000</v>
      </c>
      <c r="N800">
        <v>344191.08659999998</v>
      </c>
      <c r="O800">
        <v>551385664.87</v>
      </c>
    </row>
    <row r="801" spans="1:15" x14ac:dyDescent="0.3">
      <c r="A801" t="s">
        <v>646</v>
      </c>
      <c r="B801" t="s">
        <v>647</v>
      </c>
      <c r="C801" t="s">
        <v>648</v>
      </c>
      <c r="D801" t="s">
        <v>63</v>
      </c>
      <c r="E801">
        <v>0</v>
      </c>
      <c r="F801">
        <v>3.1334322055821785E-4</v>
      </c>
      <c r="G801" t="s">
        <v>128</v>
      </c>
      <c r="H801">
        <v>551385664.87</v>
      </c>
      <c r="I801" t="s">
        <v>61</v>
      </c>
      <c r="J801">
        <v>6560588.7699999996</v>
      </c>
      <c r="K801">
        <v>0</v>
      </c>
      <c r="L801">
        <v>1.1898366584388E-2</v>
      </c>
      <c r="M801">
        <v>1178996000</v>
      </c>
      <c r="N801">
        <v>369430.40370000002</v>
      </c>
      <c r="O801">
        <v>551385664.87</v>
      </c>
    </row>
    <row r="802" spans="1:15" x14ac:dyDescent="0.3">
      <c r="A802" t="s">
        <v>652</v>
      </c>
      <c r="B802" t="s">
        <v>653</v>
      </c>
      <c r="C802" t="s">
        <v>654</v>
      </c>
      <c r="D802" t="s">
        <v>63</v>
      </c>
      <c r="E802">
        <v>0</v>
      </c>
      <c r="F802">
        <v>4.3971690859457359E-5</v>
      </c>
      <c r="G802" t="s">
        <v>128</v>
      </c>
      <c r="H802">
        <v>551385664.87</v>
      </c>
      <c r="I802" t="s">
        <v>61</v>
      </c>
      <c r="J802">
        <v>911072.54</v>
      </c>
      <c r="K802">
        <v>0</v>
      </c>
      <c r="L802">
        <v>1.6523326557909999E-3</v>
      </c>
      <c r="M802">
        <v>1178996000</v>
      </c>
      <c r="N802">
        <v>51842.4476</v>
      </c>
      <c r="O802">
        <v>551385664.87</v>
      </c>
    </row>
    <row r="803" spans="1:15" x14ac:dyDescent="0.3">
      <c r="A803" t="s">
        <v>658</v>
      </c>
      <c r="B803" t="s">
        <v>659</v>
      </c>
      <c r="C803" t="s">
        <v>660</v>
      </c>
      <c r="D803" t="s">
        <v>63</v>
      </c>
      <c r="E803">
        <v>0</v>
      </c>
      <c r="F803">
        <v>9.1675167166193499E-4</v>
      </c>
      <c r="G803" t="s">
        <v>128</v>
      </c>
      <c r="H803">
        <v>551385664.87</v>
      </c>
      <c r="I803" t="s">
        <v>61</v>
      </c>
      <c r="J803">
        <v>19264731.73</v>
      </c>
      <c r="K803">
        <v>0</v>
      </c>
      <c r="L803">
        <v>3.4938760576124002E-2</v>
      </c>
      <c r="M803">
        <v>1178996000</v>
      </c>
      <c r="N803">
        <v>1080846.5538999999</v>
      </c>
      <c r="O803">
        <v>551385664.87</v>
      </c>
    </row>
    <row r="804" spans="1:15" x14ac:dyDescent="0.3">
      <c r="A804" t="s">
        <v>661</v>
      </c>
      <c r="B804" t="s">
        <v>662</v>
      </c>
      <c r="C804" t="s">
        <v>663</v>
      </c>
      <c r="D804" t="s">
        <v>63</v>
      </c>
      <c r="E804">
        <v>0</v>
      </c>
      <c r="F804">
        <v>3.6446413609135138E-5</v>
      </c>
      <c r="G804" t="s">
        <v>128</v>
      </c>
      <c r="H804">
        <v>551385664.87</v>
      </c>
      <c r="I804" t="s">
        <v>61</v>
      </c>
      <c r="J804">
        <v>768316.02</v>
      </c>
      <c r="K804">
        <v>0</v>
      </c>
      <c r="L804">
        <v>1.393427629609E-3</v>
      </c>
      <c r="M804">
        <v>1178996000</v>
      </c>
      <c r="N804">
        <v>42970.175900000002</v>
      </c>
      <c r="O804">
        <v>551385664.87</v>
      </c>
    </row>
    <row r="805" spans="1:15" x14ac:dyDescent="0.3">
      <c r="A805" t="s">
        <v>664</v>
      </c>
      <c r="B805" t="s">
        <v>665</v>
      </c>
      <c r="C805" t="s">
        <v>666</v>
      </c>
      <c r="D805" t="s">
        <v>63</v>
      </c>
      <c r="E805">
        <v>0</v>
      </c>
      <c r="F805">
        <v>5.4812251978160488E-5</v>
      </c>
      <c r="G805" t="s">
        <v>128</v>
      </c>
      <c r="H805">
        <v>551385664.87</v>
      </c>
      <c r="I805" t="s">
        <v>61</v>
      </c>
      <c r="J805">
        <v>1149703.93</v>
      </c>
      <c r="K805">
        <v>0</v>
      </c>
      <c r="L805">
        <v>2.085117556096E-3</v>
      </c>
      <c r="M805">
        <v>1178996000</v>
      </c>
      <c r="N805">
        <v>64623.425799999997</v>
      </c>
      <c r="O805">
        <v>551385664.87</v>
      </c>
    </row>
    <row r="806" spans="1:15" x14ac:dyDescent="0.3">
      <c r="A806" t="s">
        <v>670</v>
      </c>
      <c r="B806" t="s">
        <v>671</v>
      </c>
      <c r="C806" t="s">
        <v>672</v>
      </c>
      <c r="D806" t="s">
        <v>63</v>
      </c>
      <c r="E806">
        <v>0</v>
      </c>
      <c r="F806">
        <v>9.4492373160053058E-5</v>
      </c>
      <c r="G806" t="s">
        <v>128</v>
      </c>
      <c r="H806">
        <v>551385664.87</v>
      </c>
      <c r="I806" t="s">
        <v>61</v>
      </c>
      <c r="J806">
        <v>1983607.78</v>
      </c>
      <c r="K806">
        <v>0</v>
      </c>
      <c r="L806">
        <v>3.5974961018760002E-3</v>
      </c>
      <c r="M806">
        <v>1178996000</v>
      </c>
      <c r="N806">
        <v>111406.13</v>
      </c>
      <c r="O806">
        <v>551385664.87</v>
      </c>
    </row>
    <row r="807" spans="1:15" x14ac:dyDescent="0.3">
      <c r="A807" t="s">
        <v>673</v>
      </c>
      <c r="B807" t="s">
        <v>674</v>
      </c>
      <c r="C807" t="s">
        <v>675</v>
      </c>
      <c r="D807" t="s">
        <v>63</v>
      </c>
      <c r="E807">
        <v>0</v>
      </c>
      <c r="F807">
        <v>3.8376877289671633E-5</v>
      </c>
      <c r="G807" t="s">
        <v>128</v>
      </c>
      <c r="H807">
        <v>551385664.87</v>
      </c>
      <c r="I807" t="s">
        <v>61</v>
      </c>
      <c r="J807">
        <v>805509.31</v>
      </c>
      <c r="K807">
        <v>0</v>
      </c>
      <c r="L807">
        <v>1.460881849712E-3</v>
      </c>
      <c r="M807">
        <v>1178996000</v>
      </c>
      <c r="N807">
        <v>45246.184800000003</v>
      </c>
      <c r="O807">
        <v>551385664.87</v>
      </c>
    </row>
    <row r="808" spans="1:15" x14ac:dyDescent="0.3">
      <c r="A808" t="s">
        <v>676</v>
      </c>
      <c r="B808" t="s">
        <v>677</v>
      </c>
      <c r="C808" t="s">
        <v>678</v>
      </c>
      <c r="D808" t="s">
        <v>63</v>
      </c>
      <c r="E808">
        <v>0</v>
      </c>
      <c r="F808">
        <v>1.810351743974602E-4</v>
      </c>
      <c r="G808" t="s">
        <v>128</v>
      </c>
      <c r="H808">
        <v>551385664.87</v>
      </c>
      <c r="I808" t="s">
        <v>61</v>
      </c>
      <c r="J808">
        <v>3804200.45</v>
      </c>
      <c r="K808">
        <v>0</v>
      </c>
      <c r="L808">
        <v>6.8993459430919998E-3</v>
      </c>
      <c r="M808">
        <v>1178996000</v>
      </c>
      <c r="N808">
        <v>213439.74650000001</v>
      </c>
      <c r="O808">
        <v>551385664.87</v>
      </c>
    </row>
    <row r="809" spans="1:15" x14ac:dyDescent="0.3">
      <c r="A809" t="s">
        <v>682</v>
      </c>
      <c r="B809" t="s">
        <v>683</v>
      </c>
      <c r="C809" t="s">
        <v>684</v>
      </c>
      <c r="D809" t="s">
        <v>63</v>
      </c>
      <c r="E809">
        <v>0</v>
      </c>
      <c r="F809">
        <v>3.5045435946463909E-4</v>
      </c>
      <c r="G809" t="s">
        <v>128</v>
      </c>
      <c r="H809">
        <v>551385664.87</v>
      </c>
      <c r="I809" t="s">
        <v>61</v>
      </c>
      <c r="J809">
        <v>7262647.5700000003</v>
      </c>
      <c r="K809">
        <v>0</v>
      </c>
      <c r="L809">
        <v>1.3171629283675001E-2</v>
      </c>
      <c r="M809">
        <v>1178996000</v>
      </c>
      <c r="N809">
        <v>413184.288</v>
      </c>
      <c r="O809">
        <v>551385664.87</v>
      </c>
    </row>
    <row r="810" spans="1:15" x14ac:dyDescent="0.3">
      <c r="A810" t="s">
        <v>688</v>
      </c>
      <c r="B810" t="s">
        <v>689</v>
      </c>
      <c r="C810" t="s">
        <v>690</v>
      </c>
      <c r="D810" t="s">
        <v>63</v>
      </c>
      <c r="E810">
        <v>0</v>
      </c>
      <c r="F810">
        <v>8.6265028328609899E-6</v>
      </c>
      <c r="G810" t="s">
        <v>128</v>
      </c>
      <c r="H810">
        <v>551385664.87</v>
      </c>
      <c r="I810" t="s">
        <v>61</v>
      </c>
      <c r="J810">
        <v>180330.74</v>
      </c>
      <c r="K810">
        <v>0</v>
      </c>
      <c r="L810">
        <v>3.27050105741E-4</v>
      </c>
      <c r="M810">
        <v>1178996000</v>
      </c>
      <c r="N810">
        <v>10170.612300000001</v>
      </c>
      <c r="O810">
        <v>551385664.87</v>
      </c>
    </row>
    <row r="811" spans="1:15" x14ac:dyDescent="0.3">
      <c r="A811" t="s">
        <v>691</v>
      </c>
      <c r="B811" t="s">
        <v>692</v>
      </c>
      <c r="C811" t="s">
        <v>693</v>
      </c>
      <c r="D811" t="s">
        <v>63</v>
      </c>
      <c r="E811">
        <v>0</v>
      </c>
      <c r="F811">
        <v>1.1660636845747308E-4</v>
      </c>
      <c r="G811" t="s">
        <v>128</v>
      </c>
      <c r="H811">
        <v>551385664.87</v>
      </c>
      <c r="I811" t="s">
        <v>61</v>
      </c>
      <c r="J811">
        <v>2454716.0499999998</v>
      </c>
      <c r="K811">
        <v>0</v>
      </c>
      <c r="L811">
        <v>4.4519040054819999E-3</v>
      </c>
      <c r="M811">
        <v>1178996000</v>
      </c>
      <c r="N811">
        <v>137478.44200000001</v>
      </c>
      <c r="O811">
        <v>551385664.87</v>
      </c>
    </row>
    <row r="812" spans="1:15" x14ac:dyDescent="0.3">
      <c r="A812" t="s">
        <v>697</v>
      </c>
      <c r="B812" t="s">
        <v>698</v>
      </c>
      <c r="C812" t="s">
        <v>699</v>
      </c>
      <c r="D812" t="s">
        <v>63</v>
      </c>
      <c r="E812">
        <v>0</v>
      </c>
      <c r="F812">
        <v>1.044729735829847E-5</v>
      </c>
      <c r="G812" t="s">
        <v>128</v>
      </c>
      <c r="H812">
        <v>551385664.87</v>
      </c>
      <c r="I812" t="s">
        <v>61</v>
      </c>
      <c r="J812">
        <v>219526.99</v>
      </c>
      <c r="K812">
        <v>0</v>
      </c>
      <c r="L812">
        <v>3.9813691937699998E-4</v>
      </c>
      <c r="M812">
        <v>1178996000</v>
      </c>
      <c r="N812">
        <v>12317.3218</v>
      </c>
      <c r="O812">
        <v>551385664.87</v>
      </c>
    </row>
    <row r="813" spans="1:15" x14ac:dyDescent="0.3">
      <c r="A813" t="s">
        <v>700</v>
      </c>
      <c r="B813" t="s">
        <v>701</v>
      </c>
      <c r="C813" t="s">
        <v>702</v>
      </c>
      <c r="D813" t="s">
        <v>63</v>
      </c>
      <c r="E813">
        <v>0</v>
      </c>
      <c r="F813">
        <v>3.6397409796157217E-5</v>
      </c>
      <c r="G813" t="s">
        <v>128</v>
      </c>
      <c r="H813">
        <v>551385664.87</v>
      </c>
      <c r="I813" t="s">
        <v>61</v>
      </c>
      <c r="J813">
        <v>757312.5</v>
      </c>
      <c r="K813">
        <v>0</v>
      </c>
      <c r="L813">
        <v>1.3734715068780001E-3</v>
      </c>
      <c r="M813">
        <v>1178996000</v>
      </c>
      <c r="N813">
        <v>42912.400600000001</v>
      </c>
      <c r="O813">
        <v>551385664.87</v>
      </c>
    </row>
    <row r="814" spans="1:15" x14ac:dyDescent="0.3">
      <c r="A814" t="s">
        <v>703</v>
      </c>
      <c r="B814" t="s">
        <v>704</v>
      </c>
      <c r="C814" t="s">
        <v>705</v>
      </c>
      <c r="D814" t="s">
        <v>63</v>
      </c>
      <c r="E814">
        <v>0</v>
      </c>
      <c r="F814">
        <v>6.9291518503673642E-5</v>
      </c>
      <c r="G814" t="s">
        <v>128</v>
      </c>
      <c r="H814">
        <v>551385664.87</v>
      </c>
      <c r="I814" t="s">
        <v>61</v>
      </c>
      <c r="J814">
        <v>1455422.16</v>
      </c>
      <c r="K814">
        <v>0</v>
      </c>
      <c r="L814">
        <v>2.6395719960240001E-3</v>
      </c>
      <c r="M814">
        <v>1178996000</v>
      </c>
      <c r="N814">
        <v>81694.4231</v>
      </c>
      <c r="O814">
        <v>551385664.87</v>
      </c>
    </row>
    <row r="815" spans="1:15" x14ac:dyDescent="0.3">
      <c r="A815" t="s">
        <v>703</v>
      </c>
      <c r="B815" t="s">
        <v>706</v>
      </c>
      <c r="C815" t="s">
        <v>707</v>
      </c>
      <c r="D815" t="s">
        <v>63</v>
      </c>
      <c r="E815">
        <v>0</v>
      </c>
      <c r="F815">
        <v>6.9291518503673642E-5</v>
      </c>
      <c r="G815" t="s">
        <v>128</v>
      </c>
      <c r="H815">
        <v>551385664.87</v>
      </c>
      <c r="I815" t="s">
        <v>61</v>
      </c>
      <c r="J815">
        <v>1455422.16</v>
      </c>
      <c r="K815">
        <v>0</v>
      </c>
      <c r="L815">
        <v>2.6395719960240001E-3</v>
      </c>
      <c r="M815">
        <v>1178996000</v>
      </c>
      <c r="N815">
        <v>81694.4231</v>
      </c>
      <c r="O815">
        <v>551385664.87</v>
      </c>
    </row>
    <row r="816" spans="1:15" x14ac:dyDescent="0.3">
      <c r="A816" t="s">
        <v>708</v>
      </c>
      <c r="B816" t="s">
        <v>709</v>
      </c>
      <c r="C816" t="s">
        <v>710</v>
      </c>
      <c r="D816" t="s">
        <v>63</v>
      </c>
      <c r="E816">
        <v>0</v>
      </c>
      <c r="F816">
        <v>3.8318596848145153E-4</v>
      </c>
      <c r="G816" t="s">
        <v>128</v>
      </c>
      <c r="H816">
        <v>551385664.87</v>
      </c>
      <c r="I816" t="s">
        <v>61</v>
      </c>
      <c r="J816">
        <v>8057218.7400000002</v>
      </c>
      <c r="K816">
        <v>0</v>
      </c>
      <c r="L816">
        <v>1.4612673584649001E-2</v>
      </c>
      <c r="M816">
        <v>1178996000</v>
      </c>
      <c r="N816">
        <v>451774.72409999999</v>
      </c>
      <c r="O816">
        <v>551385664.87</v>
      </c>
    </row>
    <row r="817" spans="1:15" x14ac:dyDescent="0.3">
      <c r="A817" t="s">
        <v>711</v>
      </c>
      <c r="B817" t="s">
        <v>712</v>
      </c>
      <c r="C817" t="s">
        <v>713</v>
      </c>
      <c r="D817" t="s">
        <v>63</v>
      </c>
      <c r="E817">
        <v>0</v>
      </c>
      <c r="F817">
        <v>6.0610220992740767E-4</v>
      </c>
      <c r="G817" t="s">
        <v>128</v>
      </c>
      <c r="H817">
        <v>551385664.87</v>
      </c>
      <c r="I817" t="s">
        <v>61</v>
      </c>
      <c r="J817">
        <v>12542420.359999999</v>
      </c>
      <c r="K817">
        <v>0</v>
      </c>
      <c r="L817">
        <v>2.2747091843522999E-2</v>
      </c>
      <c r="M817">
        <v>1178996000</v>
      </c>
      <c r="N817">
        <v>714592.08109999995</v>
      </c>
      <c r="O817">
        <v>551385664.87</v>
      </c>
    </row>
    <row r="818" spans="1:15" x14ac:dyDescent="0.3">
      <c r="A818" t="s">
        <v>714</v>
      </c>
      <c r="B818" t="s">
        <v>715</v>
      </c>
      <c r="C818" t="s">
        <v>716</v>
      </c>
      <c r="D818" t="s">
        <v>63</v>
      </c>
      <c r="E818">
        <v>0</v>
      </c>
      <c r="F818">
        <v>7.8682676689153205E-6</v>
      </c>
      <c r="G818" t="s">
        <v>128</v>
      </c>
      <c r="H818">
        <v>551385664.87</v>
      </c>
      <c r="I818" t="s">
        <v>61</v>
      </c>
      <c r="J818">
        <v>164712.35</v>
      </c>
      <c r="K818">
        <v>0</v>
      </c>
      <c r="L818">
        <v>2.9872439654200002E-4</v>
      </c>
      <c r="M818">
        <v>1178996000</v>
      </c>
      <c r="N818">
        <v>9276.6561000000002</v>
      </c>
      <c r="O818">
        <v>551385664.87</v>
      </c>
    </row>
    <row r="819" spans="1:15" x14ac:dyDescent="0.3">
      <c r="A819" t="s">
        <v>717</v>
      </c>
      <c r="B819" t="s">
        <v>718</v>
      </c>
      <c r="C819" t="s">
        <v>719</v>
      </c>
      <c r="D819" t="s">
        <v>63</v>
      </c>
      <c r="E819">
        <v>0</v>
      </c>
      <c r="F819">
        <v>2.4092592256877109E-5</v>
      </c>
      <c r="G819" t="s">
        <v>128</v>
      </c>
      <c r="H819">
        <v>551385664.87</v>
      </c>
      <c r="I819" t="s">
        <v>61</v>
      </c>
      <c r="J819">
        <v>506866.78</v>
      </c>
      <c r="K819">
        <v>0</v>
      </c>
      <c r="L819">
        <v>9.1925998859499999E-4</v>
      </c>
      <c r="M819">
        <v>1178996000</v>
      </c>
      <c r="N819">
        <v>28405.069899999999</v>
      </c>
      <c r="O819">
        <v>551385664.87</v>
      </c>
    </row>
    <row r="820" spans="1:15" x14ac:dyDescent="0.3">
      <c r="A820" t="s">
        <v>720</v>
      </c>
      <c r="B820" t="s">
        <v>721</v>
      </c>
      <c r="C820" t="s">
        <v>722</v>
      </c>
      <c r="D820" t="s">
        <v>63</v>
      </c>
      <c r="E820">
        <v>0</v>
      </c>
      <c r="F820">
        <v>2.2084642883980314E-3</v>
      </c>
      <c r="G820" t="s">
        <v>128</v>
      </c>
      <c r="H820">
        <v>551385664.87</v>
      </c>
      <c r="I820" t="s">
        <v>61</v>
      </c>
      <c r="J820">
        <v>45591783.840000004</v>
      </c>
      <c r="K820">
        <v>0</v>
      </c>
      <c r="L820">
        <v>8.2685834516116996E-2</v>
      </c>
      <c r="M820">
        <v>1178996000</v>
      </c>
      <c r="N820">
        <v>2603770.5622</v>
      </c>
      <c r="O820">
        <v>551385664.87</v>
      </c>
    </row>
    <row r="821" spans="1:15" x14ac:dyDescent="0.3">
      <c r="A821" t="s">
        <v>723</v>
      </c>
      <c r="B821" t="s">
        <v>724</v>
      </c>
      <c r="C821" t="s">
        <v>725</v>
      </c>
      <c r="D821" t="s">
        <v>63</v>
      </c>
      <c r="E821">
        <v>0</v>
      </c>
      <c r="F821">
        <v>4.281464228049146E-5</v>
      </c>
      <c r="G821" t="s">
        <v>128</v>
      </c>
      <c r="H821">
        <v>551385664.87</v>
      </c>
      <c r="I821" t="s">
        <v>61</v>
      </c>
      <c r="J821">
        <v>892827.92</v>
      </c>
      <c r="K821">
        <v>0</v>
      </c>
      <c r="L821">
        <v>1.6192439827219999E-3</v>
      </c>
      <c r="M821">
        <v>1178996000</v>
      </c>
      <c r="N821">
        <v>50478.292000000001</v>
      </c>
      <c r="O821">
        <v>551385664.87</v>
      </c>
    </row>
    <row r="822" spans="1:15" x14ac:dyDescent="0.3">
      <c r="A822" t="s">
        <v>726</v>
      </c>
      <c r="B822" t="s">
        <v>727</v>
      </c>
      <c r="C822" t="s">
        <v>728</v>
      </c>
      <c r="D822" t="s">
        <v>63</v>
      </c>
      <c r="E822">
        <v>0</v>
      </c>
      <c r="F822">
        <v>2.2703183629105431E-5</v>
      </c>
      <c r="G822" t="s">
        <v>128</v>
      </c>
      <c r="H822">
        <v>551385664.87</v>
      </c>
      <c r="I822" t="s">
        <v>61</v>
      </c>
      <c r="J822">
        <v>471444.66</v>
      </c>
      <c r="K822">
        <v>0</v>
      </c>
      <c r="L822">
        <v>8.55017984755E-4</v>
      </c>
      <c r="M822">
        <v>1178996000</v>
      </c>
      <c r="N822">
        <v>26766.9627</v>
      </c>
      <c r="O822">
        <v>551385664.87</v>
      </c>
    </row>
    <row r="823" spans="1:15" x14ac:dyDescent="0.3">
      <c r="A823" t="s">
        <v>729</v>
      </c>
      <c r="B823" t="s">
        <v>730</v>
      </c>
      <c r="C823" t="s">
        <v>731</v>
      </c>
      <c r="D823" t="s">
        <v>63</v>
      </c>
      <c r="E823">
        <v>0</v>
      </c>
      <c r="F823">
        <v>4.7760109988004148E-5</v>
      </c>
      <c r="G823" t="s">
        <v>128</v>
      </c>
      <c r="H823">
        <v>551385664.87</v>
      </c>
      <c r="I823" t="s">
        <v>61</v>
      </c>
      <c r="J823">
        <v>1001759.07</v>
      </c>
      <c r="K823">
        <v>0</v>
      </c>
      <c r="L823">
        <v>1.816802891015E-3</v>
      </c>
      <c r="M823">
        <v>1178996000</v>
      </c>
      <c r="N823">
        <v>56308.978600000002</v>
      </c>
      <c r="O823">
        <v>551385664.87</v>
      </c>
    </row>
    <row r="824" spans="1:15" x14ac:dyDescent="0.3">
      <c r="A824" t="s">
        <v>732</v>
      </c>
      <c r="B824" t="s">
        <v>733</v>
      </c>
      <c r="C824" t="s">
        <v>734</v>
      </c>
      <c r="D824" t="s">
        <v>63</v>
      </c>
      <c r="E824">
        <v>0</v>
      </c>
      <c r="F824">
        <v>1.1425393152876583E-3</v>
      </c>
      <c r="G824" t="s">
        <v>128</v>
      </c>
      <c r="H824">
        <v>551385664.87</v>
      </c>
      <c r="I824" t="s">
        <v>61</v>
      </c>
      <c r="J824">
        <v>24075261.57</v>
      </c>
      <c r="K824">
        <v>0</v>
      </c>
      <c r="L824">
        <v>4.3663198200257998E-2</v>
      </c>
      <c r="M824">
        <v>1178996000</v>
      </c>
      <c r="N824">
        <v>1347049.2826</v>
      </c>
      <c r="O824">
        <v>551385664.87</v>
      </c>
    </row>
    <row r="825" spans="1:15" x14ac:dyDescent="0.3">
      <c r="A825" t="s">
        <v>735</v>
      </c>
      <c r="B825" t="s">
        <v>736</v>
      </c>
      <c r="C825" t="s">
        <v>737</v>
      </c>
      <c r="D825" t="s">
        <v>63</v>
      </c>
      <c r="E825">
        <v>0</v>
      </c>
      <c r="F825">
        <v>9.5405563386205755E-5</v>
      </c>
      <c r="G825" t="s">
        <v>128</v>
      </c>
      <c r="H825">
        <v>551385664.87</v>
      </c>
      <c r="I825" t="s">
        <v>61</v>
      </c>
      <c r="J825">
        <v>2003407.93</v>
      </c>
      <c r="K825">
        <v>0</v>
      </c>
      <c r="L825">
        <v>3.633405903783E-3</v>
      </c>
      <c r="M825">
        <v>1178996000</v>
      </c>
      <c r="N825">
        <v>112482.7776</v>
      </c>
      <c r="O825">
        <v>551385664.87</v>
      </c>
    </row>
    <row r="826" spans="1:15" x14ac:dyDescent="0.3">
      <c r="A826" t="s">
        <v>738</v>
      </c>
      <c r="B826" t="s">
        <v>739</v>
      </c>
      <c r="C826" t="s">
        <v>740</v>
      </c>
      <c r="D826" t="s">
        <v>63</v>
      </c>
      <c r="E826">
        <v>0</v>
      </c>
      <c r="F826">
        <v>7.0167076267972468E-5</v>
      </c>
      <c r="G826" t="s">
        <v>128</v>
      </c>
      <c r="H826">
        <v>551385664.87</v>
      </c>
      <c r="I826" t="s">
        <v>61</v>
      </c>
      <c r="J826">
        <v>1453831.07</v>
      </c>
      <c r="K826">
        <v>0</v>
      </c>
      <c r="L826">
        <v>2.6366863751209999E-3</v>
      </c>
      <c r="M826">
        <v>1178996000</v>
      </c>
      <c r="N826">
        <v>82726.702300000004</v>
      </c>
      <c r="O826">
        <v>551385664.87</v>
      </c>
    </row>
    <row r="827" spans="1:15" x14ac:dyDescent="0.3">
      <c r="A827" t="s">
        <v>741</v>
      </c>
      <c r="B827" t="s">
        <v>742</v>
      </c>
      <c r="C827" t="s">
        <v>743</v>
      </c>
      <c r="D827" t="s">
        <v>63</v>
      </c>
      <c r="E827">
        <v>0</v>
      </c>
      <c r="F827">
        <v>5.0015919449958985E-4</v>
      </c>
      <c r="G827" t="s">
        <v>128</v>
      </c>
      <c r="H827">
        <v>551385664.87</v>
      </c>
      <c r="I827" t="s">
        <v>61</v>
      </c>
      <c r="J827">
        <v>10369763.58</v>
      </c>
      <c r="K827">
        <v>0</v>
      </c>
      <c r="L827">
        <v>1.8806734089550001E-2</v>
      </c>
      <c r="M827">
        <v>1178996000</v>
      </c>
      <c r="N827">
        <v>589685.68969999999</v>
      </c>
      <c r="O827">
        <v>551385664.87</v>
      </c>
    </row>
    <row r="828" spans="1:15" x14ac:dyDescent="0.3">
      <c r="A828" t="s">
        <v>744</v>
      </c>
      <c r="B828" t="s">
        <v>745</v>
      </c>
      <c r="C828" t="s">
        <v>746</v>
      </c>
      <c r="D828" t="s">
        <v>63</v>
      </c>
      <c r="E828">
        <v>0</v>
      </c>
      <c r="F828">
        <v>1.6832780740116379E-4</v>
      </c>
      <c r="G828" t="s">
        <v>128</v>
      </c>
      <c r="H828">
        <v>551385664.87</v>
      </c>
      <c r="I828" t="s">
        <v>61</v>
      </c>
      <c r="J828">
        <v>3491774.94</v>
      </c>
      <c r="K828">
        <v>0</v>
      </c>
      <c r="L828">
        <v>6.3327270955140002E-3</v>
      </c>
      <c r="M828">
        <v>1178996000</v>
      </c>
      <c r="N828">
        <v>198457.81159999999</v>
      </c>
      <c r="O828">
        <v>551385664.87</v>
      </c>
    </row>
    <row r="829" spans="1:15" x14ac:dyDescent="0.3">
      <c r="A829" t="s">
        <v>747</v>
      </c>
      <c r="B829" t="s">
        <v>748</v>
      </c>
      <c r="C829" t="s">
        <v>749</v>
      </c>
      <c r="D829" t="s">
        <v>63</v>
      </c>
      <c r="E829">
        <v>0</v>
      </c>
      <c r="F829">
        <v>5.5240736095635149E-5</v>
      </c>
      <c r="G829" t="s">
        <v>128</v>
      </c>
      <c r="H829">
        <v>551385664.87</v>
      </c>
      <c r="I829" t="s">
        <v>61</v>
      </c>
      <c r="J829">
        <v>1136448.83</v>
      </c>
      <c r="K829">
        <v>0</v>
      </c>
      <c r="L829">
        <v>2.0610779394639998E-3</v>
      </c>
      <c r="M829">
        <v>1178996000</v>
      </c>
      <c r="N829">
        <v>65128.606899999999</v>
      </c>
      <c r="O829">
        <v>551385664.87</v>
      </c>
    </row>
    <row r="830" spans="1:15" x14ac:dyDescent="0.3">
      <c r="A830" t="s">
        <v>750</v>
      </c>
      <c r="B830" t="s">
        <v>751</v>
      </c>
      <c r="C830" t="s">
        <v>752</v>
      </c>
      <c r="D830" t="s">
        <v>63</v>
      </c>
      <c r="E830">
        <v>0</v>
      </c>
      <c r="F830">
        <v>3.1605395479602648E-4</v>
      </c>
      <c r="G830" t="s">
        <v>128</v>
      </c>
      <c r="H830">
        <v>551385664.87</v>
      </c>
      <c r="I830" t="s">
        <v>61</v>
      </c>
      <c r="J830">
        <v>6633154.6600000001</v>
      </c>
      <c r="K830">
        <v>0</v>
      </c>
      <c r="L830">
        <v>1.2029972998235E-2</v>
      </c>
      <c r="M830">
        <v>1178996000</v>
      </c>
      <c r="N830">
        <v>372626.34850000002</v>
      </c>
      <c r="O830">
        <v>551385664.87</v>
      </c>
    </row>
    <row r="831" spans="1:15" x14ac:dyDescent="0.3">
      <c r="A831" t="s">
        <v>753</v>
      </c>
      <c r="B831" t="s">
        <v>754</v>
      </c>
      <c r="C831" t="s">
        <v>755</v>
      </c>
      <c r="D831" t="s">
        <v>63</v>
      </c>
      <c r="E831">
        <v>0</v>
      </c>
      <c r="F831">
        <v>3.1667961487748931E-4</v>
      </c>
      <c r="G831" t="s">
        <v>128</v>
      </c>
      <c r="H831">
        <v>551385664.87</v>
      </c>
      <c r="I831" t="s">
        <v>61</v>
      </c>
      <c r="J831">
        <v>6668275.7699999996</v>
      </c>
      <c r="K831">
        <v>0</v>
      </c>
      <c r="L831">
        <v>1.2093669086541E-2</v>
      </c>
      <c r="M831">
        <v>1178996000</v>
      </c>
      <c r="N831">
        <v>373363.99920000002</v>
      </c>
      <c r="O831">
        <v>551385664.87</v>
      </c>
    </row>
    <row r="832" spans="1:15" x14ac:dyDescent="0.3">
      <c r="A832" t="s">
        <v>759</v>
      </c>
      <c r="B832" t="s">
        <v>760</v>
      </c>
      <c r="C832" t="s">
        <v>761</v>
      </c>
      <c r="D832" t="s">
        <v>63</v>
      </c>
      <c r="E832">
        <v>0</v>
      </c>
      <c r="F832">
        <v>6.7618914265372599E-6</v>
      </c>
      <c r="G832" t="s">
        <v>128</v>
      </c>
      <c r="H832">
        <v>551385664.87</v>
      </c>
      <c r="I832" t="s">
        <v>61</v>
      </c>
      <c r="J832">
        <v>141742.1</v>
      </c>
      <c r="K832">
        <v>0</v>
      </c>
      <c r="L832">
        <v>2.5706526126899998E-4</v>
      </c>
      <c r="M832">
        <v>1178996000</v>
      </c>
      <c r="N832">
        <v>7972.2429000000002</v>
      </c>
      <c r="O832">
        <v>551385664.87</v>
      </c>
    </row>
    <row r="833" spans="1:15" x14ac:dyDescent="0.3">
      <c r="A833" t="s">
        <v>762</v>
      </c>
      <c r="B833" t="s">
        <v>763</v>
      </c>
      <c r="C833" t="s">
        <v>764</v>
      </c>
      <c r="D833" t="s">
        <v>63</v>
      </c>
      <c r="E833">
        <v>0</v>
      </c>
      <c r="F833">
        <v>8.2926911077349996E-5</v>
      </c>
      <c r="G833" t="s">
        <v>128</v>
      </c>
      <c r="H833">
        <v>551385664.87</v>
      </c>
      <c r="I833" t="s">
        <v>61</v>
      </c>
      <c r="J833">
        <v>1742557.74</v>
      </c>
      <c r="K833">
        <v>0</v>
      </c>
      <c r="L833">
        <v>3.1603247074089998E-3</v>
      </c>
      <c r="M833">
        <v>1178996000</v>
      </c>
      <c r="N833">
        <v>97770.496499999994</v>
      </c>
      <c r="O833">
        <v>551385664.87</v>
      </c>
    </row>
    <row r="834" spans="1:15" x14ac:dyDescent="0.3">
      <c r="A834" t="s">
        <v>765</v>
      </c>
      <c r="B834" t="s">
        <v>766</v>
      </c>
      <c r="C834" t="s">
        <v>767</v>
      </c>
      <c r="D834" t="s">
        <v>63</v>
      </c>
      <c r="E834">
        <v>0</v>
      </c>
      <c r="F834">
        <v>2.410028016077102E-4</v>
      </c>
      <c r="G834" t="s">
        <v>128</v>
      </c>
      <c r="H834">
        <v>551385664.87</v>
      </c>
      <c r="I834" t="s">
        <v>61</v>
      </c>
      <c r="J834">
        <v>5005750.82</v>
      </c>
      <c r="K834">
        <v>0</v>
      </c>
      <c r="L834">
        <v>9.0784928570460006E-3</v>
      </c>
      <c r="M834">
        <v>1178996000</v>
      </c>
      <c r="N834">
        <v>284141.33909999998</v>
      </c>
      <c r="O834">
        <v>551385664.87</v>
      </c>
    </row>
    <row r="835" spans="1:15" x14ac:dyDescent="0.3">
      <c r="A835" t="s">
        <v>768</v>
      </c>
      <c r="B835" t="s">
        <v>769</v>
      </c>
      <c r="C835" t="s">
        <v>770</v>
      </c>
      <c r="D835" t="s">
        <v>63</v>
      </c>
      <c r="E835">
        <v>0</v>
      </c>
      <c r="F835">
        <v>4.106628344307539E-5</v>
      </c>
      <c r="G835" t="s">
        <v>128</v>
      </c>
      <c r="H835">
        <v>551385664.87</v>
      </c>
      <c r="I835" t="s">
        <v>61</v>
      </c>
      <c r="J835">
        <v>860341.02</v>
      </c>
      <c r="K835">
        <v>0</v>
      </c>
      <c r="L835">
        <v>1.560325330915E-3</v>
      </c>
      <c r="M835">
        <v>1178996000</v>
      </c>
      <c r="N835">
        <v>48416.983899999999</v>
      </c>
      <c r="O835">
        <v>551385664.87</v>
      </c>
    </row>
    <row r="836" spans="1:15" x14ac:dyDescent="0.3">
      <c r="A836" t="s">
        <v>771</v>
      </c>
      <c r="B836" t="s">
        <v>772</v>
      </c>
      <c r="C836" t="s">
        <v>773</v>
      </c>
      <c r="D836" t="s">
        <v>63</v>
      </c>
      <c r="E836">
        <v>0</v>
      </c>
      <c r="F836">
        <v>4.4129681909189385E-4</v>
      </c>
      <c r="G836" t="s">
        <v>128</v>
      </c>
      <c r="H836">
        <v>551385664.87</v>
      </c>
      <c r="I836" t="s">
        <v>61</v>
      </c>
      <c r="J836">
        <v>9327664.3499999996</v>
      </c>
      <c r="K836">
        <v>0</v>
      </c>
      <c r="L836">
        <v>1.6916769775287999E-2</v>
      </c>
      <c r="M836">
        <v>1178996000</v>
      </c>
      <c r="N836">
        <v>520287.18449999997</v>
      </c>
      <c r="O836">
        <v>551385664.87</v>
      </c>
    </row>
    <row r="837" spans="1:15" x14ac:dyDescent="0.3">
      <c r="A837" t="s">
        <v>774</v>
      </c>
      <c r="B837" t="s">
        <v>775</v>
      </c>
      <c r="C837" t="s">
        <v>776</v>
      </c>
      <c r="D837" t="s">
        <v>63</v>
      </c>
      <c r="E837">
        <v>0</v>
      </c>
      <c r="F837">
        <v>1.13942461697499E-4</v>
      </c>
      <c r="G837" t="s">
        <v>128</v>
      </c>
      <c r="H837">
        <v>551385664.87</v>
      </c>
      <c r="I837" t="s">
        <v>61</v>
      </c>
      <c r="J837">
        <v>2401986.2799999998</v>
      </c>
      <c r="K837">
        <v>0</v>
      </c>
      <c r="L837">
        <v>4.3562726291879999E-3</v>
      </c>
      <c r="M837">
        <v>1178996000</v>
      </c>
      <c r="N837">
        <v>134337.7066</v>
      </c>
      <c r="O837">
        <v>551385664.87</v>
      </c>
    </row>
    <row r="838" spans="1:15" x14ac:dyDescent="0.3">
      <c r="A838" t="s">
        <v>777</v>
      </c>
      <c r="B838" t="s">
        <v>778</v>
      </c>
      <c r="C838" t="s">
        <v>779</v>
      </c>
      <c r="D838" t="s">
        <v>63</v>
      </c>
      <c r="E838">
        <v>0</v>
      </c>
      <c r="F838">
        <v>7.3440538229348543E-5</v>
      </c>
      <c r="G838" t="s">
        <v>128</v>
      </c>
      <c r="H838">
        <v>551385664.87</v>
      </c>
      <c r="I838" t="s">
        <v>61</v>
      </c>
      <c r="J838">
        <v>1534805.36</v>
      </c>
      <c r="K838">
        <v>0</v>
      </c>
      <c r="L838">
        <v>2.7835423693180002E-3</v>
      </c>
      <c r="M838">
        <v>1178996000</v>
      </c>
      <c r="N838">
        <v>86586.1008</v>
      </c>
      <c r="O838">
        <v>551385664.87</v>
      </c>
    </row>
    <row r="839" spans="1:15" x14ac:dyDescent="0.3">
      <c r="A839" t="s">
        <v>786</v>
      </c>
      <c r="B839" t="s">
        <v>787</v>
      </c>
      <c r="C839" t="s">
        <v>788</v>
      </c>
      <c r="D839" t="s">
        <v>63</v>
      </c>
      <c r="E839">
        <v>0</v>
      </c>
      <c r="F839">
        <v>6.2956043676224853E-5</v>
      </c>
      <c r="G839" t="s">
        <v>128</v>
      </c>
      <c r="H839">
        <v>551385664.87</v>
      </c>
      <c r="I839" t="s">
        <v>61</v>
      </c>
      <c r="J839">
        <v>1314324.07</v>
      </c>
      <c r="K839">
        <v>0</v>
      </c>
      <c r="L839">
        <v>2.3836747194180001E-3</v>
      </c>
      <c r="M839">
        <v>1178996000</v>
      </c>
      <c r="N839">
        <v>74224.923699999999</v>
      </c>
      <c r="O839">
        <v>551385664.87</v>
      </c>
    </row>
    <row r="840" spans="1:15" x14ac:dyDescent="0.3">
      <c r="A840" t="s">
        <v>792</v>
      </c>
      <c r="B840" t="s">
        <v>793</v>
      </c>
      <c r="C840" t="s">
        <v>794</v>
      </c>
      <c r="D840" t="s">
        <v>63</v>
      </c>
      <c r="E840">
        <v>0</v>
      </c>
      <c r="F840">
        <v>3.6830482353559119E-4</v>
      </c>
      <c r="G840" t="s">
        <v>128</v>
      </c>
      <c r="H840">
        <v>551385664.87</v>
      </c>
      <c r="I840" t="s">
        <v>61</v>
      </c>
      <c r="J840">
        <v>7625198.9299999997</v>
      </c>
      <c r="K840">
        <v>0</v>
      </c>
      <c r="L840">
        <v>1.3829157005374E-2</v>
      </c>
      <c r="M840">
        <v>1178996000</v>
      </c>
      <c r="N840">
        <v>434229.91369999998</v>
      </c>
      <c r="O840">
        <v>551385664.87</v>
      </c>
    </row>
    <row r="841" spans="1:15" x14ac:dyDescent="0.3">
      <c r="A841" t="s">
        <v>795</v>
      </c>
      <c r="B841" t="s">
        <v>796</v>
      </c>
      <c r="C841" t="s">
        <v>797</v>
      </c>
      <c r="D841" t="s">
        <v>63</v>
      </c>
      <c r="E841">
        <v>0</v>
      </c>
      <c r="F841">
        <v>4.2593998169207422E-5</v>
      </c>
      <c r="G841" t="s">
        <v>128</v>
      </c>
      <c r="H841">
        <v>551385664.87</v>
      </c>
      <c r="I841" t="s">
        <v>61</v>
      </c>
      <c r="J841">
        <v>896427.71</v>
      </c>
      <c r="K841">
        <v>0</v>
      </c>
      <c r="L841">
        <v>1.625772607294E-3</v>
      </c>
      <c r="M841">
        <v>1178996000</v>
      </c>
      <c r="N841">
        <v>50218.1535</v>
      </c>
      <c r="O841">
        <v>551385664.87</v>
      </c>
    </row>
    <row r="842" spans="1:15" x14ac:dyDescent="0.3">
      <c r="A842" t="s">
        <v>798</v>
      </c>
      <c r="B842" t="s">
        <v>799</v>
      </c>
      <c r="C842" t="s">
        <v>800</v>
      </c>
      <c r="D842" t="s">
        <v>63</v>
      </c>
      <c r="E842">
        <v>0</v>
      </c>
      <c r="F842">
        <v>1.6691328023861251E-4</v>
      </c>
      <c r="G842" t="s">
        <v>128</v>
      </c>
      <c r="H842">
        <v>551385664.87</v>
      </c>
      <c r="I842" t="s">
        <v>61</v>
      </c>
      <c r="J842">
        <v>3505245.97</v>
      </c>
      <c r="K842">
        <v>0</v>
      </c>
      <c r="L842">
        <v>6.3571583255189997E-3</v>
      </c>
      <c r="M842">
        <v>1178996000</v>
      </c>
      <c r="N842">
        <v>196790.08970000001</v>
      </c>
      <c r="O842">
        <v>551385664.87</v>
      </c>
    </row>
    <row r="843" spans="1:15" x14ac:dyDescent="0.3">
      <c r="A843" t="s">
        <v>801</v>
      </c>
      <c r="B843" t="s">
        <v>802</v>
      </c>
      <c r="C843" t="s">
        <v>803</v>
      </c>
      <c r="D843" t="s">
        <v>63</v>
      </c>
      <c r="E843">
        <v>0</v>
      </c>
      <c r="F843">
        <v>4.1086490714881471E-4</v>
      </c>
      <c r="G843" t="s">
        <v>128</v>
      </c>
      <c r="H843">
        <v>551385664.87</v>
      </c>
      <c r="I843" t="s">
        <v>61</v>
      </c>
      <c r="J843">
        <v>8621821.5999999996</v>
      </c>
      <c r="K843">
        <v>0</v>
      </c>
      <c r="L843">
        <v>1.5636644456530999E-2</v>
      </c>
      <c r="M843">
        <v>1178996000</v>
      </c>
      <c r="N843">
        <v>484408.0821</v>
      </c>
      <c r="O843">
        <v>551385664.87</v>
      </c>
    </row>
    <row r="844" spans="1:15" x14ac:dyDescent="0.3">
      <c r="A844" t="s">
        <v>804</v>
      </c>
      <c r="B844" t="s">
        <v>805</v>
      </c>
      <c r="C844" t="s">
        <v>806</v>
      </c>
      <c r="D844" t="s">
        <v>63</v>
      </c>
      <c r="E844">
        <v>0</v>
      </c>
      <c r="F844">
        <v>2.0219325075541297E-4</v>
      </c>
      <c r="G844" t="s">
        <v>128</v>
      </c>
      <c r="H844">
        <v>551385664.87</v>
      </c>
      <c r="I844" t="s">
        <v>61</v>
      </c>
      <c r="J844">
        <v>4195504.83</v>
      </c>
      <c r="K844">
        <v>0</v>
      </c>
      <c r="L844">
        <v>7.6090205047119998E-3</v>
      </c>
      <c r="M844">
        <v>1178996000</v>
      </c>
      <c r="N844">
        <v>238385.03390000001</v>
      </c>
      <c r="O844">
        <v>551385664.87</v>
      </c>
    </row>
    <row r="845" spans="1:15" x14ac:dyDescent="0.3">
      <c r="A845" t="s">
        <v>807</v>
      </c>
      <c r="B845" t="s">
        <v>808</v>
      </c>
      <c r="C845" t="s">
        <v>809</v>
      </c>
      <c r="D845" t="s">
        <v>63</v>
      </c>
      <c r="E845">
        <v>0</v>
      </c>
      <c r="F845">
        <v>3.2735163697546501E-6</v>
      </c>
      <c r="G845" t="s">
        <v>128</v>
      </c>
      <c r="H845">
        <v>551385664.87</v>
      </c>
      <c r="I845" t="s">
        <v>61</v>
      </c>
      <c r="J845">
        <v>67745.759999999995</v>
      </c>
      <c r="K845">
        <v>0</v>
      </c>
      <c r="L845">
        <v>1.2286456525100001E-4</v>
      </c>
      <c r="M845">
        <v>1178996000</v>
      </c>
      <c r="N845">
        <v>3859.4627</v>
      </c>
      <c r="O845">
        <v>551385664.87</v>
      </c>
    </row>
    <row r="846" spans="1:15" x14ac:dyDescent="0.3">
      <c r="A846" t="s">
        <v>810</v>
      </c>
      <c r="B846" t="s">
        <v>811</v>
      </c>
      <c r="C846" t="s">
        <v>812</v>
      </c>
      <c r="D846" t="s">
        <v>63</v>
      </c>
      <c r="E846">
        <v>0</v>
      </c>
      <c r="F846">
        <v>3.5491401475977581E-5</v>
      </c>
      <c r="G846" t="s">
        <v>128</v>
      </c>
      <c r="H846">
        <v>551385664.87</v>
      </c>
      <c r="I846" t="s">
        <v>61</v>
      </c>
      <c r="J846">
        <v>738831.03</v>
      </c>
      <c r="K846">
        <v>0</v>
      </c>
      <c r="L846">
        <v>1.3399532796600001E-3</v>
      </c>
      <c r="M846">
        <v>1178996000</v>
      </c>
      <c r="N846">
        <v>41844.220399999998</v>
      </c>
      <c r="O846">
        <v>551385664.87</v>
      </c>
    </row>
    <row r="847" spans="1:15" x14ac:dyDescent="0.3">
      <c r="A847" t="s">
        <v>816</v>
      </c>
      <c r="B847" t="s">
        <v>817</v>
      </c>
      <c r="C847" t="s">
        <v>818</v>
      </c>
      <c r="D847" t="s">
        <v>63</v>
      </c>
      <c r="E847">
        <v>0</v>
      </c>
      <c r="F847">
        <v>1.283741571640036E-4</v>
      </c>
      <c r="G847" t="s">
        <v>128</v>
      </c>
      <c r="H847">
        <v>551385664.87</v>
      </c>
      <c r="I847" t="s">
        <v>61</v>
      </c>
      <c r="J847">
        <v>2702008.36</v>
      </c>
      <c r="K847">
        <v>0</v>
      </c>
      <c r="L847">
        <v>4.9003964595939996E-3</v>
      </c>
      <c r="M847">
        <v>1178996000</v>
      </c>
      <c r="N847">
        <v>151352.61780000001</v>
      </c>
      <c r="O847">
        <v>551385664.87</v>
      </c>
    </row>
    <row r="848" spans="1:15" x14ac:dyDescent="0.3">
      <c r="A848" t="s">
        <v>819</v>
      </c>
      <c r="B848" t="s">
        <v>820</v>
      </c>
      <c r="C848" t="s">
        <v>821</v>
      </c>
      <c r="D848" t="s">
        <v>63</v>
      </c>
      <c r="E848">
        <v>0</v>
      </c>
      <c r="F848">
        <v>1.254368845738976E-5</v>
      </c>
      <c r="G848" t="s">
        <v>128</v>
      </c>
      <c r="H848">
        <v>551385664.87</v>
      </c>
      <c r="I848" t="s">
        <v>61</v>
      </c>
      <c r="J848">
        <v>263750.45</v>
      </c>
      <c r="K848">
        <v>0</v>
      </c>
      <c r="L848">
        <v>4.78341144509E-4</v>
      </c>
      <c r="M848">
        <v>1178996000</v>
      </c>
      <c r="N848">
        <v>14788.958500000001</v>
      </c>
      <c r="O848">
        <v>551385664.87</v>
      </c>
    </row>
    <row r="849" spans="1:15" x14ac:dyDescent="0.3">
      <c r="A849" t="s">
        <v>828</v>
      </c>
      <c r="B849" t="s">
        <v>829</v>
      </c>
      <c r="C849" t="s">
        <v>830</v>
      </c>
      <c r="D849" t="s">
        <v>63</v>
      </c>
      <c r="E849">
        <v>0</v>
      </c>
      <c r="F849">
        <v>4.6938966043127121E-4</v>
      </c>
      <c r="G849" t="s">
        <v>128</v>
      </c>
      <c r="H849">
        <v>551385664.87</v>
      </c>
      <c r="I849" t="s">
        <v>61</v>
      </c>
      <c r="J849">
        <v>9857605.8399999999</v>
      </c>
      <c r="K849">
        <v>0</v>
      </c>
      <c r="L849">
        <v>1.7877878349129999E-2</v>
      </c>
      <c r="M849">
        <v>1178996000</v>
      </c>
      <c r="N849">
        <v>553408.53209999995</v>
      </c>
      <c r="O849">
        <v>551385664.87</v>
      </c>
    </row>
    <row r="850" spans="1:15" x14ac:dyDescent="0.3">
      <c r="A850" t="s">
        <v>831</v>
      </c>
      <c r="B850" t="s">
        <v>832</v>
      </c>
      <c r="C850" t="s">
        <v>833</v>
      </c>
      <c r="D850" t="s">
        <v>63</v>
      </c>
      <c r="E850">
        <v>0</v>
      </c>
      <c r="F850">
        <v>6.2917377455177866E-5</v>
      </c>
      <c r="G850" t="s">
        <v>128</v>
      </c>
      <c r="H850">
        <v>551385664.87</v>
      </c>
      <c r="I850" t="s">
        <v>61</v>
      </c>
      <c r="J850">
        <v>1324280.8</v>
      </c>
      <c r="K850">
        <v>0</v>
      </c>
      <c r="L850">
        <v>2.4017323705940001E-3</v>
      </c>
      <c r="M850">
        <v>1178996000</v>
      </c>
      <c r="N850">
        <v>74179.3364</v>
      </c>
      <c r="O850">
        <v>551385664.87</v>
      </c>
    </row>
    <row r="851" spans="1:15" x14ac:dyDescent="0.3">
      <c r="A851" t="s">
        <v>834</v>
      </c>
      <c r="B851" t="s">
        <v>835</v>
      </c>
      <c r="C851" t="s">
        <v>836</v>
      </c>
      <c r="D851" t="s">
        <v>63</v>
      </c>
      <c r="E851">
        <v>0</v>
      </c>
      <c r="F851">
        <v>3.6196659201696087E-4</v>
      </c>
      <c r="G851" t="s">
        <v>128</v>
      </c>
      <c r="H851">
        <v>551385664.87</v>
      </c>
      <c r="I851" t="s">
        <v>61</v>
      </c>
      <c r="J851">
        <v>7583555.8700000001</v>
      </c>
      <c r="K851">
        <v>0</v>
      </c>
      <c r="L851">
        <v>1.3753632626245E-2</v>
      </c>
      <c r="M851">
        <v>1178996000</v>
      </c>
      <c r="N851">
        <v>426757.16409999999</v>
      </c>
      <c r="O851">
        <v>551385664.87</v>
      </c>
    </row>
    <row r="852" spans="1:15" x14ac:dyDescent="0.3">
      <c r="A852" t="s">
        <v>837</v>
      </c>
      <c r="B852" t="s">
        <v>838</v>
      </c>
      <c r="C852" t="s">
        <v>839</v>
      </c>
      <c r="D852" t="s">
        <v>63</v>
      </c>
      <c r="E852">
        <v>0</v>
      </c>
      <c r="F852">
        <v>4.1466076208910104E-6</v>
      </c>
      <c r="G852" t="s">
        <v>128</v>
      </c>
      <c r="H852">
        <v>551385664.87</v>
      </c>
      <c r="I852" t="s">
        <v>61</v>
      </c>
      <c r="J852">
        <v>87937.48</v>
      </c>
      <c r="K852">
        <v>0</v>
      </c>
      <c r="L852">
        <v>1.59484523452E-4</v>
      </c>
      <c r="M852">
        <v>1178996000</v>
      </c>
      <c r="N852">
        <v>4888.8338000000003</v>
      </c>
      <c r="O852">
        <v>551385664.87</v>
      </c>
    </row>
    <row r="853" spans="1:15" x14ac:dyDescent="0.3">
      <c r="A853" t="s">
        <v>840</v>
      </c>
      <c r="B853" t="s">
        <v>841</v>
      </c>
      <c r="C853" t="s">
        <v>842</v>
      </c>
      <c r="D853" t="s">
        <v>63</v>
      </c>
      <c r="E853">
        <v>0</v>
      </c>
      <c r="F853">
        <v>6.5510709293678125E-4</v>
      </c>
      <c r="G853" t="s">
        <v>128</v>
      </c>
      <c r="H853">
        <v>551385664.87</v>
      </c>
      <c r="I853" t="s">
        <v>61</v>
      </c>
      <c r="J853">
        <v>13725395.91</v>
      </c>
      <c r="K853">
        <v>0</v>
      </c>
      <c r="L853">
        <v>2.4892551229520998E-2</v>
      </c>
      <c r="M853">
        <v>1178996000</v>
      </c>
      <c r="N853">
        <v>772368.64210000006</v>
      </c>
      <c r="O853">
        <v>551385664.87</v>
      </c>
    </row>
    <row r="854" spans="1:15" x14ac:dyDescent="0.3">
      <c r="A854" t="s">
        <v>846</v>
      </c>
      <c r="B854" t="s">
        <v>847</v>
      </c>
      <c r="C854" t="s">
        <v>848</v>
      </c>
      <c r="D854" t="s">
        <v>63</v>
      </c>
      <c r="E854">
        <v>0</v>
      </c>
      <c r="F854">
        <v>1.3017676115486779E-5</v>
      </c>
      <c r="G854" t="s">
        <v>128</v>
      </c>
      <c r="H854">
        <v>551385664.87</v>
      </c>
      <c r="I854" t="s">
        <v>61</v>
      </c>
      <c r="J854">
        <v>272359.53999999998</v>
      </c>
      <c r="K854">
        <v>0</v>
      </c>
      <c r="L854">
        <v>4.9395469877599996E-4</v>
      </c>
      <c r="M854">
        <v>1178996000</v>
      </c>
      <c r="N854">
        <v>15347.7881</v>
      </c>
      <c r="O854">
        <v>551385664.87</v>
      </c>
    </row>
    <row r="855" spans="1:15" x14ac:dyDescent="0.3">
      <c r="A855" t="s">
        <v>849</v>
      </c>
      <c r="B855" t="s">
        <v>850</v>
      </c>
      <c r="C855" t="s">
        <v>851</v>
      </c>
      <c r="D855" t="s">
        <v>63</v>
      </c>
      <c r="E855">
        <v>0</v>
      </c>
      <c r="F855">
        <v>3.8903369033102149E-5</v>
      </c>
      <c r="G855" t="s">
        <v>128</v>
      </c>
      <c r="H855">
        <v>551385664.87</v>
      </c>
      <c r="I855" t="s">
        <v>61</v>
      </c>
      <c r="J855">
        <v>698857.43</v>
      </c>
      <c r="K855">
        <v>0</v>
      </c>
      <c r="L855">
        <v>1.2674566542540001E-3</v>
      </c>
      <c r="M855">
        <v>1178996000</v>
      </c>
      <c r="N855">
        <v>45866.916499999999</v>
      </c>
      <c r="O855">
        <v>551385664.87</v>
      </c>
    </row>
    <row r="856" spans="1:15" x14ac:dyDescent="0.3">
      <c r="A856" t="s">
        <v>858</v>
      </c>
      <c r="B856" t="s">
        <v>859</v>
      </c>
      <c r="C856" t="s">
        <v>860</v>
      </c>
      <c r="D856" t="s">
        <v>63</v>
      </c>
      <c r="E856">
        <v>0</v>
      </c>
      <c r="F856">
        <v>1.6575400091612468E-4</v>
      </c>
      <c r="G856" t="s">
        <v>128</v>
      </c>
      <c r="H856">
        <v>551385664.87</v>
      </c>
      <c r="I856" t="s">
        <v>61</v>
      </c>
      <c r="J856">
        <v>3486416.63</v>
      </c>
      <c r="K856">
        <v>0</v>
      </c>
      <c r="L856">
        <v>6.3230091968790002E-3</v>
      </c>
      <c r="M856">
        <v>1178996000</v>
      </c>
      <c r="N856">
        <v>195423.30410000001</v>
      </c>
      <c r="O856">
        <v>551385664.87</v>
      </c>
    </row>
    <row r="857" spans="1:15" x14ac:dyDescent="0.3">
      <c r="A857" t="s">
        <v>861</v>
      </c>
      <c r="B857" t="s">
        <v>862</v>
      </c>
      <c r="C857" t="s">
        <v>863</v>
      </c>
      <c r="D857" t="s">
        <v>63</v>
      </c>
      <c r="E857">
        <v>0</v>
      </c>
      <c r="F857">
        <v>9.3153636868869227E-5</v>
      </c>
      <c r="G857" t="s">
        <v>128</v>
      </c>
      <c r="H857">
        <v>551385664.87</v>
      </c>
      <c r="I857" t="s">
        <v>61</v>
      </c>
      <c r="J857">
        <v>1939541.49</v>
      </c>
      <c r="K857">
        <v>0</v>
      </c>
      <c r="L857">
        <v>3.5175769222390001E-3</v>
      </c>
      <c r="M857">
        <v>1178996000</v>
      </c>
      <c r="N857">
        <v>109827.7653</v>
      </c>
      <c r="O857">
        <v>551385664.87</v>
      </c>
    </row>
    <row r="858" spans="1:15" x14ac:dyDescent="0.3">
      <c r="A858" t="s">
        <v>864</v>
      </c>
      <c r="B858" t="s">
        <v>865</v>
      </c>
      <c r="C858" t="s">
        <v>866</v>
      </c>
      <c r="D858" t="s">
        <v>63</v>
      </c>
      <c r="E858">
        <v>0</v>
      </c>
      <c r="F858">
        <v>1.1551729407948472E-4</v>
      </c>
      <c r="G858" t="s">
        <v>128</v>
      </c>
      <c r="H858">
        <v>551385664.87</v>
      </c>
      <c r="I858" t="s">
        <v>61</v>
      </c>
      <c r="J858">
        <v>2397111.34</v>
      </c>
      <c r="K858">
        <v>0</v>
      </c>
      <c r="L858">
        <v>4.347431376485E-3</v>
      </c>
      <c r="M858">
        <v>1178996000</v>
      </c>
      <c r="N858">
        <v>136194.4277</v>
      </c>
      <c r="O858">
        <v>551385664.87</v>
      </c>
    </row>
    <row r="859" spans="1:15" x14ac:dyDescent="0.3">
      <c r="A859" t="s">
        <v>867</v>
      </c>
      <c r="B859" t="s">
        <v>868</v>
      </c>
      <c r="C859" t="s">
        <v>869</v>
      </c>
      <c r="D859" t="s">
        <v>63</v>
      </c>
      <c r="E859">
        <v>0</v>
      </c>
      <c r="F859">
        <v>4.8564775448620742E-4</v>
      </c>
      <c r="G859" t="s">
        <v>128</v>
      </c>
      <c r="H859">
        <v>551385664.87</v>
      </c>
      <c r="I859" t="s">
        <v>61</v>
      </c>
      <c r="J859">
        <v>10182864.6</v>
      </c>
      <c r="K859">
        <v>0</v>
      </c>
      <c r="L859">
        <v>1.8467771740857002E-2</v>
      </c>
      <c r="M859">
        <v>1178996000</v>
      </c>
      <c r="N859">
        <v>572576.75989999995</v>
      </c>
      <c r="O859">
        <v>551385664.87</v>
      </c>
    </row>
    <row r="860" spans="1:15" x14ac:dyDescent="0.3">
      <c r="A860" t="s">
        <v>873</v>
      </c>
      <c r="B860" t="s">
        <v>874</v>
      </c>
      <c r="C860" t="s">
        <v>875</v>
      </c>
      <c r="D860" t="s">
        <v>63</v>
      </c>
      <c r="E860">
        <v>0</v>
      </c>
      <c r="F860">
        <v>3.1099176298032503E-5</v>
      </c>
      <c r="G860" t="s">
        <v>128</v>
      </c>
      <c r="H860">
        <v>551385664.87</v>
      </c>
      <c r="I860" t="s">
        <v>61</v>
      </c>
      <c r="J860">
        <v>649397.43000000005</v>
      </c>
      <c r="K860">
        <v>0</v>
      </c>
      <c r="L860">
        <v>1.177755374096E-3</v>
      </c>
      <c r="M860">
        <v>1178996000</v>
      </c>
      <c r="N860">
        <v>36665.804499999998</v>
      </c>
      <c r="O860">
        <v>551385664.87</v>
      </c>
    </row>
    <row r="861" spans="1:15" x14ac:dyDescent="0.3">
      <c r="A861" t="s">
        <v>879</v>
      </c>
      <c r="B861" t="s">
        <v>880</v>
      </c>
      <c r="C861" t="s">
        <v>881</v>
      </c>
      <c r="D861" t="s">
        <v>63</v>
      </c>
      <c r="E861">
        <v>0</v>
      </c>
      <c r="F861">
        <v>1.8953303768722249E-5</v>
      </c>
      <c r="G861" t="s">
        <v>128</v>
      </c>
      <c r="H861">
        <v>551385664.87</v>
      </c>
      <c r="I861" t="s">
        <v>61</v>
      </c>
      <c r="J861">
        <v>397881.97</v>
      </c>
      <c r="K861">
        <v>0</v>
      </c>
      <c r="L861">
        <v>7.2160376184900003E-4</v>
      </c>
      <c r="M861">
        <v>1178996000</v>
      </c>
      <c r="N861">
        <v>22345.869299999998</v>
      </c>
      <c r="O861">
        <v>551385664.87</v>
      </c>
    </row>
    <row r="862" spans="1:15" x14ac:dyDescent="0.3">
      <c r="A862" t="s">
        <v>885</v>
      </c>
      <c r="B862" t="s">
        <v>886</v>
      </c>
      <c r="C862" t="s">
        <v>887</v>
      </c>
      <c r="D862" t="s">
        <v>63</v>
      </c>
      <c r="E862">
        <v>0</v>
      </c>
      <c r="F862">
        <v>7.881580492348501E-4</v>
      </c>
      <c r="G862" t="s">
        <v>128</v>
      </c>
      <c r="H862">
        <v>551385664.87</v>
      </c>
      <c r="I862" t="s">
        <v>61</v>
      </c>
      <c r="J862">
        <v>16383766.880000001</v>
      </c>
      <c r="K862">
        <v>0</v>
      </c>
      <c r="L862">
        <v>2.9713806367931E-2</v>
      </c>
      <c r="M862">
        <v>1178996000</v>
      </c>
      <c r="N862">
        <v>929235.18740000005</v>
      </c>
      <c r="O862">
        <v>551385664.87</v>
      </c>
    </row>
    <row r="863" spans="1:15" x14ac:dyDescent="0.3">
      <c r="A863" t="s">
        <v>888</v>
      </c>
      <c r="B863" t="s">
        <v>889</v>
      </c>
      <c r="C863" t="s">
        <v>890</v>
      </c>
      <c r="D863" t="s">
        <v>63</v>
      </c>
      <c r="E863">
        <v>0</v>
      </c>
      <c r="F863">
        <v>2.8949972799462402E-6</v>
      </c>
      <c r="G863" t="s">
        <v>128</v>
      </c>
      <c r="H863">
        <v>551385664.87</v>
      </c>
      <c r="I863" t="s">
        <v>61</v>
      </c>
      <c r="J863">
        <v>60941.9</v>
      </c>
      <c r="K863">
        <v>0</v>
      </c>
      <c r="L863">
        <v>1.10524998894E-4</v>
      </c>
      <c r="M863">
        <v>1178996000</v>
      </c>
      <c r="N863">
        <v>3413.1902</v>
      </c>
      <c r="O863">
        <v>551385664.87</v>
      </c>
    </row>
    <row r="864" spans="1:15" x14ac:dyDescent="0.3">
      <c r="A864" t="s">
        <v>891</v>
      </c>
      <c r="B864" t="s">
        <v>892</v>
      </c>
      <c r="C864" t="s">
        <v>893</v>
      </c>
      <c r="D864" t="s">
        <v>63</v>
      </c>
      <c r="E864">
        <v>0</v>
      </c>
      <c r="F864">
        <v>6.5536705616965498E-6</v>
      </c>
      <c r="G864" t="s">
        <v>128</v>
      </c>
      <c r="H864">
        <v>551385664.87</v>
      </c>
      <c r="I864" t="s">
        <v>61</v>
      </c>
      <c r="J864">
        <v>138731.29999999999</v>
      </c>
      <c r="K864">
        <v>0</v>
      </c>
      <c r="L864">
        <v>2.5160483639500002E-4</v>
      </c>
      <c r="M864">
        <v>1178996000</v>
      </c>
      <c r="N864">
        <v>7726.7514000000001</v>
      </c>
      <c r="O864">
        <v>551385664.87</v>
      </c>
    </row>
    <row r="865" spans="1:15" x14ac:dyDescent="0.3">
      <c r="A865" t="s">
        <v>894</v>
      </c>
      <c r="B865" t="s">
        <v>895</v>
      </c>
      <c r="C865" t="s">
        <v>896</v>
      </c>
      <c r="D865" t="s">
        <v>63</v>
      </c>
      <c r="E865">
        <v>0</v>
      </c>
      <c r="F865">
        <v>3.2514838782083554E-4</v>
      </c>
      <c r="G865" t="s">
        <v>128</v>
      </c>
      <c r="H865">
        <v>551385664.87</v>
      </c>
      <c r="I865" t="s">
        <v>61</v>
      </c>
      <c r="J865">
        <v>6839881.7300000004</v>
      </c>
      <c r="K865">
        <v>0</v>
      </c>
      <c r="L865">
        <v>1.2404895821171999E-2</v>
      </c>
      <c r="M865">
        <v>1178996000</v>
      </c>
      <c r="N865">
        <v>383348.64860000001</v>
      </c>
      <c r="O865">
        <v>551385664.87</v>
      </c>
    </row>
    <row r="866" spans="1:15" x14ac:dyDescent="0.3">
      <c r="A866" t="s">
        <v>897</v>
      </c>
      <c r="B866" t="s">
        <v>898</v>
      </c>
      <c r="C866" t="s">
        <v>899</v>
      </c>
      <c r="D866" t="s">
        <v>63</v>
      </c>
      <c r="E866">
        <v>0</v>
      </c>
      <c r="F866">
        <v>5.2510070255138497E-6</v>
      </c>
      <c r="G866" t="s">
        <v>128</v>
      </c>
      <c r="H866">
        <v>551385664.87</v>
      </c>
      <c r="I866" t="s">
        <v>61</v>
      </c>
      <c r="J866">
        <v>107591.19</v>
      </c>
      <c r="K866">
        <v>0</v>
      </c>
      <c r="L866">
        <v>1.9512873992699999E-4</v>
      </c>
      <c r="M866">
        <v>1178996000</v>
      </c>
      <c r="N866">
        <v>6190.9162999999999</v>
      </c>
      <c r="O866">
        <v>551385664.87</v>
      </c>
    </row>
    <row r="867" spans="1:15" x14ac:dyDescent="0.3">
      <c r="A867" t="s">
        <v>900</v>
      </c>
      <c r="B867" t="s">
        <v>901</v>
      </c>
      <c r="C867" t="s">
        <v>902</v>
      </c>
      <c r="D867" t="s">
        <v>63</v>
      </c>
      <c r="E867">
        <v>0</v>
      </c>
      <c r="F867">
        <v>1.0695575485065294E-4</v>
      </c>
      <c r="G867" t="s">
        <v>128</v>
      </c>
      <c r="H867">
        <v>551385664.87</v>
      </c>
      <c r="I867" t="s">
        <v>61</v>
      </c>
      <c r="J867">
        <v>2244432.96</v>
      </c>
      <c r="K867">
        <v>0</v>
      </c>
      <c r="L867">
        <v>4.0705319397980003E-3</v>
      </c>
      <c r="M867">
        <v>1178996000</v>
      </c>
      <c r="N867">
        <v>126100.4071</v>
      </c>
      <c r="O867">
        <v>551385664.87</v>
      </c>
    </row>
    <row r="868" spans="1:15" x14ac:dyDescent="0.3">
      <c r="A868" t="s">
        <v>903</v>
      </c>
      <c r="B868" t="s">
        <v>904</v>
      </c>
      <c r="C868" t="s">
        <v>905</v>
      </c>
      <c r="D868" t="s">
        <v>63</v>
      </c>
      <c r="E868">
        <v>0</v>
      </c>
      <c r="F868">
        <v>3.3051798697553614E-4</v>
      </c>
      <c r="G868" t="s">
        <v>128</v>
      </c>
      <c r="H868">
        <v>551385664.87</v>
      </c>
      <c r="I868" t="s">
        <v>61</v>
      </c>
      <c r="J868">
        <v>6910143.3300000001</v>
      </c>
      <c r="K868">
        <v>0</v>
      </c>
      <c r="L868">
        <v>1.2532323145596E-2</v>
      </c>
      <c r="M868">
        <v>1178996000</v>
      </c>
      <c r="N868">
        <v>389679.38459999999</v>
      </c>
      <c r="O868">
        <v>551385664.87</v>
      </c>
    </row>
    <row r="869" spans="1:15" x14ac:dyDescent="0.3">
      <c r="A869" t="s">
        <v>906</v>
      </c>
      <c r="B869" t="s">
        <v>907</v>
      </c>
      <c r="C869" t="s">
        <v>908</v>
      </c>
      <c r="D869" t="s">
        <v>63</v>
      </c>
      <c r="E869">
        <v>0</v>
      </c>
      <c r="F869">
        <v>1.083022352677218E-5</v>
      </c>
      <c r="G869" t="s">
        <v>128</v>
      </c>
      <c r="H869">
        <v>551385664.87</v>
      </c>
      <c r="I869" t="s">
        <v>61</v>
      </c>
      <c r="J869">
        <v>225185.9</v>
      </c>
      <c r="K869">
        <v>0</v>
      </c>
      <c r="L869">
        <v>4.0839998996499999E-4</v>
      </c>
      <c r="M869">
        <v>1178996000</v>
      </c>
      <c r="N869">
        <v>12768.790199999999</v>
      </c>
      <c r="O869">
        <v>551385664.87</v>
      </c>
    </row>
    <row r="870" spans="1:15" x14ac:dyDescent="0.3">
      <c r="A870" t="s">
        <v>909</v>
      </c>
      <c r="B870" t="s">
        <v>910</v>
      </c>
      <c r="C870" t="s">
        <v>911</v>
      </c>
      <c r="D870" t="s">
        <v>63</v>
      </c>
      <c r="E870">
        <v>0</v>
      </c>
      <c r="F870">
        <v>1.3476751887904045E-3</v>
      </c>
      <c r="G870" t="s">
        <v>128</v>
      </c>
      <c r="H870">
        <v>551385664.87</v>
      </c>
      <c r="I870" t="s">
        <v>61</v>
      </c>
      <c r="J870">
        <v>28035177.780000001</v>
      </c>
      <c r="K870">
        <v>0</v>
      </c>
      <c r="L870">
        <v>5.0844952210735997E-2</v>
      </c>
      <c r="M870">
        <v>1178996000</v>
      </c>
      <c r="N870">
        <v>1588903.6569000001</v>
      </c>
      <c r="O870">
        <v>551385664.87</v>
      </c>
    </row>
    <row r="871" spans="1:15" x14ac:dyDescent="0.3">
      <c r="A871" t="s">
        <v>918</v>
      </c>
      <c r="B871" t="s">
        <v>919</v>
      </c>
      <c r="C871" t="s">
        <v>920</v>
      </c>
      <c r="D871" t="s">
        <v>63</v>
      </c>
      <c r="E871">
        <v>0</v>
      </c>
      <c r="F871">
        <v>4.5090399667647783E-5</v>
      </c>
      <c r="G871" t="s">
        <v>128</v>
      </c>
      <c r="H871">
        <v>551385664.87</v>
      </c>
      <c r="I871" t="s">
        <v>61</v>
      </c>
      <c r="J871">
        <v>937984.68</v>
      </c>
      <c r="K871">
        <v>0</v>
      </c>
      <c r="L871">
        <v>1.7011408525120001E-3</v>
      </c>
      <c r="M871">
        <v>1178996000</v>
      </c>
      <c r="N871">
        <v>53161.400800000003</v>
      </c>
      <c r="O871">
        <v>551385664.87</v>
      </c>
    </row>
    <row r="872" spans="1:15" x14ac:dyDescent="0.3">
      <c r="A872" t="s">
        <v>924</v>
      </c>
      <c r="B872" t="s">
        <v>925</v>
      </c>
      <c r="C872" t="s">
        <v>926</v>
      </c>
      <c r="D872" t="s">
        <v>63</v>
      </c>
      <c r="E872">
        <v>0</v>
      </c>
      <c r="F872">
        <v>3.1854201367641729E-5</v>
      </c>
      <c r="G872" t="s">
        <v>128</v>
      </c>
      <c r="H872">
        <v>551385664.87</v>
      </c>
      <c r="I872" t="s">
        <v>61</v>
      </c>
      <c r="J872">
        <v>645218.86</v>
      </c>
      <c r="K872">
        <v>0</v>
      </c>
      <c r="L872">
        <v>1.1701770668120001E-3</v>
      </c>
      <c r="M872">
        <v>1178996000</v>
      </c>
      <c r="N872">
        <v>37555.976000000002</v>
      </c>
      <c r="O872">
        <v>551385664.87</v>
      </c>
    </row>
    <row r="873" spans="1:15" x14ac:dyDescent="0.3">
      <c r="A873" t="s">
        <v>927</v>
      </c>
      <c r="B873" t="s">
        <v>928</v>
      </c>
      <c r="C873" t="s">
        <v>929</v>
      </c>
      <c r="D873" t="s">
        <v>63</v>
      </c>
      <c r="E873">
        <v>0</v>
      </c>
      <c r="F873">
        <v>1.5387893702315287E-4</v>
      </c>
      <c r="G873" t="s">
        <v>128</v>
      </c>
      <c r="H873">
        <v>551385664.87</v>
      </c>
      <c r="I873" t="s">
        <v>61</v>
      </c>
      <c r="J873">
        <v>3236072.6</v>
      </c>
      <c r="K873">
        <v>0</v>
      </c>
      <c r="L873">
        <v>5.8689821048630002E-3</v>
      </c>
      <c r="M873">
        <v>1178996000</v>
      </c>
      <c r="N873">
        <v>181422.65119999999</v>
      </c>
      <c r="O873">
        <v>551385664.87</v>
      </c>
    </row>
    <row r="874" spans="1:15" x14ac:dyDescent="0.3">
      <c r="A874" t="s">
        <v>930</v>
      </c>
      <c r="B874" t="s">
        <v>931</v>
      </c>
      <c r="C874" t="s">
        <v>932</v>
      </c>
      <c r="D874" t="s">
        <v>63</v>
      </c>
      <c r="E874">
        <v>0</v>
      </c>
      <c r="F874">
        <v>6.0310962215240798E-5</v>
      </c>
      <c r="G874" t="s">
        <v>128</v>
      </c>
      <c r="H874">
        <v>551385664.87</v>
      </c>
      <c r="I874" t="s">
        <v>61</v>
      </c>
      <c r="J874">
        <v>1253967.98</v>
      </c>
      <c r="K874">
        <v>0</v>
      </c>
      <c r="L874">
        <v>2.2742121529319998E-3</v>
      </c>
      <c r="M874">
        <v>1178996000</v>
      </c>
      <c r="N874">
        <v>71106.383199999997</v>
      </c>
      <c r="O874">
        <v>551385664.87</v>
      </c>
    </row>
    <row r="875" spans="1:15" x14ac:dyDescent="0.3">
      <c r="A875" t="s">
        <v>933</v>
      </c>
      <c r="B875" t="s">
        <v>934</v>
      </c>
      <c r="C875" t="s">
        <v>935</v>
      </c>
      <c r="D875" t="s">
        <v>63</v>
      </c>
      <c r="E875">
        <v>0</v>
      </c>
      <c r="F875">
        <v>1.0578283716126673E-4</v>
      </c>
      <c r="G875" t="s">
        <v>128</v>
      </c>
      <c r="H875">
        <v>551385664.87</v>
      </c>
      <c r="I875" t="s">
        <v>61</v>
      </c>
      <c r="J875">
        <v>2218163.4500000002</v>
      </c>
      <c r="K875">
        <v>0</v>
      </c>
      <c r="L875">
        <v>4.0228892249549999E-3</v>
      </c>
      <c r="M875">
        <v>1178996000</v>
      </c>
      <c r="N875">
        <v>124717.5419</v>
      </c>
      <c r="O875">
        <v>551385664.87</v>
      </c>
    </row>
    <row r="876" spans="1:15" x14ac:dyDescent="0.3">
      <c r="A876" t="s">
        <v>936</v>
      </c>
      <c r="B876" t="s">
        <v>937</v>
      </c>
      <c r="C876" t="s">
        <v>938</v>
      </c>
      <c r="D876" t="s">
        <v>63</v>
      </c>
      <c r="E876">
        <v>0</v>
      </c>
      <c r="F876">
        <v>1.6090886225872075E-4</v>
      </c>
      <c r="G876" t="s">
        <v>128</v>
      </c>
      <c r="H876">
        <v>551385664.87</v>
      </c>
      <c r="I876" t="s">
        <v>61</v>
      </c>
      <c r="J876">
        <v>3336274.22</v>
      </c>
      <c r="K876">
        <v>0</v>
      </c>
      <c r="L876">
        <v>6.0507090273860002E-3</v>
      </c>
      <c r="M876">
        <v>1178996000</v>
      </c>
      <c r="N876">
        <v>189710.905</v>
      </c>
      <c r="O876">
        <v>551385664.87</v>
      </c>
    </row>
    <row r="877" spans="1:15" x14ac:dyDescent="0.3">
      <c r="A877" t="s">
        <v>939</v>
      </c>
      <c r="B877" t="s">
        <v>940</v>
      </c>
      <c r="C877" t="s">
        <v>941</v>
      </c>
      <c r="D877" t="s">
        <v>63</v>
      </c>
      <c r="E877">
        <v>0</v>
      </c>
      <c r="F877">
        <v>5.4361933778360107E-4</v>
      </c>
      <c r="G877" t="s">
        <v>128</v>
      </c>
      <c r="H877">
        <v>551385664.87</v>
      </c>
      <c r="I877" t="s">
        <v>61</v>
      </c>
      <c r="J877">
        <v>11357975.029999999</v>
      </c>
      <c r="K877">
        <v>0</v>
      </c>
      <c r="L877">
        <v>2.0598966845969999E-2</v>
      </c>
      <c r="M877">
        <v>1178996000</v>
      </c>
      <c r="N877">
        <v>640925.02480000001</v>
      </c>
      <c r="O877">
        <v>551385664.87</v>
      </c>
    </row>
    <row r="878" spans="1:15" x14ac:dyDescent="0.3">
      <c r="A878" t="s">
        <v>942</v>
      </c>
      <c r="B878" t="s">
        <v>943</v>
      </c>
      <c r="C878" t="s">
        <v>944</v>
      </c>
      <c r="D878" t="s">
        <v>63</v>
      </c>
      <c r="E878">
        <v>0</v>
      </c>
      <c r="F878">
        <v>2.302640567014638E-5</v>
      </c>
      <c r="G878" t="s">
        <v>128</v>
      </c>
      <c r="H878">
        <v>551385664.87</v>
      </c>
      <c r="I878" t="s">
        <v>61</v>
      </c>
      <c r="J878">
        <v>481867.55</v>
      </c>
      <c r="K878">
        <v>0</v>
      </c>
      <c r="L878">
        <v>8.7392106959000005E-4</v>
      </c>
      <c r="M878">
        <v>1178996000</v>
      </c>
      <c r="N878">
        <v>27148.040199999999</v>
      </c>
      <c r="O878">
        <v>551385664.87</v>
      </c>
    </row>
    <row r="879" spans="1:15" x14ac:dyDescent="0.3">
      <c r="A879" t="s">
        <v>945</v>
      </c>
      <c r="B879" t="s">
        <v>946</v>
      </c>
      <c r="C879" t="s">
        <v>947</v>
      </c>
      <c r="D879" t="s">
        <v>63</v>
      </c>
      <c r="E879">
        <v>0</v>
      </c>
      <c r="F879">
        <v>8.5788900607621993E-5</v>
      </c>
      <c r="G879" t="s">
        <v>128</v>
      </c>
      <c r="H879">
        <v>551385664.87</v>
      </c>
      <c r="I879" t="s">
        <v>61</v>
      </c>
      <c r="J879">
        <v>1802332.57</v>
      </c>
      <c r="K879">
        <v>0</v>
      </c>
      <c r="L879">
        <v>3.2687330934240001E-3</v>
      </c>
      <c r="M879">
        <v>1178996000</v>
      </c>
      <c r="N879">
        <v>101144.77069999999</v>
      </c>
      <c r="O879">
        <v>551385664.87</v>
      </c>
    </row>
    <row r="880" spans="1:15" x14ac:dyDescent="0.3">
      <c r="A880" t="s">
        <v>948</v>
      </c>
      <c r="B880" t="s">
        <v>949</v>
      </c>
      <c r="C880" t="s">
        <v>950</v>
      </c>
      <c r="D880" t="s">
        <v>63</v>
      </c>
      <c r="E880">
        <v>0</v>
      </c>
      <c r="F880">
        <v>2.53204261363807E-5</v>
      </c>
      <c r="G880" t="s">
        <v>128</v>
      </c>
      <c r="H880">
        <v>551385664.87</v>
      </c>
      <c r="I880" t="s">
        <v>61</v>
      </c>
      <c r="J880">
        <v>533955.74</v>
      </c>
      <c r="K880">
        <v>0</v>
      </c>
      <c r="L880">
        <v>9.6838886829900001E-4</v>
      </c>
      <c r="M880">
        <v>1178996000</v>
      </c>
      <c r="N880">
        <v>29852.681100000002</v>
      </c>
      <c r="O880">
        <v>551385664.87</v>
      </c>
    </row>
    <row r="881" spans="1:15" x14ac:dyDescent="0.3">
      <c r="A881" t="s">
        <v>954</v>
      </c>
      <c r="B881" t="s">
        <v>955</v>
      </c>
      <c r="C881" t="s">
        <v>956</v>
      </c>
      <c r="D881" t="s">
        <v>63</v>
      </c>
      <c r="E881">
        <v>0</v>
      </c>
      <c r="F881">
        <v>7.8921420654379506E-5</v>
      </c>
      <c r="G881" t="s">
        <v>128</v>
      </c>
      <c r="H881">
        <v>551385664.87</v>
      </c>
      <c r="I881" t="s">
        <v>61</v>
      </c>
      <c r="J881">
        <v>1646033.25</v>
      </c>
      <c r="K881">
        <v>0</v>
      </c>
      <c r="L881">
        <v>2.985266674258E-3</v>
      </c>
      <c r="M881">
        <v>1178996000</v>
      </c>
      <c r="N881">
        <v>93048.039300000004</v>
      </c>
      <c r="O881">
        <v>551385664.87</v>
      </c>
    </row>
    <row r="882" spans="1:15" x14ac:dyDescent="0.3">
      <c r="A882" t="s">
        <v>957</v>
      </c>
      <c r="B882" t="s">
        <v>958</v>
      </c>
      <c r="C882" t="s">
        <v>959</v>
      </c>
      <c r="D882" t="s">
        <v>63</v>
      </c>
      <c r="E882">
        <v>0</v>
      </c>
      <c r="F882">
        <v>6.664122290640864E-4</v>
      </c>
      <c r="G882" t="s">
        <v>128</v>
      </c>
      <c r="H882">
        <v>551385664.87</v>
      </c>
      <c r="I882" t="s">
        <v>61</v>
      </c>
      <c r="J882">
        <v>13958492.380000001</v>
      </c>
      <c r="K882">
        <v>0</v>
      </c>
      <c r="L882">
        <v>2.5315297929066002E-2</v>
      </c>
      <c r="M882">
        <v>1178996000</v>
      </c>
      <c r="N882">
        <v>785697.35239999997</v>
      </c>
      <c r="O882">
        <v>551385664.87</v>
      </c>
    </row>
    <row r="883" spans="1:15" x14ac:dyDescent="0.3">
      <c r="A883" t="s">
        <v>960</v>
      </c>
      <c r="B883" t="s">
        <v>961</v>
      </c>
      <c r="C883" t="s">
        <v>962</v>
      </c>
      <c r="D883" t="s">
        <v>63</v>
      </c>
      <c r="E883">
        <v>0</v>
      </c>
      <c r="F883">
        <v>1.7929336270160041E-4</v>
      </c>
      <c r="G883" t="s">
        <v>128</v>
      </c>
      <c r="H883">
        <v>551385664.87</v>
      </c>
      <c r="I883" t="s">
        <v>61</v>
      </c>
      <c r="J883">
        <v>3735532.24</v>
      </c>
      <c r="K883">
        <v>0</v>
      </c>
      <c r="L883">
        <v>6.7748084108800004E-3</v>
      </c>
      <c r="M883">
        <v>1178996000</v>
      </c>
      <c r="N883">
        <v>211386.1575</v>
      </c>
      <c r="O883">
        <v>551385664.87</v>
      </c>
    </row>
    <row r="884" spans="1:15" x14ac:dyDescent="0.3">
      <c r="A884" t="s">
        <v>963</v>
      </c>
      <c r="B884" t="s">
        <v>964</v>
      </c>
      <c r="C884" t="s">
        <v>965</v>
      </c>
      <c r="D884" t="s">
        <v>63</v>
      </c>
      <c r="E884">
        <v>0</v>
      </c>
      <c r="F884">
        <v>3.3712332373353601E-3</v>
      </c>
      <c r="G884" t="s">
        <v>128</v>
      </c>
      <c r="H884">
        <v>551385664.87</v>
      </c>
      <c r="I884" t="s">
        <v>61</v>
      </c>
      <c r="J884">
        <v>70957372.540000007</v>
      </c>
      <c r="K884">
        <v>0</v>
      </c>
      <c r="L884">
        <v>0.128689186282581</v>
      </c>
      <c r="M884">
        <v>1178996000</v>
      </c>
      <c r="N884">
        <v>3974670.5019</v>
      </c>
      <c r="O884">
        <v>551385664.87</v>
      </c>
    </row>
    <row r="885" spans="1:15" x14ac:dyDescent="0.3">
      <c r="A885" t="s">
        <v>966</v>
      </c>
      <c r="B885" t="s">
        <v>967</v>
      </c>
      <c r="C885" t="s">
        <v>968</v>
      </c>
      <c r="D885" t="s">
        <v>63</v>
      </c>
      <c r="E885">
        <v>0</v>
      </c>
      <c r="F885">
        <v>2.1597757719739972E-4</v>
      </c>
      <c r="G885" t="s">
        <v>128</v>
      </c>
      <c r="H885">
        <v>551385664.87</v>
      </c>
      <c r="I885" t="s">
        <v>61</v>
      </c>
      <c r="J885">
        <v>4535255.84</v>
      </c>
      <c r="K885">
        <v>0</v>
      </c>
      <c r="L885">
        <v>8.2251972239239992E-3</v>
      </c>
      <c r="M885">
        <v>1178996000</v>
      </c>
      <c r="N885">
        <v>254636.69959999999</v>
      </c>
      <c r="O885">
        <v>551385664.87</v>
      </c>
    </row>
    <row r="886" spans="1:15" x14ac:dyDescent="0.3">
      <c r="A886" t="s">
        <v>969</v>
      </c>
      <c r="B886" t="s">
        <v>970</v>
      </c>
      <c r="C886" t="s">
        <v>971</v>
      </c>
      <c r="D886" t="s">
        <v>63</v>
      </c>
      <c r="E886">
        <v>0</v>
      </c>
      <c r="F886">
        <v>5.302314126518506E-5</v>
      </c>
      <c r="G886" t="s">
        <v>128</v>
      </c>
      <c r="H886">
        <v>551385664.87</v>
      </c>
      <c r="I886" t="s">
        <v>61</v>
      </c>
      <c r="J886">
        <v>1110458</v>
      </c>
      <c r="K886">
        <v>0</v>
      </c>
      <c r="L886">
        <v>2.0139406421850001E-3</v>
      </c>
      <c r="M886">
        <v>1178996000</v>
      </c>
      <c r="N886">
        <v>62514.071499999998</v>
      </c>
      <c r="O886">
        <v>551385664.87</v>
      </c>
    </row>
    <row r="887" spans="1:15" x14ac:dyDescent="0.3">
      <c r="A887" t="s">
        <v>972</v>
      </c>
      <c r="B887" t="s">
        <v>973</v>
      </c>
      <c r="C887" t="s">
        <v>974</v>
      </c>
      <c r="D887" t="s">
        <v>63</v>
      </c>
      <c r="E887">
        <v>0</v>
      </c>
      <c r="F887">
        <v>3.9118706513861638E-4</v>
      </c>
      <c r="G887" t="s">
        <v>128</v>
      </c>
      <c r="H887">
        <v>551385664.87</v>
      </c>
      <c r="I887" t="s">
        <v>61</v>
      </c>
      <c r="J887">
        <v>8185037.04</v>
      </c>
      <c r="K887">
        <v>0</v>
      </c>
      <c r="L887">
        <v>1.4844486466528001E-2</v>
      </c>
      <c r="M887">
        <v>1178996000</v>
      </c>
      <c r="N887">
        <v>461207.98509999999</v>
      </c>
      <c r="O887">
        <v>551385664.87</v>
      </c>
    </row>
    <row r="888" spans="1:15" x14ac:dyDescent="0.3">
      <c r="A888" t="s">
        <v>975</v>
      </c>
      <c r="B888" t="s">
        <v>976</v>
      </c>
      <c r="C888" t="s">
        <v>977</v>
      </c>
      <c r="D888" t="s">
        <v>63</v>
      </c>
      <c r="E888">
        <v>0</v>
      </c>
      <c r="F888">
        <v>4.5233874561973607E-5</v>
      </c>
      <c r="G888" t="s">
        <v>128</v>
      </c>
      <c r="H888">
        <v>551385664.87</v>
      </c>
      <c r="I888" t="s">
        <v>61</v>
      </c>
      <c r="J888">
        <v>938061.71</v>
      </c>
      <c r="K888">
        <v>0</v>
      </c>
      <c r="L888">
        <v>1.701280555092E-3</v>
      </c>
      <c r="M888">
        <v>1178996000</v>
      </c>
      <c r="N888">
        <v>53330.557200000003</v>
      </c>
      <c r="O888">
        <v>551385664.87</v>
      </c>
    </row>
    <row r="889" spans="1:15" x14ac:dyDescent="0.3">
      <c r="A889" t="s">
        <v>987</v>
      </c>
      <c r="B889" t="s">
        <v>988</v>
      </c>
      <c r="C889" t="s">
        <v>989</v>
      </c>
      <c r="D889" t="s">
        <v>63</v>
      </c>
      <c r="E889">
        <v>0</v>
      </c>
      <c r="F889">
        <v>3.7600199498998634E-4</v>
      </c>
      <c r="G889" t="s">
        <v>128</v>
      </c>
      <c r="H889">
        <v>551385664.87</v>
      </c>
      <c r="I889" t="s">
        <v>61</v>
      </c>
      <c r="J889">
        <v>7900013.6200000001</v>
      </c>
      <c r="K889">
        <v>0</v>
      </c>
      <c r="L889">
        <v>1.4327564395172999E-2</v>
      </c>
      <c r="M889">
        <v>1178996000</v>
      </c>
      <c r="N889">
        <v>443304.8481</v>
      </c>
      <c r="O889">
        <v>551385664.87</v>
      </c>
    </row>
    <row r="890" spans="1:15" x14ac:dyDescent="0.3">
      <c r="A890" t="s">
        <v>990</v>
      </c>
      <c r="B890" t="s">
        <v>47</v>
      </c>
      <c r="C890" t="s">
        <v>991</v>
      </c>
      <c r="D890" t="s">
        <v>63</v>
      </c>
      <c r="E890">
        <v>0</v>
      </c>
      <c r="F890">
        <v>1.7576554157034441E-5</v>
      </c>
      <c r="G890" t="s">
        <v>128</v>
      </c>
      <c r="H890">
        <v>551385664.87</v>
      </c>
      <c r="I890" t="s">
        <v>61</v>
      </c>
      <c r="J890">
        <v>363189.81</v>
      </c>
      <c r="K890">
        <v>0</v>
      </c>
      <c r="L890">
        <v>6.5868562267700002E-4</v>
      </c>
      <c r="M890">
        <v>1178996000</v>
      </c>
      <c r="N890">
        <v>20722.687000000002</v>
      </c>
      <c r="O890">
        <v>551385664.87</v>
      </c>
    </row>
    <row r="891" spans="1:15" x14ac:dyDescent="0.3">
      <c r="A891" t="s">
        <v>992</v>
      </c>
      <c r="B891" t="s">
        <v>993</v>
      </c>
      <c r="C891" t="s">
        <v>994</v>
      </c>
      <c r="D891" t="s">
        <v>63</v>
      </c>
      <c r="E891">
        <v>0</v>
      </c>
      <c r="F891">
        <v>3.9726295759184117E-5</v>
      </c>
      <c r="G891" t="s">
        <v>128</v>
      </c>
      <c r="H891">
        <v>551385664.87</v>
      </c>
      <c r="I891" t="s">
        <v>61</v>
      </c>
      <c r="J891">
        <v>834799.19</v>
      </c>
      <c r="K891">
        <v>0</v>
      </c>
      <c r="L891">
        <v>1.514002345703E-3</v>
      </c>
      <c r="M891">
        <v>1178996000</v>
      </c>
      <c r="N891">
        <v>46837.143799999998</v>
      </c>
      <c r="O891">
        <v>551385664.87</v>
      </c>
    </row>
    <row r="892" spans="1:15" x14ac:dyDescent="0.3">
      <c r="A892" t="s">
        <v>995</v>
      </c>
      <c r="B892" t="s">
        <v>996</v>
      </c>
      <c r="C892" t="s">
        <v>997</v>
      </c>
      <c r="D892" t="s">
        <v>63</v>
      </c>
      <c r="E892">
        <v>0</v>
      </c>
      <c r="F892">
        <v>1.0203241321709772E-4</v>
      </c>
      <c r="G892" t="s">
        <v>128</v>
      </c>
      <c r="H892">
        <v>551385664.87</v>
      </c>
      <c r="I892" t="s">
        <v>61</v>
      </c>
      <c r="J892">
        <v>2138649.9500000002</v>
      </c>
      <c r="K892">
        <v>0</v>
      </c>
      <c r="L892">
        <v>3.8786825379370001E-3</v>
      </c>
      <c r="M892">
        <v>1178996000</v>
      </c>
      <c r="N892">
        <v>120295.80710000001</v>
      </c>
      <c r="O892">
        <v>551385664.87</v>
      </c>
    </row>
    <row r="893" spans="1:15" x14ac:dyDescent="0.3">
      <c r="A893" t="s">
        <v>998</v>
      </c>
      <c r="B893" t="s">
        <v>999</v>
      </c>
      <c r="C893" t="s">
        <v>1000</v>
      </c>
      <c r="D893" t="s">
        <v>63</v>
      </c>
      <c r="E893">
        <v>0</v>
      </c>
      <c r="F893">
        <v>1.0073173195950811E-3</v>
      </c>
      <c r="G893" t="s">
        <v>128</v>
      </c>
      <c r="H893">
        <v>551385664.87</v>
      </c>
      <c r="I893" t="s">
        <v>61</v>
      </c>
      <c r="J893">
        <v>20950411.16</v>
      </c>
      <c r="K893">
        <v>0</v>
      </c>
      <c r="L893">
        <v>3.7995930062744002E-2</v>
      </c>
      <c r="M893">
        <v>1178996000</v>
      </c>
      <c r="N893">
        <v>1187623.0904999999</v>
      </c>
      <c r="O893">
        <v>551385664.87</v>
      </c>
    </row>
    <row r="894" spans="1:15" x14ac:dyDescent="0.3">
      <c r="A894" t="s">
        <v>1001</v>
      </c>
      <c r="B894" t="s">
        <v>1002</v>
      </c>
      <c r="C894" t="s">
        <v>1003</v>
      </c>
      <c r="D894" t="s">
        <v>63</v>
      </c>
      <c r="E894">
        <v>0</v>
      </c>
      <c r="F894">
        <v>6.7372774387884139E-4</v>
      </c>
      <c r="G894" t="s">
        <v>128</v>
      </c>
      <c r="H894">
        <v>551385664.87</v>
      </c>
      <c r="I894" t="s">
        <v>61</v>
      </c>
      <c r="J894">
        <v>14159944.51</v>
      </c>
      <c r="K894">
        <v>0</v>
      </c>
      <c r="L894">
        <v>2.5680654054251999E-2</v>
      </c>
      <c r="M894">
        <v>1178996000</v>
      </c>
      <c r="N894">
        <v>794322.31510000001</v>
      </c>
      <c r="O894">
        <v>551385664.87</v>
      </c>
    </row>
    <row r="895" spans="1:15" x14ac:dyDescent="0.3">
      <c r="A895" t="s">
        <v>1004</v>
      </c>
      <c r="B895" t="s">
        <v>1005</v>
      </c>
      <c r="C895" t="s">
        <v>1006</v>
      </c>
      <c r="D895" t="s">
        <v>63</v>
      </c>
      <c r="E895">
        <v>0</v>
      </c>
      <c r="F895">
        <v>4.2436669088081515E-4</v>
      </c>
      <c r="G895" t="s">
        <v>128</v>
      </c>
      <c r="H895">
        <v>551385664.87</v>
      </c>
      <c r="I895" t="s">
        <v>61</v>
      </c>
      <c r="J895">
        <v>8803352.3000000007</v>
      </c>
      <c r="K895">
        <v>0</v>
      </c>
      <c r="L895">
        <v>1.5965870824871001E-2</v>
      </c>
      <c r="M895">
        <v>1178996000</v>
      </c>
      <c r="N895">
        <v>500326.6311</v>
      </c>
      <c r="O895">
        <v>551385664.87</v>
      </c>
    </row>
    <row r="896" spans="1:15" x14ac:dyDescent="0.3">
      <c r="A896" t="s">
        <v>1007</v>
      </c>
      <c r="B896" t="s">
        <v>1008</v>
      </c>
      <c r="C896" t="s">
        <v>1009</v>
      </c>
      <c r="D896" t="s">
        <v>63</v>
      </c>
      <c r="E896">
        <v>0</v>
      </c>
      <c r="F896">
        <v>7.4166763130560664E-5</v>
      </c>
      <c r="G896" t="s">
        <v>128</v>
      </c>
      <c r="H896">
        <v>551385664.87</v>
      </c>
      <c r="I896" t="s">
        <v>61</v>
      </c>
      <c r="J896">
        <v>1543270.57</v>
      </c>
      <c r="K896">
        <v>0</v>
      </c>
      <c r="L896">
        <v>2.7988949810000001E-3</v>
      </c>
      <c r="M896">
        <v>1178996000</v>
      </c>
      <c r="N896">
        <v>87442.3171</v>
      </c>
      <c r="O896">
        <v>551385664.87</v>
      </c>
    </row>
    <row r="897" spans="1:15" x14ac:dyDescent="0.3">
      <c r="A897" t="s">
        <v>1010</v>
      </c>
      <c r="B897" t="s">
        <v>1011</v>
      </c>
      <c r="C897" t="s">
        <v>1012</v>
      </c>
      <c r="D897" t="s">
        <v>63</v>
      </c>
      <c r="E897">
        <v>0</v>
      </c>
      <c r="F897">
        <v>6.0389631289835309E-4</v>
      </c>
      <c r="G897" t="s">
        <v>128</v>
      </c>
      <c r="H897">
        <v>551385664.87</v>
      </c>
      <c r="I897" t="s">
        <v>61</v>
      </c>
      <c r="J897">
        <v>12705476.289999999</v>
      </c>
      <c r="K897">
        <v>0</v>
      </c>
      <c r="L897">
        <v>2.3042812135850001E-2</v>
      </c>
      <c r="M897">
        <v>1178996000</v>
      </c>
      <c r="N897">
        <v>711991.33730000001</v>
      </c>
      <c r="O897">
        <v>551385664.87</v>
      </c>
    </row>
    <row r="898" spans="1:15" x14ac:dyDescent="0.3">
      <c r="A898" t="s">
        <v>1013</v>
      </c>
      <c r="B898" t="s">
        <v>1014</v>
      </c>
      <c r="C898" t="s">
        <v>1015</v>
      </c>
      <c r="D898" t="s">
        <v>63</v>
      </c>
      <c r="E898">
        <v>0</v>
      </c>
      <c r="F898">
        <v>1.9325939499193132E-4</v>
      </c>
      <c r="G898" t="s">
        <v>128</v>
      </c>
      <c r="H898">
        <v>551385664.87</v>
      </c>
      <c r="I898" t="s">
        <v>61</v>
      </c>
      <c r="J898">
        <v>4055115.95</v>
      </c>
      <c r="K898">
        <v>0</v>
      </c>
      <c r="L898">
        <v>7.3544094603110004E-3</v>
      </c>
      <c r="M898">
        <v>1178996000</v>
      </c>
      <c r="N898">
        <v>227852.05369999999</v>
      </c>
      <c r="O898">
        <v>551385664.87</v>
      </c>
    </row>
    <row r="899" spans="1:15" x14ac:dyDescent="0.3">
      <c r="A899" t="s">
        <v>1016</v>
      </c>
      <c r="B899" t="s">
        <v>1017</v>
      </c>
      <c r="C899" t="s">
        <v>1018</v>
      </c>
      <c r="D899" t="s">
        <v>63</v>
      </c>
      <c r="E899">
        <v>0</v>
      </c>
      <c r="F899">
        <v>3.8498081021030437E-5</v>
      </c>
      <c r="G899" t="s">
        <v>128</v>
      </c>
      <c r="H899">
        <v>551385664.87</v>
      </c>
      <c r="I899" t="s">
        <v>61</v>
      </c>
      <c r="J899">
        <v>806156.27</v>
      </c>
      <c r="K899">
        <v>0</v>
      </c>
      <c r="L899">
        <v>1.462055184532E-3</v>
      </c>
      <c r="M899">
        <v>1178996000</v>
      </c>
      <c r="N899">
        <v>45389.083500000001</v>
      </c>
      <c r="O899">
        <v>551385664.87</v>
      </c>
    </row>
    <row r="900" spans="1:15" x14ac:dyDescent="0.3">
      <c r="A900" t="s">
        <v>1019</v>
      </c>
      <c r="B900" t="s">
        <v>1020</v>
      </c>
      <c r="C900" t="s">
        <v>1021</v>
      </c>
      <c r="D900" t="s">
        <v>63</v>
      </c>
      <c r="E900">
        <v>0</v>
      </c>
      <c r="F900">
        <v>5.6993211833697408E-5</v>
      </c>
      <c r="G900" t="s">
        <v>128</v>
      </c>
      <c r="H900">
        <v>551385664.87</v>
      </c>
      <c r="I900" t="s">
        <v>61</v>
      </c>
      <c r="J900">
        <v>1193286.81</v>
      </c>
      <c r="K900">
        <v>0</v>
      </c>
      <c r="L900">
        <v>2.1641600172560001E-3</v>
      </c>
      <c r="M900">
        <v>1178996000</v>
      </c>
      <c r="N900">
        <v>67194.768800000005</v>
      </c>
      <c r="O900">
        <v>551385664.87</v>
      </c>
    </row>
    <row r="901" spans="1:15" x14ac:dyDescent="0.3">
      <c r="A901" t="s">
        <v>1022</v>
      </c>
      <c r="B901" t="s">
        <v>1023</v>
      </c>
      <c r="C901" t="s">
        <v>1024</v>
      </c>
      <c r="D901" t="s">
        <v>63</v>
      </c>
      <c r="E901">
        <v>0</v>
      </c>
      <c r="F901">
        <v>3.4002262290261563E-5</v>
      </c>
      <c r="G901" t="s">
        <v>128</v>
      </c>
      <c r="H901">
        <v>551385664.87</v>
      </c>
      <c r="I901" t="s">
        <v>61</v>
      </c>
      <c r="J901">
        <v>713704.5</v>
      </c>
      <c r="K901">
        <v>0</v>
      </c>
      <c r="L901">
        <v>1.294383487769E-3</v>
      </c>
      <c r="M901">
        <v>1178996000</v>
      </c>
      <c r="N901">
        <v>40088.531199999998</v>
      </c>
      <c r="O901">
        <v>551385664.87</v>
      </c>
    </row>
    <row r="902" spans="1:15" x14ac:dyDescent="0.3">
      <c r="A902" t="s">
        <v>1025</v>
      </c>
      <c r="B902" t="s">
        <v>1026</v>
      </c>
      <c r="C902" t="s">
        <v>1027</v>
      </c>
      <c r="D902" t="s">
        <v>63</v>
      </c>
      <c r="E902">
        <v>0</v>
      </c>
      <c r="F902">
        <v>1.0671976757660824E-4</v>
      </c>
      <c r="G902" t="s">
        <v>128</v>
      </c>
      <c r="H902">
        <v>551385664.87</v>
      </c>
      <c r="I902" t="s">
        <v>61</v>
      </c>
      <c r="J902">
        <v>2242272.9</v>
      </c>
      <c r="K902">
        <v>0</v>
      </c>
      <c r="L902">
        <v>4.0666144277229999E-3</v>
      </c>
      <c r="M902">
        <v>1178996000</v>
      </c>
      <c r="N902">
        <v>125822.17909999999</v>
      </c>
      <c r="O902">
        <v>551385664.87</v>
      </c>
    </row>
    <row r="903" spans="1:15" x14ac:dyDescent="0.3">
      <c r="A903" t="s">
        <v>1028</v>
      </c>
      <c r="B903" t="s">
        <v>1029</v>
      </c>
      <c r="C903" t="s">
        <v>1030</v>
      </c>
      <c r="D903" t="s">
        <v>63</v>
      </c>
      <c r="E903">
        <v>0</v>
      </c>
      <c r="F903">
        <v>3.2952779075756089E-5</v>
      </c>
      <c r="G903" t="s">
        <v>128</v>
      </c>
      <c r="H903">
        <v>551385664.87</v>
      </c>
      <c r="I903" t="s">
        <v>61</v>
      </c>
      <c r="J903">
        <v>695035.24</v>
      </c>
      <c r="K903">
        <v>0</v>
      </c>
      <c r="L903">
        <v>1.260524682236E-3</v>
      </c>
      <c r="M903">
        <v>1178996000</v>
      </c>
      <c r="N903">
        <v>38851.1947</v>
      </c>
      <c r="O903">
        <v>551385664.87</v>
      </c>
    </row>
    <row r="904" spans="1:15" x14ac:dyDescent="0.3">
      <c r="A904" t="s">
        <v>1031</v>
      </c>
      <c r="B904" t="s">
        <v>1032</v>
      </c>
      <c r="C904" t="s">
        <v>1033</v>
      </c>
      <c r="D904" t="s">
        <v>63</v>
      </c>
      <c r="E904">
        <v>0</v>
      </c>
      <c r="F904">
        <v>2.8775466993217549E-5</v>
      </c>
      <c r="G904" t="s">
        <v>128</v>
      </c>
      <c r="H904">
        <v>551385664.87</v>
      </c>
      <c r="I904" t="s">
        <v>61</v>
      </c>
      <c r="J904">
        <v>606413.62</v>
      </c>
      <c r="K904">
        <v>0</v>
      </c>
      <c r="L904">
        <v>1.099799393847E-3</v>
      </c>
      <c r="M904">
        <v>1178996000</v>
      </c>
      <c r="N904">
        <v>33926.160499999998</v>
      </c>
      <c r="O904">
        <v>551385664.87</v>
      </c>
    </row>
    <row r="905" spans="1:15" x14ac:dyDescent="0.3">
      <c r="A905" t="s">
        <v>1034</v>
      </c>
      <c r="B905" t="s">
        <v>1035</v>
      </c>
      <c r="C905" t="s">
        <v>1036</v>
      </c>
      <c r="D905" t="s">
        <v>63</v>
      </c>
      <c r="E905">
        <v>0</v>
      </c>
      <c r="F905">
        <v>5.2273805498363106E-4</v>
      </c>
      <c r="G905" t="s">
        <v>128</v>
      </c>
      <c r="H905">
        <v>551385664.87</v>
      </c>
      <c r="I905" t="s">
        <v>61</v>
      </c>
      <c r="J905">
        <v>11007690.449999999</v>
      </c>
      <c r="K905">
        <v>0</v>
      </c>
      <c r="L905">
        <v>1.9963686311278001E-2</v>
      </c>
      <c r="M905">
        <v>1178996000</v>
      </c>
      <c r="N905">
        <v>616306.07590000005</v>
      </c>
      <c r="O905">
        <v>551385664.87</v>
      </c>
    </row>
    <row r="906" spans="1:15" x14ac:dyDescent="0.3">
      <c r="A906" t="s">
        <v>1043</v>
      </c>
      <c r="B906" t="s">
        <v>1044</v>
      </c>
      <c r="C906" t="s">
        <v>1045</v>
      </c>
      <c r="D906" t="s">
        <v>63</v>
      </c>
      <c r="E906">
        <v>0</v>
      </c>
      <c r="F906">
        <v>1.5019882684024047E-4</v>
      </c>
      <c r="G906" t="s">
        <v>128</v>
      </c>
      <c r="H906">
        <v>551385664.87</v>
      </c>
      <c r="I906" t="s">
        <v>61</v>
      </c>
      <c r="J906">
        <v>3098017.83</v>
      </c>
      <c r="K906">
        <v>0</v>
      </c>
      <c r="L906">
        <v>5.6186042318140004E-3</v>
      </c>
      <c r="M906">
        <v>1178996000</v>
      </c>
      <c r="N906">
        <v>177083.81599999999</v>
      </c>
      <c r="O906">
        <v>551385664.87</v>
      </c>
    </row>
    <row r="907" spans="1:15" x14ac:dyDescent="0.3">
      <c r="A907" t="s">
        <v>1105</v>
      </c>
      <c r="B907" t="s">
        <v>1106</v>
      </c>
      <c r="C907" t="s">
        <v>1107</v>
      </c>
      <c r="D907" t="s">
        <v>63</v>
      </c>
      <c r="E907">
        <v>0</v>
      </c>
      <c r="F907">
        <v>4.7054774276943014E-4</v>
      </c>
      <c r="G907" t="s">
        <v>128</v>
      </c>
      <c r="H907">
        <v>551385664.87</v>
      </c>
      <c r="I907" t="s">
        <v>61</v>
      </c>
      <c r="K907">
        <v>0</v>
      </c>
      <c r="M907">
        <v>1178996000</v>
      </c>
      <c r="N907">
        <v>554773.90650000004</v>
      </c>
      <c r="O907">
        <v>551385664.87</v>
      </c>
    </row>
    <row r="908" spans="1:15" x14ac:dyDescent="0.3">
      <c r="A908" t="s">
        <v>1049</v>
      </c>
      <c r="B908" t="s">
        <v>1050</v>
      </c>
      <c r="C908" t="s">
        <v>1051</v>
      </c>
      <c r="D908" t="s">
        <v>63</v>
      </c>
      <c r="E908">
        <v>0</v>
      </c>
      <c r="F908">
        <v>3.4678250121914522E-5</v>
      </c>
      <c r="G908" t="s">
        <v>128</v>
      </c>
      <c r="H908">
        <v>551385664.87</v>
      </c>
      <c r="I908" t="s">
        <v>61</v>
      </c>
      <c r="J908">
        <v>719661.38</v>
      </c>
      <c r="K908">
        <v>0</v>
      </c>
      <c r="L908">
        <v>1.3051869605090001E-3</v>
      </c>
      <c r="M908">
        <v>1178996000</v>
      </c>
      <c r="N908">
        <v>40885.518199999999</v>
      </c>
      <c r="O908">
        <v>551385664.87</v>
      </c>
    </row>
    <row r="909" spans="1:15" x14ac:dyDescent="0.3">
      <c r="A909" t="s">
        <v>1052</v>
      </c>
      <c r="B909" t="s">
        <v>1053</v>
      </c>
      <c r="C909" t="s">
        <v>1054</v>
      </c>
      <c r="D909" t="s">
        <v>63</v>
      </c>
      <c r="E909">
        <v>0</v>
      </c>
      <c r="F909">
        <v>4.4188308750726189E-5</v>
      </c>
      <c r="G909" t="s">
        <v>128</v>
      </c>
      <c r="H909">
        <v>551385664.87</v>
      </c>
      <c r="I909" t="s">
        <v>61</v>
      </c>
      <c r="J909">
        <v>922212.27</v>
      </c>
      <c r="K909">
        <v>0</v>
      </c>
      <c r="L909">
        <v>1.6725358106969999E-3</v>
      </c>
      <c r="M909">
        <v>1178996000</v>
      </c>
      <c r="N909">
        <v>52097.8393</v>
      </c>
      <c r="O909">
        <v>551385664.87</v>
      </c>
    </row>
    <row r="910" spans="1:15" x14ac:dyDescent="0.3">
      <c r="A910" t="s">
        <v>1055</v>
      </c>
      <c r="B910" t="s">
        <v>1056</v>
      </c>
      <c r="C910" t="s">
        <v>1057</v>
      </c>
      <c r="D910" t="s">
        <v>63</v>
      </c>
      <c r="E910">
        <v>0</v>
      </c>
      <c r="F910">
        <v>8.2381974893579529E-5</v>
      </c>
      <c r="G910" t="s">
        <v>128</v>
      </c>
      <c r="H910">
        <v>551385664.87</v>
      </c>
      <c r="I910" t="s">
        <v>61</v>
      </c>
      <c r="J910">
        <v>1715963.39</v>
      </c>
      <c r="K910">
        <v>0</v>
      </c>
      <c r="L910">
        <v>3.1120928586429999E-3</v>
      </c>
      <c r="M910">
        <v>1178996000</v>
      </c>
      <c r="N910">
        <v>97128.018899999995</v>
      </c>
      <c r="O910">
        <v>551385664.87</v>
      </c>
    </row>
    <row r="911" spans="1:15" x14ac:dyDescent="0.3">
      <c r="A911" t="s">
        <v>1058</v>
      </c>
      <c r="B911" t="s">
        <v>1059</v>
      </c>
      <c r="C911" t="s">
        <v>1060</v>
      </c>
      <c r="D911" t="s">
        <v>63</v>
      </c>
      <c r="E911">
        <v>0</v>
      </c>
      <c r="F911">
        <v>5.7669054576340822E-5</v>
      </c>
      <c r="G911" t="s">
        <v>128</v>
      </c>
      <c r="H911">
        <v>551385664.87</v>
      </c>
      <c r="I911" t="s">
        <v>61</v>
      </c>
      <c r="J911">
        <v>1199455.6599999999</v>
      </c>
      <c r="K911">
        <v>0</v>
      </c>
      <c r="L911">
        <v>2.1753479214639999E-3</v>
      </c>
      <c r="M911">
        <v>1178996000</v>
      </c>
      <c r="N911">
        <v>67991.584700000007</v>
      </c>
      <c r="O911">
        <v>551385664.87</v>
      </c>
    </row>
    <row r="912" spans="1:15" x14ac:dyDescent="0.3">
      <c r="A912" t="s">
        <v>1058</v>
      </c>
      <c r="B912" t="s">
        <v>1061</v>
      </c>
      <c r="C912" t="s">
        <v>1062</v>
      </c>
      <c r="D912" t="s">
        <v>63</v>
      </c>
      <c r="E912">
        <v>0</v>
      </c>
      <c r="F912">
        <v>5.7669054576340822E-5</v>
      </c>
      <c r="G912" t="s">
        <v>128</v>
      </c>
      <c r="H912">
        <v>551385664.87</v>
      </c>
      <c r="I912" t="s">
        <v>61</v>
      </c>
      <c r="J912">
        <v>1199455.6599999999</v>
      </c>
      <c r="K912">
        <v>0</v>
      </c>
      <c r="L912">
        <v>2.1753479214639999E-3</v>
      </c>
      <c r="M912">
        <v>1178996000</v>
      </c>
      <c r="N912">
        <v>67991.584700000007</v>
      </c>
      <c r="O912">
        <v>551385664.87</v>
      </c>
    </row>
    <row r="913" spans="1:15" x14ac:dyDescent="0.3">
      <c r="A913" t="s">
        <v>1058</v>
      </c>
      <c r="B913" t="s">
        <v>1063</v>
      </c>
      <c r="C913" t="s">
        <v>1064</v>
      </c>
      <c r="D913" t="s">
        <v>63</v>
      </c>
      <c r="E913">
        <v>0</v>
      </c>
      <c r="F913">
        <v>5.7669054576340822E-5</v>
      </c>
      <c r="G913" t="s">
        <v>128</v>
      </c>
      <c r="H913">
        <v>551385664.87</v>
      </c>
      <c r="I913" t="s">
        <v>61</v>
      </c>
      <c r="J913">
        <v>1199455.6599999999</v>
      </c>
      <c r="K913">
        <v>0</v>
      </c>
      <c r="L913">
        <v>2.1753479214639999E-3</v>
      </c>
      <c r="M913">
        <v>1178996000</v>
      </c>
      <c r="N913">
        <v>67991.584700000007</v>
      </c>
      <c r="O913">
        <v>551385664.87</v>
      </c>
    </row>
    <row r="914" spans="1:15" x14ac:dyDescent="0.3">
      <c r="A914" t="s">
        <v>1065</v>
      </c>
      <c r="B914" t="s">
        <v>1066</v>
      </c>
      <c r="C914" t="s">
        <v>1067</v>
      </c>
      <c r="D914" t="s">
        <v>63</v>
      </c>
      <c r="E914">
        <v>0</v>
      </c>
      <c r="F914">
        <v>2.2566473509850199E-5</v>
      </c>
      <c r="G914" t="s">
        <v>128</v>
      </c>
      <c r="H914">
        <v>551385664.87</v>
      </c>
      <c r="I914" t="s">
        <v>61</v>
      </c>
      <c r="J914">
        <v>465760.14</v>
      </c>
      <c r="K914">
        <v>0</v>
      </c>
      <c r="L914">
        <v>8.4470846754799999E-4</v>
      </c>
      <c r="M914">
        <v>1178996000</v>
      </c>
      <c r="N914">
        <v>26605.781999999999</v>
      </c>
      <c r="O914">
        <v>551385664.87</v>
      </c>
    </row>
    <row r="915" spans="1:15" x14ac:dyDescent="0.3">
      <c r="A915" t="s">
        <v>1068</v>
      </c>
      <c r="B915" t="s">
        <v>1069</v>
      </c>
      <c r="C915" t="s">
        <v>1070</v>
      </c>
      <c r="D915" t="s">
        <v>63</v>
      </c>
      <c r="E915">
        <v>0</v>
      </c>
      <c r="F915">
        <v>5.5258473227053523E-5</v>
      </c>
      <c r="G915" t="s">
        <v>128</v>
      </c>
      <c r="H915">
        <v>551385664.87</v>
      </c>
      <c r="I915" t="s">
        <v>61</v>
      </c>
      <c r="J915">
        <v>1141309.5</v>
      </c>
      <c r="K915">
        <v>0</v>
      </c>
      <c r="L915">
        <v>2.0698933119150001E-3</v>
      </c>
      <c r="M915">
        <v>1178996000</v>
      </c>
      <c r="N915">
        <v>65149.518900000003</v>
      </c>
      <c r="O915">
        <v>551385664.87</v>
      </c>
    </row>
    <row r="916" spans="1:15" x14ac:dyDescent="0.3">
      <c r="A916" t="s">
        <v>1071</v>
      </c>
      <c r="B916" t="s">
        <v>1072</v>
      </c>
      <c r="C916" t="s">
        <v>1073</v>
      </c>
      <c r="D916" t="s">
        <v>63</v>
      </c>
      <c r="E916">
        <v>0</v>
      </c>
      <c r="F916">
        <v>1.600824715325356E-4</v>
      </c>
      <c r="G916" t="s">
        <v>128</v>
      </c>
      <c r="H916">
        <v>551385664.87</v>
      </c>
      <c r="I916" t="s">
        <v>61</v>
      </c>
      <c r="J916">
        <v>3369724.16</v>
      </c>
      <c r="K916">
        <v>0</v>
      </c>
      <c r="L916">
        <v>6.1113742606900001E-3</v>
      </c>
      <c r="M916">
        <v>1178996000</v>
      </c>
      <c r="N916">
        <v>188736.59359999999</v>
      </c>
      <c r="O916">
        <v>551385664.87</v>
      </c>
    </row>
    <row r="917" spans="1:15" x14ac:dyDescent="0.3">
      <c r="A917" t="s">
        <v>1071</v>
      </c>
      <c r="B917" t="s">
        <v>1074</v>
      </c>
      <c r="C917" t="s">
        <v>1075</v>
      </c>
      <c r="D917" t="s">
        <v>63</v>
      </c>
      <c r="E917">
        <v>0</v>
      </c>
      <c r="F917">
        <v>1.600824715325356E-4</v>
      </c>
      <c r="G917" t="s">
        <v>128</v>
      </c>
      <c r="H917">
        <v>551385664.87</v>
      </c>
      <c r="I917" t="s">
        <v>61</v>
      </c>
      <c r="J917">
        <v>3369724.16</v>
      </c>
      <c r="K917">
        <v>0</v>
      </c>
      <c r="L917">
        <v>6.1113742606900001E-3</v>
      </c>
      <c r="M917">
        <v>1178996000</v>
      </c>
      <c r="N917">
        <v>188736.59359999999</v>
      </c>
      <c r="O917">
        <v>551385664.87</v>
      </c>
    </row>
    <row r="918" spans="1:15" x14ac:dyDescent="0.3">
      <c r="A918" t="s">
        <v>1071</v>
      </c>
      <c r="B918" t="s">
        <v>1076</v>
      </c>
      <c r="C918" t="s">
        <v>1077</v>
      </c>
      <c r="D918" t="s">
        <v>63</v>
      </c>
      <c r="E918">
        <v>0</v>
      </c>
      <c r="F918">
        <v>1.600824715325356E-4</v>
      </c>
      <c r="G918" t="s">
        <v>128</v>
      </c>
      <c r="H918">
        <v>551385664.87</v>
      </c>
      <c r="I918" t="s">
        <v>61</v>
      </c>
      <c r="J918">
        <v>3369724.16</v>
      </c>
      <c r="K918">
        <v>0</v>
      </c>
      <c r="L918">
        <v>6.1113742606900001E-3</v>
      </c>
      <c r="M918">
        <v>1178996000</v>
      </c>
      <c r="N918">
        <v>188736.59359999999</v>
      </c>
      <c r="O918">
        <v>551385664.87</v>
      </c>
    </row>
    <row r="919" spans="1:15" x14ac:dyDescent="0.3">
      <c r="A919" t="s">
        <v>1071</v>
      </c>
      <c r="B919" t="s">
        <v>1078</v>
      </c>
      <c r="C919" t="s">
        <v>1079</v>
      </c>
      <c r="D919" t="s">
        <v>63</v>
      </c>
      <c r="E919">
        <v>0</v>
      </c>
      <c r="F919">
        <v>1.600824715325356E-4</v>
      </c>
      <c r="G919" t="s">
        <v>128</v>
      </c>
      <c r="H919">
        <v>551385664.87</v>
      </c>
      <c r="I919" t="s">
        <v>61</v>
      </c>
      <c r="J919">
        <v>3369724.16</v>
      </c>
      <c r="K919">
        <v>0</v>
      </c>
      <c r="L919">
        <v>6.1113742606900001E-3</v>
      </c>
      <c r="M919">
        <v>1178996000</v>
      </c>
      <c r="N919">
        <v>188736.59359999999</v>
      </c>
      <c r="O919">
        <v>551385664.87</v>
      </c>
    </row>
    <row r="920" spans="1:15" x14ac:dyDescent="0.3">
      <c r="A920" t="s">
        <v>1083</v>
      </c>
      <c r="B920" t="s">
        <v>1084</v>
      </c>
      <c r="C920" t="s">
        <v>1085</v>
      </c>
      <c r="D920" t="s">
        <v>63</v>
      </c>
      <c r="E920">
        <v>0</v>
      </c>
      <c r="F920">
        <v>1.417479723895746E-5</v>
      </c>
      <c r="G920" t="s">
        <v>128</v>
      </c>
      <c r="H920">
        <v>551385664.87</v>
      </c>
      <c r="I920" t="s">
        <v>61</v>
      </c>
      <c r="J920">
        <v>297449.52</v>
      </c>
      <c r="K920">
        <v>0</v>
      </c>
      <c r="L920">
        <v>5.39458203126E-4</v>
      </c>
      <c r="M920">
        <v>1178996000</v>
      </c>
      <c r="N920">
        <v>16712.029200000001</v>
      </c>
      <c r="O920">
        <v>551385664.87</v>
      </c>
    </row>
    <row r="921" spans="1:15" x14ac:dyDescent="0.3">
      <c r="A921" t="s">
        <v>1086</v>
      </c>
      <c r="B921" t="s">
        <v>1087</v>
      </c>
      <c r="C921" t="s">
        <v>1088</v>
      </c>
      <c r="D921" t="s">
        <v>63</v>
      </c>
      <c r="E921">
        <v>0</v>
      </c>
      <c r="F921">
        <v>8.4728082314244877E-5</v>
      </c>
      <c r="G921" t="s">
        <v>128</v>
      </c>
      <c r="H921">
        <v>551385664.87</v>
      </c>
      <c r="I921" t="s">
        <v>61</v>
      </c>
      <c r="J921">
        <v>1772804.54</v>
      </c>
      <c r="K921">
        <v>0</v>
      </c>
      <c r="L921">
        <v>3.2151806855880002E-3</v>
      </c>
      <c r="M921">
        <v>1178996000</v>
      </c>
      <c r="N921">
        <v>99894.070099999997</v>
      </c>
      <c r="O921">
        <v>551385664.87</v>
      </c>
    </row>
    <row r="922" spans="1:15" x14ac:dyDescent="0.3">
      <c r="A922" t="s">
        <v>1089</v>
      </c>
      <c r="B922" t="s">
        <v>1090</v>
      </c>
      <c r="C922" t="s">
        <v>1091</v>
      </c>
      <c r="D922" t="s">
        <v>63</v>
      </c>
      <c r="E922">
        <v>0</v>
      </c>
      <c r="F922">
        <v>1.491576681076583E-5</v>
      </c>
      <c r="G922" t="s">
        <v>128</v>
      </c>
      <c r="H922">
        <v>551385664.87</v>
      </c>
      <c r="I922" t="s">
        <v>61</v>
      </c>
      <c r="J922">
        <v>308609.36</v>
      </c>
      <c r="K922">
        <v>0</v>
      </c>
      <c r="L922">
        <v>5.5969782978100005E-4</v>
      </c>
      <c r="M922">
        <v>1178996000</v>
      </c>
      <c r="N922">
        <v>17585.629400000002</v>
      </c>
      <c r="O922">
        <v>551385664.87</v>
      </c>
    </row>
    <row r="923" spans="1:15" x14ac:dyDescent="0.3">
      <c r="A923" t="s">
        <v>1092</v>
      </c>
      <c r="B923" t="s">
        <v>1093</v>
      </c>
      <c r="C923" t="s">
        <v>1094</v>
      </c>
      <c r="D923" t="s">
        <v>63</v>
      </c>
      <c r="E923">
        <v>0</v>
      </c>
      <c r="F923">
        <v>7.7753381582939599E-6</v>
      </c>
      <c r="G923" t="s">
        <v>128</v>
      </c>
      <c r="H923">
        <v>551385664.87</v>
      </c>
      <c r="I923" t="s">
        <v>61</v>
      </c>
      <c r="J923">
        <v>162812.56</v>
      </c>
      <c r="K923">
        <v>0</v>
      </c>
      <c r="L923">
        <v>2.95278913423E-4</v>
      </c>
      <c r="M923">
        <v>1178996000</v>
      </c>
      <c r="N923">
        <v>9167.0925999999999</v>
      </c>
      <c r="O923">
        <v>551385664.87</v>
      </c>
    </row>
    <row r="924" spans="1:15" x14ac:dyDescent="0.3">
      <c r="A924" t="s">
        <v>1095</v>
      </c>
      <c r="B924" t="s">
        <v>1096</v>
      </c>
      <c r="C924" t="s">
        <v>1097</v>
      </c>
      <c r="D924" t="s">
        <v>63</v>
      </c>
      <c r="E924">
        <v>0</v>
      </c>
      <c r="F924">
        <v>2.0257244088189055E-4</v>
      </c>
      <c r="G924" t="s">
        <v>128</v>
      </c>
      <c r="H924">
        <v>551385664.87</v>
      </c>
      <c r="I924" t="s">
        <v>61</v>
      </c>
      <c r="J924">
        <v>4273241.21</v>
      </c>
      <c r="K924">
        <v>0</v>
      </c>
      <c r="L924">
        <v>7.7500041844709997E-3</v>
      </c>
      <c r="M924">
        <v>1178996000</v>
      </c>
      <c r="N924">
        <v>238832.0975</v>
      </c>
      <c r="O924">
        <v>551385664.87</v>
      </c>
    </row>
    <row r="925" spans="1:15" x14ac:dyDescent="0.3">
      <c r="A925" t="s">
        <v>1098</v>
      </c>
      <c r="B925" t="s">
        <v>1099</v>
      </c>
      <c r="C925" t="s">
        <v>1100</v>
      </c>
      <c r="D925" t="s">
        <v>63</v>
      </c>
      <c r="E925">
        <v>0</v>
      </c>
      <c r="F925">
        <v>3.9620181284819203E-6</v>
      </c>
      <c r="G925" t="s">
        <v>128</v>
      </c>
      <c r="H925">
        <v>551385664.87</v>
      </c>
      <c r="I925" t="s">
        <v>61</v>
      </c>
      <c r="J925">
        <v>68530.06</v>
      </c>
      <c r="K925">
        <v>0</v>
      </c>
      <c r="L925">
        <v>1.2428698162899999E-4</v>
      </c>
      <c r="M925">
        <v>1178996000</v>
      </c>
      <c r="N925">
        <v>4671.2034999999996</v>
      </c>
      <c r="O925">
        <v>551385664.87</v>
      </c>
    </row>
    <row r="926" spans="1:15" x14ac:dyDescent="0.3">
      <c r="A926" t="s">
        <v>1101</v>
      </c>
      <c r="B926" t="s">
        <v>1102</v>
      </c>
      <c r="C926" t="s">
        <v>1103</v>
      </c>
      <c r="D926" t="s">
        <v>63</v>
      </c>
      <c r="E926">
        <v>0</v>
      </c>
      <c r="F926">
        <v>3.0699220307062021E-5</v>
      </c>
      <c r="G926" t="s">
        <v>128</v>
      </c>
      <c r="H926">
        <v>551385664.87</v>
      </c>
      <c r="I926" t="s">
        <v>61</v>
      </c>
      <c r="J926">
        <v>638448.4</v>
      </c>
      <c r="K926">
        <v>0</v>
      </c>
      <c r="L926">
        <v>1.1578980751169999E-3</v>
      </c>
      <c r="M926">
        <v>1178996000</v>
      </c>
      <c r="N926">
        <v>36194.257899999997</v>
      </c>
      <c r="O926">
        <v>551385664.87</v>
      </c>
    </row>
    <row r="927" spans="1:15" x14ac:dyDescent="0.3">
      <c r="A927" t="s">
        <v>1104</v>
      </c>
      <c r="D927" t="s">
        <v>63</v>
      </c>
      <c r="E927">
        <v>0</v>
      </c>
      <c r="F927">
        <v>1.379584288212037E-5</v>
      </c>
      <c r="G927" t="s">
        <v>128</v>
      </c>
      <c r="H927">
        <v>551385664.87</v>
      </c>
      <c r="I927" t="s">
        <v>61</v>
      </c>
      <c r="J927">
        <v>290034.39</v>
      </c>
      <c r="K927">
        <v>0</v>
      </c>
      <c r="L927">
        <v>5.26010029783E-4</v>
      </c>
      <c r="M927">
        <v>1178996000</v>
      </c>
      <c r="N927">
        <v>16265.2436</v>
      </c>
      <c r="O927">
        <v>551385664.87</v>
      </c>
    </row>
    <row r="928" spans="1:15" x14ac:dyDescent="0.3">
      <c r="A928" t="s">
        <v>125</v>
      </c>
      <c r="B928" t="s">
        <v>126</v>
      </c>
      <c r="C928" t="s">
        <v>127</v>
      </c>
      <c r="D928" t="s">
        <v>56</v>
      </c>
      <c r="E928">
        <v>0</v>
      </c>
      <c r="F928">
        <v>2.703650685973761E-3</v>
      </c>
      <c r="G928" t="s">
        <v>128</v>
      </c>
      <c r="H928">
        <v>144307085.24000001</v>
      </c>
      <c r="I928" t="s">
        <v>59</v>
      </c>
      <c r="J928">
        <v>25025217.43</v>
      </c>
      <c r="K928">
        <v>0</v>
      </c>
      <c r="L928">
        <v>0.17341641533664201</v>
      </c>
      <c r="M928">
        <v>950010000</v>
      </c>
      <c r="N928">
        <v>2568495.1882000002</v>
      </c>
      <c r="O928">
        <v>144307085.24000001</v>
      </c>
    </row>
    <row r="929" spans="1:15" x14ac:dyDescent="0.3">
      <c r="A929" t="s">
        <v>129</v>
      </c>
      <c r="B929" t="s">
        <v>130</v>
      </c>
      <c r="C929" t="s">
        <v>131</v>
      </c>
      <c r="D929" t="s">
        <v>56</v>
      </c>
      <c r="E929">
        <v>0</v>
      </c>
      <c r="F929">
        <v>4.3266302479993182E-4</v>
      </c>
      <c r="G929" t="s">
        <v>128</v>
      </c>
      <c r="H929">
        <v>144307085.24000001</v>
      </c>
      <c r="I929" t="s">
        <v>59</v>
      </c>
      <c r="J929">
        <v>3971882.71</v>
      </c>
      <c r="K929">
        <v>0</v>
      </c>
      <c r="L929">
        <v>2.7523823264771E-2</v>
      </c>
      <c r="M929">
        <v>950010000</v>
      </c>
      <c r="N929">
        <v>411034.20020000002</v>
      </c>
      <c r="O929">
        <v>144307085.24000001</v>
      </c>
    </row>
    <row r="930" spans="1:15" x14ac:dyDescent="0.3">
      <c r="A930" t="s">
        <v>132</v>
      </c>
      <c r="B930" t="s">
        <v>133</v>
      </c>
      <c r="C930" t="s">
        <v>134</v>
      </c>
      <c r="D930" t="s">
        <v>56</v>
      </c>
      <c r="E930">
        <v>0</v>
      </c>
      <c r="F930">
        <v>1.178753626109897E-4</v>
      </c>
      <c r="G930" t="s">
        <v>128</v>
      </c>
      <c r="H930">
        <v>144307085.24000001</v>
      </c>
      <c r="I930" t="s">
        <v>59</v>
      </c>
      <c r="J930">
        <v>1095056.69</v>
      </c>
      <c r="K930">
        <v>0</v>
      </c>
      <c r="L930">
        <v>7.5883778553130004E-3</v>
      </c>
      <c r="M930">
        <v>950010000</v>
      </c>
      <c r="N930">
        <v>111982.7732</v>
      </c>
      <c r="O930">
        <v>144307085.24000001</v>
      </c>
    </row>
    <row r="931" spans="1:15" x14ac:dyDescent="0.3">
      <c r="A931" t="s">
        <v>135</v>
      </c>
      <c r="B931" t="s">
        <v>136</v>
      </c>
      <c r="C931" t="s">
        <v>137</v>
      </c>
      <c r="D931" t="s">
        <v>56</v>
      </c>
      <c r="E931">
        <v>0</v>
      </c>
      <c r="F931">
        <v>2.4249817631476957E-3</v>
      </c>
      <c r="G931" t="s">
        <v>128</v>
      </c>
      <c r="H931">
        <v>144307085.24000001</v>
      </c>
      <c r="I931" t="s">
        <v>59</v>
      </c>
      <c r="J931">
        <v>22272368.82</v>
      </c>
      <c r="K931">
        <v>0</v>
      </c>
      <c r="L931">
        <v>0.15434009205409699</v>
      </c>
      <c r="M931">
        <v>950010000</v>
      </c>
      <c r="N931">
        <v>2303756.9248000002</v>
      </c>
      <c r="O931">
        <v>144307085.24000001</v>
      </c>
    </row>
    <row r="932" spans="1:15" x14ac:dyDescent="0.3">
      <c r="A932" t="s">
        <v>138</v>
      </c>
      <c r="B932" t="s">
        <v>139</v>
      </c>
      <c r="C932" t="s">
        <v>140</v>
      </c>
      <c r="D932" t="s">
        <v>56</v>
      </c>
      <c r="E932">
        <v>0</v>
      </c>
      <c r="F932">
        <v>5.431040331086657E-3</v>
      </c>
      <c r="G932" t="s">
        <v>128</v>
      </c>
      <c r="H932">
        <v>144307085.24000001</v>
      </c>
      <c r="I932" t="s">
        <v>59</v>
      </c>
      <c r="J932">
        <v>47799858.350000001</v>
      </c>
      <c r="K932">
        <v>0</v>
      </c>
      <c r="L932">
        <v>0.33123708562544302</v>
      </c>
      <c r="M932">
        <v>950010000</v>
      </c>
      <c r="N932">
        <v>5159542.6249000002</v>
      </c>
      <c r="O932">
        <v>144307085.24000001</v>
      </c>
    </row>
    <row r="933" spans="1:15" x14ac:dyDescent="0.3">
      <c r="A933" t="s">
        <v>141</v>
      </c>
      <c r="B933" t="s">
        <v>142</v>
      </c>
      <c r="C933" t="s">
        <v>143</v>
      </c>
      <c r="D933" t="s">
        <v>56</v>
      </c>
      <c r="E933">
        <v>0</v>
      </c>
      <c r="F933">
        <v>4.9356779593700292E-4</v>
      </c>
      <c r="G933" t="s">
        <v>128</v>
      </c>
      <c r="H933">
        <v>144307085.24000001</v>
      </c>
      <c r="I933" t="s">
        <v>59</v>
      </c>
      <c r="J933">
        <v>4540943.6399999997</v>
      </c>
      <c r="K933">
        <v>0</v>
      </c>
      <c r="L933">
        <v>3.1467225829194999E-2</v>
      </c>
      <c r="M933">
        <v>950010000</v>
      </c>
      <c r="N933">
        <v>468894.34179999999</v>
      </c>
      <c r="O933">
        <v>144307085.24000001</v>
      </c>
    </row>
    <row r="934" spans="1:15" x14ac:dyDescent="0.3">
      <c r="A934" t="s">
        <v>147</v>
      </c>
      <c r="B934" t="s">
        <v>148</v>
      </c>
      <c r="C934" t="s">
        <v>149</v>
      </c>
      <c r="D934" t="s">
        <v>56</v>
      </c>
      <c r="E934">
        <v>0</v>
      </c>
      <c r="F934">
        <v>3.2817756606501607E-3</v>
      </c>
      <c r="G934" t="s">
        <v>128</v>
      </c>
      <c r="H934">
        <v>144307085.24000001</v>
      </c>
      <c r="I934" t="s">
        <v>59</v>
      </c>
      <c r="J934">
        <v>30159576.210000001</v>
      </c>
      <c r="K934">
        <v>0</v>
      </c>
      <c r="L934">
        <v>0.20899581028776901</v>
      </c>
      <c r="M934">
        <v>950010000</v>
      </c>
      <c r="N934">
        <v>3117719.6954000001</v>
      </c>
      <c r="O934">
        <v>144307085.24000001</v>
      </c>
    </row>
    <row r="935" spans="1:15" x14ac:dyDescent="0.3">
      <c r="A935" t="s">
        <v>150</v>
      </c>
      <c r="B935" t="s">
        <v>151</v>
      </c>
      <c r="C935" t="s">
        <v>152</v>
      </c>
      <c r="D935" t="s">
        <v>56</v>
      </c>
      <c r="E935">
        <v>0</v>
      </c>
      <c r="F935">
        <v>1.0566521023302737E-2</v>
      </c>
      <c r="G935" t="s">
        <v>128</v>
      </c>
      <c r="H935">
        <v>144307085.24000001</v>
      </c>
      <c r="I935" t="s">
        <v>59</v>
      </c>
      <c r="J935">
        <v>97093197.409999996</v>
      </c>
      <c r="K935">
        <v>0</v>
      </c>
      <c r="L935">
        <v>0.67282349476134395</v>
      </c>
      <c r="M935">
        <v>950010000</v>
      </c>
      <c r="N935">
        <v>10038300.6373</v>
      </c>
      <c r="O935">
        <v>144307085.24000001</v>
      </c>
    </row>
    <row r="936" spans="1:15" x14ac:dyDescent="0.3">
      <c r="A936" t="s">
        <v>156</v>
      </c>
      <c r="B936" t="s">
        <v>157</v>
      </c>
      <c r="C936" t="s">
        <v>158</v>
      </c>
      <c r="D936" t="s">
        <v>56</v>
      </c>
      <c r="E936">
        <v>0</v>
      </c>
      <c r="F936">
        <v>1.1385031492165422E-2</v>
      </c>
      <c r="G936" t="s">
        <v>128</v>
      </c>
      <c r="H936">
        <v>144307085.24000001</v>
      </c>
      <c r="I936" t="s">
        <v>59</v>
      </c>
      <c r="J936">
        <v>104398657.97</v>
      </c>
      <c r="K936">
        <v>0</v>
      </c>
      <c r="L936">
        <v>0.72344790137208104</v>
      </c>
      <c r="M936">
        <v>950010000</v>
      </c>
      <c r="N936">
        <v>10815893.767899999</v>
      </c>
      <c r="O936">
        <v>144307085.24000001</v>
      </c>
    </row>
    <row r="937" spans="1:15" x14ac:dyDescent="0.3">
      <c r="A937" t="s">
        <v>159</v>
      </c>
      <c r="B937" t="s">
        <v>160</v>
      </c>
      <c r="C937" t="s">
        <v>161</v>
      </c>
      <c r="D937" t="s">
        <v>56</v>
      </c>
      <c r="E937">
        <v>0</v>
      </c>
      <c r="F937">
        <v>1.6957864514622491E-5</v>
      </c>
      <c r="G937" t="s">
        <v>128</v>
      </c>
      <c r="H937">
        <v>144307085.24000001</v>
      </c>
      <c r="I937" t="s">
        <v>59</v>
      </c>
      <c r="J937">
        <v>155812.25</v>
      </c>
      <c r="K937">
        <v>0</v>
      </c>
      <c r="L937">
        <v>1.0797269568629999E-3</v>
      </c>
      <c r="M937">
        <v>950010000</v>
      </c>
      <c r="N937">
        <v>16110.1409</v>
      </c>
      <c r="O937">
        <v>144307085.24000001</v>
      </c>
    </row>
    <row r="938" spans="1:15" x14ac:dyDescent="0.3">
      <c r="A938" t="s">
        <v>162</v>
      </c>
      <c r="B938" t="s">
        <v>163</v>
      </c>
      <c r="C938" t="s">
        <v>164</v>
      </c>
      <c r="D938" t="s">
        <v>56</v>
      </c>
      <c r="E938">
        <v>0</v>
      </c>
      <c r="F938">
        <v>1.662000674472219E-2</v>
      </c>
      <c r="G938" t="s">
        <v>128</v>
      </c>
      <c r="H938">
        <v>144307085.24000001</v>
      </c>
      <c r="I938" t="s">
        <v>59</v>
      </c>
      <c r="J938">
        <v>152656168.78999999</v>
      </c>
      <c r="K938">
        <v>0</v>
      </c>
      <c r="L938">
        <v>1.0578563660690301</v>
      </c>
      <c r="M938">
        <v>950010000</v>
      </c>
      <c r="N938">
        <v>15789172.6076</v>
      </c>
      <c r="O938">
        <v>144307085.24000001</v>
      </c>
    </row>
    <row r="939" spans="1:15" x14ac:dyDescent="0.3">
      <c r="A939" t="s">
        <v>165</v>
      </c>
      <c r="B939" t="s">
        <v>166</v>
      </c>
      <c r="C939" t="s">
        <v>167</v>
      </c>
      <c r="D939" t="s">
        <v>56</v>
      </c>
      <c r="E939">
        <v>0</v>
      </c>
      <c r="F939">
        <v>1.3942343833317936E-4</v>
      </c>
      <c r="G939" t="s">
        <v>128</v>
      </c>
      <c r="H939">
        <v>144307085.24000001</v>
      </c>
      <c r="I939" t="s">
        <v>59</v>
      </c>
      <c r="J939">
        <v>1284374.6000000001</v>
      </c>
      <c r="K939">
        <v>0</v>
      </c>
      <c r="L939">
        <v>8.9002878678060005E-3</v>
      </c>
      <c r="M939">
        <v>950010000</v>
      </c>
      <c r="N939">
        <v>132453.66070000001</v>
      </c>
      <c r="O939">
        <v>144307085.24000001</v>
      </c>
    </row>
    <row r="940" spans="1:15" x14ac:dyDescent="0.3">
      <c r="A940" t="s">
        <v>168</v>
      </c>
      <c r="B940" t="s">
        <v>169</v>
      </c>
      <c r="C940" t="s">
        <v>170</v>
      </c>
      <c r="D940" t="s">
        <v>56</v>
      </c>
      <c r="E940">
        <v>0</v>
      </c>
      <c r="F940">
        <v>1.9896027940866198E-3</v>
      </c>
      <c r="G940" t="s">
        <v>128</v>
      </c>
      <c r="H940">
        <v>144307085.24000001</v>
      </c>
      <c r="I940" t="s">
        <v>59</v>
      </c>
      <c r="J940">
        <v>18212420.559999999</v>
      </c>
      <c r="K940">
        <v>0</v>
      </c>
      <c r="L940">
        <v>0.12620600388200301</v>
      </c>
      <c r="M940">
        <v>950010000</v>
      </c>
      <c r="N940">
        <v>1890142.5504000001</v>
      </c>
      <c r="O940">
        <v>144307085.24000001</v>
      </c>
    </row>
    <row r="941" spans="1:15" x14ac:dyDescent="0.3">
      <c r="A941" t="s">
        <v>171</v>
      </c>
      <c r="B941" t="s">
        <v>172</v>
      </c>
      <c r="C941" t="s">
        <v>173</v>
      </c>
      <c r="D941" t="s">
        <v>56</v>
      </c>
      <c r="E941">
        <v>0</v>
      </c>
      <c r="F941">
        <v>7.7717320541453963E-5</v>
      </c>
      <c r="G941" t="s">
        <v>128</v>
      </c>
      <c r="H941">
        <v>144307085.24000001</v>
      </c>
      <c r="I941" t="s">
        <v>59</v>
      </c>
      <c r="J941">
        <v>712109.15</v>
      </c>
      <c r="K941">
        <v>0</v>
      </c>
      <c r="L941">
        <v>4.9346790479180003E-3</v>
      </c>
      <c r="M941">
        <v>950010000</v>
      </c>
      <c r="N941">
        <v>73832.231700000004</v>
      </c>
      <c r="O941">
        <v>144307085.24000001</v>
      </c>
    </row>
    <row r="942" spans="1:15" x14ac:dyDescent="0.3">
      <c r="A942" t="s">
        <v>174</v>
      </c>
      <c r="B942" t="s">
        <v>175</v>
      </c>
      <c r="C942" t="s">
        <v>176</v>
      </c>
      <c r="D942" t="s">
        <v>56</v>
      </c>
      <c r="E942">
        <v>0</v>
      </c>
      <c r="F942">
        <v>4.5157235967743809E-3</v>
      </c>
      <c r="G942" t="s">
        <v>128</v>
      </c>
      <c r="H942">
        <v>144307085.24000001</v>
      </c>
      <c r="I942" t="s">
        <v>59</v>
      </c>
      <c r="J942">
        <v>41805961.920000002</v>
      </c>
      <c r="K942">
        <v>0</v>
      </c>
      <c r="L942">
        <v>0.28970138126254602</v>
      </c>
      <c r="M942">
        <v>950010000</v>
      </c>
      <c r="N942">
        <v>4289982.5741999997</v>
      </c>
      <c r="O942">
        <v>144307085.24000001</v>
      </c>
    </row>
    <row r="943" spans="1:15" x14ac:dyDescent="0.3">
      <c r="A943" t="s">
        <v>177</v>
      </c>
      <c r="B943" t="s">
        <v>178</v>
      </c>
      <c r="C943" t="s">
        <v>179</v>
      </c>
      <c r="D943" t="s">
        <v>56</v>
      </c>
      <c r="E943">
        <v>0</v>
      </c>
      <c r="F943">
        <v>6.8395685378753481E-4</v>
      </c>
      <c r="G943" t="s">
        <v>128</v>
      </c>
      <c r="H943">
        <v>144307085.24000001</v>
      </c>
      <c r="I943" t="s">
        <v>59</v>
      </c>
      <c r="J943">
        <v>6290238.8399999999</v>
      </c>
      <c r="K943">
        <v>0</v>
      </c>
      <c r="L943">
        <v>4.3589258486778998E-2</v>
      </c>
      <c r="M943">
        <v>950010000</v>
      </c>
      <c r="N943">
        <v>649765.85069999995</v>
      </c>
      <c r="O943">
        <v>144307085.24000001</v>
      </c>
    </row>
    <row r="944" spans="1:15" x14ac:dyDescent="0.3">
      <c r="A944" t="s">
        <v>180</v>
      </c>
      <c r="B944" t="s">
        <v>181</v>
      </c>
      <c r="C944" t="s">
        <v>182</v>
      </c>
      <c r="D944" t="s">
        <v>56</v>
      </c>
      <c r="E944">
        <v>0</v>
      </c>
      <c r="F944">
        <v>5.1510824902584662E-4</v>
      </c>
      <c r="G944" t="s">
        <v>128</v>
      </c>
      <c r="H944">
        <v>144307085.24000001</v>
      </c>
      <c r="I944" t="s">
        <v>59</v>
      </c>
      <c r="J944">
        <v>4736641.93</v>
      </c>
      <c r="K944">
        <v>0</v>
      </c>
      <c r="L944">
        <v>3.2823349748368001E-2</v>
      </c>
      <c r="M944">
        <v>950010000</v>
      </c>
      <c r="N944">
        <v>489357.9877</v>
      </c>
      <c r="O944">
        <v>144307085.24000001</v>
      </c>
    </row>
    <row r="945" spans="1:15" x14ac:dyDescent="0.3">
      <c r="A945" t="s">
        <v>183</v>
      </c>
      <c r="B945" t="s">
        <v>184</v>
      </c>
      <c r="C945" t="s">
        <v>185</v>
      </c>
      <c r="D945" t="s">
        <v>56</v>
      </c>
      <c r="E945">
        <v>0</v>
      </c>
      <c r="F945">
        <v>5.7108006764145209E-5</v>
      </c>
      <c r="G945" t="s">
        <v>128</v>
      </c>
      <c r="H945">
        <v>144307085.24000001</v>
      </c>
      <c r="I945" t="s">
        <v>59</v>
      </c>
      <c r="J945">
        <v>524815.24</v>
      </c>
      <c r="K945">
        <v>0</v>
      </c>
      <c r="L945">
        <v>3.6367946807819998E-3</v>
      </c>
      <c r="M945">
        <v>950010000</v>
      </c>
      <c r="N945">
        <v>54253.177499999998</v>
      </c>
      <c r="O945">
        <v>144307085.24000001</v>
      </c>
    </row>
    <row r="946" spans="1:15" x14ac:dyDescent="0.3">
      <c r="A946" t="s">
        <v>186</v>
      </c>
      <c r="B946" t="s">
        <v>187</v>
      </c>
      <c r="C946" t="s">
        <v>188</v>
      </c>
      <c r="D946" t="s">
        <v>56</v>
      </c>
      <c r="E946">
        <v>0</v>
      </c>
      <c r="F946">
        <v>3.5539832929689075E-3</v>
      </c>
      <c r="G946" t="s">
        <v>128</v>
      </c>
      <c r="H946">
        <v>144307085.24000001</v>
      </c>
      <c r="I946" t="s">
        <v>59</v>
      </c>
      <c r="J946">
        <v>32562237.109999999</v>
      </c>
      <c r="K946">
        <v>0</v>
      </c>
      <c r="L946">
        <v>0.22564544946525</v>
      </c>
      <c r="M946">
        <v>950010000</v>
      </c>
      <c r="N946">
        <v>3376319.6682000002</v>
      </c>
      <c r="O946">
        <v>144307085.24000001</v>
      </c>
    </row>
    <row r="947" spans="1:15" x14ac:dyDescent="0.3">
      <c r="A947" t="s">
        <v>189</v>
      </c>
      <c r="B947" t="s">
        <v>190</v>
      </c>
      <c r="C947" t="s">
        <v>191</v>
      </c>
      <c r="D947" t="s">
        <v>56</v>
      </c>
      <c r="E947">
        <v>0</v>
      </c>
      <c r="F947">
        <v>6.391587346290163E-3</v>
      </c>
      <c r="G947" t="s">
        <v>128</v>
      </c>
      <c r="H947">
        <v>144307085.24000001</v>
      </c>
      <c r="I947" t="s">
        <v>59</v>
      </c>
      <c r="J947">
        <v>58224795.829999998</v>
      </c>
      <c r="K947">
        <v>0</v>
      </c>
      <c r="L947">
        <v>0.40347842750177598</v>
      </c>
      <c r="M947">
        <v>950010000</v>
      </c>
      <c r="N947">
        <v>6072071.8947999999</v>
      </c>
      <c r="O947">
        <v>144307085.24000001</v>
      </c>
    </row>
    <row r="948" spans="1:15" x14ac:dyDescent="0.3">
      <c r="A948" t="s">
        <v>192</v>
      </c>
      <c r="B948" t="s">
        <v>193</v>
      </c>
      <c r="C948" t="s">
        <v>194</v>
      </c>
      <c r="D948" t="s">
        <v>56</v>
      </c>
      <c r="E948">
        <v>0</v>
      </c>
      <c r="F948">
        <v>5.0686069833891679E-4</v>
      </c>
      <c r="G948" t="s">
        <v>128</v>
      </c>
      <c r="H948">
        <v>144307085.24000001</v>
      </c>
      <c r="I948" t="s">
        <v>59</v>
      </c>
      <c r="J948">
        <v>4687522.41</v>
      </c>
      <c r="K948">
        <v>0</v>
      </c>
      <c r="L948">
        <v>3.2482967847380001E-2</v>
      </c>
      <c r="M948">
        <v>950010000</v>
      </c>
      <c r="N948">
        <v>481522.73200000002</v>
      </c>
      <c r="O948">
        <v>144307085.24000001</v>
      </c>
    </row>
    <row r="949" spans="1:15" x14ac:dyDescent="0.3">
      <c r="A949" t="s">
        <v>195</v>
      </c>
      <c r="B949" t="s">
        <v>196</v>
      </c>
      <c r="C949" t="s">
        <v>197</v>
      </c>
      <c r="D949" t="s">
        <v>56</v>
      </c>
      <c r="E949">
        <v>0</v>
      </c>
      <c r="F949">
        <v>1.6606897686377245E-4</v>
      </c>
      <c r="G949" t="s">
        <v>128</v>
      </c>
      <c r="H949">
        <v>144307085.24000001</v>
      </c>
      <c r="I949" t="s">
        <v>59</v>
      </c>
      <c r="J949">
        <v>1377361.87</v>
      </c>
      <c r="K949">
        <v>0</v>
      </c>
      <c r="L949">
        <v>9.5446586542110006E-3</v>
      </c>
      <c r="M949">
        <v>950010000</v>
      </c>
      <c r="N949">
        <v>157767.1887</v>
      </c>
      <c r="O949">
        <v>144307085.24000001</v>
      </c>
    </row>
    <row r="950" spans="1:15" x14ac:dyDescent="0.3">
      <c r="A950" t="s">
        <v>198</v>
      </c>
      <c r="B950" t="s">
        <v>199</v>
      </c>
      <c r="C950" t="s">
        <v>200</v>
      </c>
      <c r="D950" t="s">
        <v>56</v>
      </c>
      <c r="E950">
        <v>0</v>
      </c>
      <c r="F950">
        <v>1.0460661702711555E-3</v>
      </c>
      <c r="G950" t="s">
        <v>128</v>
      </c>
      <c r="H950">
        <v>144307085.24000001</v>
      </c>
      <c r="I950" t="s">
        <v>59</v>
      </c>
      <c r="J950">
        <v>9448069.3599999994</v>
      </c>
      <c r="K950">
        <v>0</v>
      </c>
      <c r="L950">
        <v>6.547197141628E-2</v>
      </c>
      <c r="M950">
        <v>950010000</v>
      </c>
      <c r="N950">
        <v>993773.32239999995</v>
      </c>
      <c r="O950">
        <v>144307085.24000001</v>
      </c>
    </row>
    <row r="951" spans="1:15" x14ac:dyDescent="0.3">
      <c r="A951" t="s">
        <v>201</v>
      </c>
      <c r="B951" t="s">
        <v>202</v>
      </c>
      <c r="C951" t="s">
        <v>203</v>
      </c>
      <c r="D951" t="s">
        <v>56</v>
      </c>
      <c r="E951">
        <v>0</v>
      </c>
      <c r="F951">
        <v>1.2857578662296319E-3</v>
      </c>
      <c r="G951" t="s">
        <v>128</v>
      </c>
      <c r="H951">
        <v>144307085.24000001</v>
      </c>
      <c r="I951" t="s">
        <v>59</v>
      </c>
      <c r="J951">
        <v>11798633.57</v>
      </c>
      <c r="K951">
        <v>0</v>
      </c>
      <c r="L951">
        <v>8.1760597897029996E-2</v>
      </c>
      <c r="M951">
        <v>950010000</v>
      </c>
      <c r="N951">
        <v>1221482.8304999999</v>
      </c>
      <c r="O951">
        <v>144307085.24000001</v>
      </c>
    </row>
    <row r="952" spans="1:15" x14ac:dyDescent="0.3">
      <c r="A952" t="s">
        <v>204</v>
      </c>
      <c r="B952" t="s">
        <v>205</v>
      </c>
      <c r="C952" t="s">
        <v>206</v>
      </c>
      <c r="D952" t="s">
        <v>56</v>
      </c>
      <c r="E952">
        <v>0</v>
      </c>
      <c r="F952">
        <v>1.0332585524267083E-3</v>
      </c>
      <c r="G952" t="s">
        <v>128</v>
      </c>
      <c r="H952">
        <v>144307085.24000001</v>
      </c>
      <c r="I952" t="s">
        <v>59</v>
      </c>
      <c r="J952">
        <v>9494787.3100000005</v>
      </c>
      <c r="K952">
        <v>0</v>
      </c>
      <c r="L952">
        <v>6.5795711237664006E-2</v>
      </c>
      <c r="M952">
        <v>950010000</v>
      </c>
      <c r="N952">
        <v>981605.95739999996</v>
      </c>
      <c r="O952">
        <v>144307085.24000001</v>
      </c>
    </row>
    <row r="953" spans="1:15" x14ac:dyDescent="0.3">
      <c r="A953" t="s">
        <v>207</v>
      </c>
      <c r="B953" t="s">
        <v>208</v>
      </c>
      <c r="C953" t="s">
        <v>209</v>
      </c>
      <c r="D953" t="s">
        <v>56</v>
      </c>
      <c r="E953">
        <v>0</v>
      </c>
      <c r="F953">
        <v>5.900701262060914E-5</v>
      </c>
      <c r="G953" t="s">
        <v>128</v>
      </c>
      <c r="H953">
        <v>144307085.24000001</v>
      </c>
      <c r="I953" t="s">
        <v>59</v>
      </c>
      <c r="J953">
        <v>545536.69999999995</v>
      </c>
      <c r="K953">
        <v>0</v>
      </c>
      <c r="L953">
        <v>3.780387491665E-3</v>
      </c>
      <c r="M953">
        <v>950010000</v>
      </c>
      <c r="N953">
        <v>56057.252099999998</v>
      </c>
      <c r="O953">
        <v>144307085.24000001</v>
      </c>
    </row>
    <row r="954" spans="1:15" x14ac:dyDescent="0.3">
      <c r="A954" t="s">
        <v>213</v>
      </c>
      <c r="B954" t="s">
        <v>214</v>
      </c>
      <c r="C954" t="s">
        <v>215</v>
      </c>
      <c r="D954" t="s">
        <v>56</v>
      </c>
      <c r="E954">
        <v>0</v>
      </c>
      <c r="F954">
        <v>1.1683025453643347E-2</v>
      </c>
      <c r="G954" t="s">
        <v>128</v>
      </c>
      <c r="H954">
        <v>144307085.24000001</v>
      </c>
      <c r="I954" t="s">
        <v>59</v>
      </c>
      <c r="J954">
        <v>106836495.68000001</v>
      </c>
      <c r="K954">
        <v>0</v>
      </c>
      <c r="L954">
        <v>0.74034130411765997</v>
      </c>
      <c r="M954">
        <v>950010000</v>
      </c>
      <c r="N954">
        <v>11098991.0112</v>
      </c>
      <c r="O954">
        <v>144307085.24000001</v>
      </c>
    </row>
    <row r="955" spans="1:15" x14ac:dyDescent="0.3">
      <c r="A955" t="s">
        <v>216</v>
      </c>
      <c r="B955" t="s">
        <v>217</v>
      </c>
      <c r="C955" t="s">
        <v>218</v>
      </c>
      <c r="D955" t="s">
        <v>56</v>
      </c>
      <c r="E955">
        <v>0</v>
      </c>
      <c r="F955">
        <v>2.6533763700042146E-3</v>
      </c>
      <c r="G955" t="s">
        <v>128</v>
      </c>
      <c r="H955">
        <v>144307085.24000001</v>
      </c>
      <c r="I955" t="s">
        <v>59</v>
      </c>
      <c r="J955">
        <v>24408662.510000002</v>
      </c>
      <c r="K955">
        <v>0</v>
      </c>
      <c r="L955">
        <v>0.169143895252305</v>
      </c>
      <c r="M955">
        <v>950010000</v>
      </c>
      <c r="N955">
        <v>2520734.0852999999</v>
      </c>
      <c r="O955">
        <v>144307085.24000001</v>
      </c>
    </row>
    <row r="956" spans="1:15" x14ac:dyDescent="0.3">
      <c r="A956" t="s">
        <v>222</v>
      </c>
      <c r="B956" t="s">
        <v>223</v>
      </c>
      <c r="C956" t="s">
        <v>224</v>
      </c>
      <c r="D956" t="s">
        <v>56</v>
      </c>
      <c r="E956">
        <v>0</v>
      </c>
      <c r="F956">
        <v>4.2351879603385713E-3</v>
      </c>
      <c r="G956" t="s">
        <v>128</v>
      </c>
      <c r="H956">
        <v>144307085.24000001</v>
      </c>
      <c r="I956" t="s">
        <v>59</v>
      </c>
      <c r="J956">
        <v>38931090.350000001</v>
      </c>
      <c r="K956">
        <v>0</v>
      </c>
      <c r="L956">
        <v>0.26977947954012699</v>
      </c>
      <c r="M956">
        <v>950010000</v>
      </c>
      <c r="N956">
        <v>4023470.9142</v>
      </c>
      <c r="O956">
        <v>144307085.24000001</v>
      </c>
    </row>
    <row r="957" spans="1:15" x14ac:dyDescent="0.3">
      <c r="A957" t="s">
        <v>225</v>
      </c>
      <c r="B957" t="s">
        <v>226</v>
      </c>
      <c r="C957" t="s">
        <v>227</v>
      </c>
      <c r="D957" t="s">
        <v>56</v>
      </c>
      <c r="E957">
        <v>0</v>
      </c>
      <c r="F957">
        <v>6.2109445181390323E-4</v>
      </c>
      <c r="G957" t="s">
        <v>128</v>
      </c>
      <c r="H957">
        <v>144307085.24000001</v>
      </c>
      <c r="I957" t="s">
        <v>59</v>
      </c>
      <c r="J957">
        <v>5700999.8200000003</v>
      </c>
      <c r="K957">
        <v>0</v>
      </c>
      <c r="L957">
        <v>3.9506028484454003E-2</v>
      </c>
      <c r="M957">
        <v>950010000</v>
      </c>
      <c r="N957">
        <v>590045.94019999995</v>
      </c>
      <c r="O957">
        <v>144307085.24000001</v>
      </c>
    </row>
    <row r="958" spans="1:15" x14ac:dyDescent="0.3">
      <c r="A958" t="s">
        <v>228</v>
      </c>
      <c r="B958" t="s">
        <v>229</v>
      </c>
      <c r="C958" t="s">
        <v>230</v>
      </c>
      <c r="D958" t="s">
        <v>56</v>
      </c>
      <c r="E958">
        <v>0</v>
      </c>
      <c r="F958">
        <v>6.3477174282645086E-4</v>
      </c>
      <c r="G958" t="s">
        <v>128</v>
      </c>
      <c r="H958">
        <v>144307085.24000001</v>
      </c>
      <c r="I958" t="s">
        <v>59</v>
      </c>
      <c r="J958">
        <v>5833123.7199999997</v>
      </c>
      <c r="K958">
        <v>0</v>
      </c>
      <c r="L958">
        <v>4.0421603071664002E-2</v>
      </c>
      <c r="M958">
        <v>950010000</v>
      </c>
      <c r="N958">
        <v>603039.50340000005</v>
      </c>
      <c r="O958">
        <v>144307085.24000001</v>
      </c>
    </row>
    <row r="959" spans="1:15" x14ac:dyDescent="0.3">
      <c r="A959" t="s">
        <v>234</v>
      </c>
      <c r="B959" t="s">
        <v>235</v>
      </c>
      <c r="C959" t="s">
        <v>236</v>
      </c>
      <c r="D959" t="s">
        <v>56</v>
      </c>
      <c r="E959">
        <v>0</v>
      </c>
      <c r="F959">
        <v>7.6752690150863731E-4</v>
      </c>
      <c r="G959" t="s">
        <v>128</v>
      </c>
      <c r="H959">
        <v>144307085.24000001</v>
      </c>
      <c r="I959" t="s">
        <v>59</v>
      </c>
      <c r="J959">
        <v>7036380.9000000004</v>
      </c>
      <c r="K959">
        <v>0</v>
      </c>
      <c r="L959">
        <v>4.8759774257083E-2</v>
      </c>
      <c r="M959">
        <v>950010000</v>
      </c>
      <c r="N959">
        <v>729158.2317</v>
      </c>
      <c r="O959">
        <v>144307085.24000001</v>
      </c>
    </row>
    <row r="960" spans="1:15" x14ac:dyDescent="0.3">
      <c r="A960" t="s">
        <v>237</v>
      </c>
      <c r="B960" t="s">
        <v>238</v>
      </c>
      <c r="C960" t="s">
        <v>239</v>
      </c>
      <c r="D960" t="s">
        <v>56</v>
      </c>
      <c r="E960">
        <v>0</v>
      </c>
      <c r="F960">
        <v>1.2261523590870361E-2</v>
      </c>
      <c r="G960" t="s">
        <v>128</v>
      </c>
      <c r="H960">
        <v>144307085.24000001</v>
      </c>
      <c r="I960" t="s">
        <v>59</v>
      </c>
      <c r="J960">
        <v>112829170.33</v>
      </c>
      <c r="K960">
        <v>0</v>
      </c>
      <c r="L960">
        <v>0.78186854195240396</v>
      </c>
      <c r="M960">
        <v>950010000</v>
      </c>
      <c r="N960">
        <v>11648570.0266</v>
      </c>
      <c r="O960">
        <v>144307085.24000001</v>
      </c>
    </row>
    <row r="961" spans="1:15" x14ac:dyDescent="0.3">
      <c r="A961" t="s">
        <v>240</v>
      </c>
      <c r="B961" t="s">
        <v>241</v>
      </c>
      <c r="C961" t="s">
        <v>242</v>
      </c>
      <c r="D961" t="s">
        <v>56</v>
      </c>
      <c r="E961">
        <v>0</v>
      </c>
      <c r="F961">
        <v>4.0633049931318817E-4</v>
      </c>
      <c r="G961" t="s">
        <v>128</v>
      </c>
      <c r="H961">
        <v>144307085.24000001</v>
      </c>
      <c r="I961" t="s">
        <v>59</v>
      </c>
      <c r="J961">
        <v>3761514.02</v>
      </c>
      <c r="K961">
        <v>0</v>
      </c>
      <c r="L961">
        <v>2.6066038363564002E-2</v>
      </c>
      <c r="M961">
        <v>950010000</v>
      </c>
      <c r="N961">
        <v>386018.03769999999</v>
      </c>
      <c r="O961">
        <v>144307085.24000001</v>
      </c>
    </row>
    <row r="962" spans="1:15" x14ac:dyDescent="0.3">
      <c r="A962" t="s">
        <v>243</v>
      </c>
      <c r="B962" t="s">
        <v>244</v>
      </c>
      <c r="C962" t="s">
        <v>245</v>
      </c>
      <c r="D962" t="s">
        <v>56</v>
      </c>
      <c r="E962">
        <v>0</v>
      </c>
      <c r="F962">
        <v>1.2162272539016741E-3</v>
      </c>
      <c r="G962" t="s">
        <v>128</v>
      </c>
      <c r="H962">
        <v>144307085.24000001</v>
      </c>
      <c r="I962" t="s">
        <v>59</v>
      </c>
      <c r="J962">
        <v>11180633.65</v>
      </c>
      <c r="K962">
        <v>0</v>
      </c>
      <c r="L962">
        <v>7.7478064444343006E-2</v>
      </c>
      <c r="M962">
        <v>950010000</v>
      </c>
      <c r="N962">
        <v>1155428.0534999999</v>
      </c>
      <c r="O962">
        <v>144307085.24000001</v>
      </c>
    </row>
    <row r="963" spans="1:15" x14ac:dyDescent="0.3">
      <c r="A963" t="s">
        <v>246</v>
      </c>
      <c r="B963" t="s">
        <v>247</v>
      </c>
      <c r="C963" t="s">
        <v>248</v>
      </c>
      <c r="D963" t="s">
        <v>56</v>
      </c>
      <c r="E963">
        <v>0</v>
      </c>
      <c r="F963">
        <v>1.5540200235285412E-4</v>
      </c>
      <c r="G963" t="s">
        <v>128</v>
      </c>
      <c r="H963">
        <v>144307085.24000001</v>
      </c>
      <c r="I963" t="s">
        <v>59</v>
      </c>
      <c r="J963">
        <v>1427979.53</v>
      </c>
      <c r="K963">
        <v>0</v>
      </c>
      <c r="L963">
        <v>9.8954221660360001E-3</v>
      </c>
      <c r="M963">
        <v>950010000</v>
      </c>
      <c r="N963">
        <v>147633.45629999999</v>
      </c>
      <c r="O963">
        <v>144307085.24000001</v>
      </c>
    </row>
    <row r="964" spans="1:15" x14ac:dyDescent="0.3">
      <c r="A964" t="s">
        <v>249</v>
      </c>
      <c r="B964" t="s">
        <v>250</v>
      </c>
      <c r="C964" t="s">
        <v>251</v>
      </c>
      <c r="D964" t="s">
        <v>56</v>
      </c>
      <c r="E964">
        <v>0</v>
      </c>
      <c r="F964">
        <v>1.3051410447849192E-4</v>
      </c>
      <c r="G964" t="s">
        <v>128</v>
      </c>
      <c r="H964">
        <v>144307085.24000001</v>
      </c>
      <c r="I964" t="s">
        <v>59</v>
      </c>
      <c r="J964">
        <v>1199326.56</v>
      </c>
      <c r="K964">
        <v>0</v>
      </c>
      <c r="L964">
        <v>8.3109332989809992E-3</v>
      </c>
      <c r="M964">
        <v>950010000</v>
      </c>
      <c r="N964">
        <v>123989.7044</v>
      </c>
      <c r="O964">
        <v>144307085.24000001</v>
      </c>
    </row>
    <row r="965" spans="1:15" x14ac:dyDescent="0.3">
      <c r="A965" t="s">
        <v>252</v>
      </c>
      <c r="B965" t="s">
        <v>253</v>
      </c>
      <c r="C965" t="s">
        <v>254</v>
      </c>
      <c r="D965" t="s">
        <v>56</v>
      </c>
      <c r="E965">
        <v>0</v>
      </c>
      <c r="F965">
        <v>6.7723625515312227E-4</v>
      </c>
      <c r="G965" t="s">
        <v>128</v>
      </c>
      <c r="H965">
        <v>144307085.24000001</v>
      </c>
      <c r="I965" t="s">
        <v>59</v>
      </c>
      <c r="J965">
        <v>6214572.3300000001</v>
      </c>
      <c r="K965">
        <v>0</v>
      </c>
      <c r="L965">
        <v>4.3064914793784999E-2</v>
      </c>
      <c r="M965">
        <v>950010000</v>
      </c>
      <c r="N965">
        <v>643381.21479999996</v>
      </c>
      <c r="O965">
        <v>144307085.24000001</v>
      </c>
    </row>
    <row r="966" spans="1:15" x14ac:dyDescent="0.3">
      <c r="A966" t="s">
        <v>255</v>
      </c>
      <c r="B966" t="s">
        <v>256</v>
      </c>
      <c r="C966" t="s">
        <v>257</v>
      </c>
      <c r="D966" t="s">
        <v>56</v>
      </c>
      <c r="E966">
        <v>0</v>
      </c>
      <c r="F966">
        <v>1.2345271176651756E-3</v>
      </c>
      <c r="G966" t="s">
        <v>128</v>
      </c>
      <c r="H966">
        <v>144307085.24000001</v>
      </c>
      <c r="I966" t="s">
        <v>59</v>
      </c>
      <c r="J966">
        <v>11419809.48</v>
      </c>
      <c r="K966">
        <v>0</v>
      </c>
      <c r="L966">
        <v>7.9135473223699002E-2</v>
      </c>
      <c r="M966">
        <v>950010000</v>
      </c>
      <c r="N966">
        <v>1172813.1070999999</v>
      </c>
      <c r="O966">
        <v>144307085.24000001</v>
      </c>
    </row>
    <row r="967" spans="1:15" x14ac:dyDescent="0.3">
      <c r="A967" t="s">
        <v>258</v>
      </c>
      <c r="B967" t="s">
        <v>259</v>
      </c>
      <c r="C967" t="s">
        <v>260</v>
      </c>
      <c r="D967" t="s">
        <v>56</v>
      </c>
      <c r="E967">
        <v>0</v>
      </c>
      <c r="F967">
        <v>4.5576487038468294E-4</v>
      </c>
      <c r="G967" t="s">
        <v>128</v>
      </c>
      <c r="H967">
        <v>144307085.24000001</v>
      </c>
      <c r="I967" t="s">
        <v>59</v>
      </c>
      <c r="J967">
        <v>4134626.46</v>
      </c>
      <c r="K967">
        <v>0</v>
      </c>
      <c r="L967">
        <v>2.8651583206213999E-2</v>
      </c>
      <c r="M967">
        <v>950010000</v>
      </c>
      <c r="N967">
        <v>432981.18449999997</v>
      </c>
      <c r="O967">
        <v>144307085.24000001</v>
      </c>
    </row>
    <row r="968" spans="1:15" x14ac:dyDescent="0.3">
      <c r="A968" t="s">
        <v>261</v>
      </c>
      <c r="B968" t="s">
        <v>262</v>
      </c>
      <c r="C968" t="s">
        <v>263</v>
      </c>
      <c r="D968" t="s">
        <v>56</v>
      </c>
      <c r="E968">
        <v>0</v>
      </c>
      <c r="F968">
        <v>3.8312179826826079E-4</v>
      </c>
      <c r="G968" t="s">
        <v>128</v>
      </c>
      <c r="H968">
        <v>144307085.24000001</v>
      </c>
      <c r="I968" t="s">
        <v>59</v>
      </c>
      <c r="J968">
        <v>3561744.52</v>
      </c>
      <c r="K968">
        <v>0</v>
      </c>
      <c r="L968">
        <v>2.4681702316116001E-2</v>
      </c>
      <c r="M968">
        <v>950010000</v>
      </c>
      <c r="N968">
        <v>363969.53960000002</v>
      </c>
      <c r="O968">
        <v>144307085.24000001</v>
      </c>
    </row>
    <row r="969" spans="1:15" x14ac:dyDescent="0.3">
      <c r="A969" t="s">
        <v>264</v>
      </c>
      <c r="B969" t="s">
        <v>265</v>
      </c>
      <c r="C969" t="s">
        <v>266</v>
      </c>
      <c r="D969" t="s">
        <v>56</v>
      </c>
      <c r="E969">
        <v>0</v>
      </c>
      <c r="F969">
        <v>1.3855244852841017E-4</v>
      </c>
      <c r="G969" t="s">
        <v>128</v>
      </c>
      <c r="H969">
        <v>144307085.24000001</v>
      </c>
      <c r="I969" t="s">
        <v>59</v>
      </c>
      <c r="J969">
        <v>1273229.72</v>
      </c>
      <c r="K969">
        <v>0</v>
      </c>
      <c r="L969">
        <v>8.8230575642389997E-3</v>
      </c>
      <c r="M969">
        <v>950010000</v>
      </c>
      <c r="N969">
        <v>131626.21160000001</v>
      </c>
      <c r="O969">
        <v>144307085.24000001</v>
      </c>
    </row>
    <row r="970" spans="1:15" x14ac:dyDescent="0.3">
      <c r="A970" t="s">
        <v>267</v>
      </c>
      <c r="B970" t="s">
        <v>268</v>
      </c>
      <c r="C970" t="s">
        <v>269</v>
      </c>
      <c r="D970" t="s">
        <v>56</v>
      </c>
      <c r="E970">
        <v>0</v>
      </c>
      <c r="F970">
        <v>1.8871873099444495E-4</v>
      </c>
      <c r="G970" t="s">
        <v>128</v>
      </c>
      <c r="H970">
        <v>144307085.24000001</v>
      </c>
      <c r="I970" t="s">
        <v>59</v>
      </c>
      <c r="J970">
        <v>1744030.65</v>
      </c>
      <c r="K970">
        <v>0</v>
      </c>
      <c r="L970">
        <v>1.2085551080874E-2</v>
      </c>
      <c r="M970">
        <v>950010000</v>
      </c>
      <c r="N970">
        <v>179284.68160000001</v>
      </c>
      <c r="O970">
        <v>144307085.24000001</v>
      </c>
    </row>
    <row r="971" spans="1:15" x14ac:dyDescent="0.3">
      <c r="A971" t="s">
        <v>270</v>
      </c>
      <c r="B971" t="s">
        <v>271</v>
      </c>
      <c r="C971" t="s">
        <v>272</v>
      </c>
      <c r="D971" t="s">
        <v>56</v>
      </c>
      <c r="E971">
        <v>0</v>
      </c>
      <c r="F971">
        <v>8.5439283729517312E-4</v>
      </c>
      <c r="G971" t="s">
        <v>128</v>
      </c>
      <c r="H971">
        <v>144307085.24000001</v>
      </c>
      <c r="I971" t="s">
        <v>59</v>
      </c>
      <c r="J971">
        <v>7839471.4199999999</v>
      </c>
      <c r="K971">
        <v>0</v>
      </c>
      <c r="L971">
        <v>5.4324923873017003E-2</v>
      </c>
      <c r="M971">
        <v>950010000</v>
      </c>
      <c r="N971">
        <v>811681.73939999996</v>
      </c>
      <c r="O971">
        <v>144307085.24000001</v>
      </c>
    </row>
    <row r="972" spans="1:15" x14ac:dyDescent="0.3">
      <c r="A972" t="s">
        <v>273</v>
      </c>
      <c r="B972" t="s">
        <v>274</v>
      </c>
      <c r="C972" t="s">
        <v>275</v>
      </c>
      <c r="D972" t="s">
        <v>56</v>
      </c>
      <c r="E972">
        <v>0</v>
      </c>
      <c r="F972">
        <v>3.0175857219746308E-4</v>
      </c>
      <c r="G972" t="s">
        <v>128</v>
      </c>
      <c r="H972">
        <v>144307085.24000001</v>
      </c>
      <c r="I972" t="s">
        <v>59</v>
      </c>
      <c r="J972">
        <v>2733692.98</v>
      </c>
      <c r="K972">
        <v>0</v>
      </c>
      <c r="L972">
        <v>1.8943581151636E-2</v>
      </c>
      <c r="M972">
        <v>950010000</v>
      </c>
      <c r="N972">
        <v>286673.66119999997</v>
      </c>
      <c r="O972">
        <v>144307085.24000001</v>
      </c>
    </row>
    <row r="973" spans="1:15" x14ac:dyDescent="0.3">
      <c r="A973" t="s">
        <v>276</v>
      </c>
      <c r="B973" t="s">
        <v>277</v>
      </c>
      <c r="C973" t="s">
        <v>278</v>
      </c>
      <c r="D973" t="s">
        <v>56</v>
      </c>
      <c r="E973">
        <v>0</v>
      </c>
      <c r="F973">
        <v>1.15045771816325E-4</v>
      </c>
      <c r="G973" t="s">
        <v>128</v>
      </c>
      <c r="H973">
        <v>144307085.24000001</v>
      </c>
      <c r="I973" t="s">
        <v>59</v>
      </c>
      <c r="J973">
        <v>1056823.18</v>
      </c>
      <c r="K973">
        <v>0</v>
      </c>
      <c r="L973">
        <v>7.3234323750800004E-3</v>
      </c>
      <c r="M973">
        <v>950010000</v>
      </c>
      <c r="N973">
        <v>109294.63370000001</v>
      </c>
      <c r="O973">
        <v>144307085.24000001</v>
      </c>
    </row>
    <row r="974" spans="1:15" x14ac:dyDescent="0.3">
      <c r="A974" t="s">
        <v>279</v>
      </c>
      <c r="B974" t="s">
        <v>280</v>
      </c>
      <c r="C974" t="s">
        <v>281</v>
      </c>
      <c r="D974" t="s">
        <v>56</v>
      </c>
      <c r="E974">
        <v>0</v>
      </c>
      <c r="F974">
        <v>2.2708039557101927E-4</v>
      </c>
      <c r="G974" t="s">
        <v>128</v>
      </c>
      <c r="H974">
        <v>144307085.24000001</v>
      </c>
      <c r="I974" t="s">
        <v>59</v>
      </c>
      <c r="J974">
        <v>1933766.54</v>
      </c>
      <c r="K974">
        <v>0</v>
      </c>
      <c r="L974">
        <v>1.3400357555444E-2</v>
      </c>
      <c r="M974">
        <v>950010000</v>
      </c>
      <c r="N974">
        <v>215728.64660000001</v>
      </c>
      <c r="O974">
        <v>144307085.24000001</v>
      </c>
    </row>
    <row r="975" spans="1:15" x14ac:dyDescent="0.3">
      <c r="A975" t="s">
        <v>282</v>
      </c>
      <c r="B975" t="s">
        <v>283</v>
      </c>
      <c r="C975" t="s">
        <v>284</v>
      </c>
      <c r="D975" t="s">
        <v>56</v>
      </c>
      <c r="E975">
        <v>0</v>
      </c>
      <c r="F975">
        <v>3.1852989008511137E-4</v>
      </c>
      <c r="G975" t="s">
        <v>128</v>
      </c>
      <c r="H975">
        <v>144307085.24000001</v>
      </c>
      <c r="I975" t="s">
        <v>59</v>
      </c>
      <c r="J975">
        <v>2950161.31</v>
      </c>
      <c r="K975">
        <v>0</v>
      </c>
      <c r="L975">
        <v>2.0443634524899001E-2</v>
      </c>
      <c r="M975">
        <v>950010000</v>
      </c>
      <c r="N975">
        <v>302606.5809</v>
      </c>
      <c r="O975">
        <v>144307085.24000001</v>
      </c>
    </row>
    <row r="976" spans="1:15" x14ac:dyDescent="0.3">
      <c r="A976" t="s">
        <v>285</v>
      </c>
      <c r="B976" t="s">
        <v>286</v>
      </c>
      <c r="C976" t="s">
        <v>287</v>
      </c>
      <c r="D976" t="s">
        <v>56</v>
      </c>
      <c r="E976">
        <v>0</v>
      </c>
      <c r="F976">
        <v>3.2339091266645828E-5</v>
      </c>
      <c r="G976" t="s">
        <v>128</v>
      </c>
      <c r="H976">
        <v>144307085.24000001</v>
      </c>
      <c r="I976" t="s">
        <v>59</v>
      </c>
      <c r="J976">
        <v>298397.99</v>
      </c>
      <c r="K976">
        <v>0</v>
      </c>
      <c r="L976">
        <v>2.067798608112E-3</v>
      </c>
      <c r="M976">
        <v>950010000</v>
      </c>
      <c r="N976">
        <v>30722.4601</v>
      </c>
      <c r="O976">
        <v>144307085.24000001</v>
      </c>
    </row>
    <row r="977" spans="1:15" x14ac:dyDescent="0.3">
      <c r="A977" t="s">
        <v>288</v>
      </c>
      <c r="B977" t="s">
        <v>289</v>
      </c>
      <c r="C977" t="s">
        <v>290</v>
      </c>
      <c r="D977" t="s">
        <v>56</v>
      </c>
      <c r="E977">
        <v>0</v>
      </c>
      <c r="F977">
        <v>3.967488491973923E-4</v>
      </c>
      <c r="G977" t="s">
        <v>128</v>
      </c>
      <c r="H977">
        <v>144307085.24000001</v>
      </c>
      <c r="I977" t="s">
        <v>59</v>
      </c>
      <c r="J977">
        <v>3639908.6</v>
      </c>
      <c r="K977">
        <v>0</v>
      </c>
      <c r="L977">
        <v>2.5223353336715E-2</v>
      </c>
      <c r="M977">
        <v>950010000</v>
      </c>
      <c r="N977">
        <v>376915.37420000002</v>
      </c>
      <c r="O977">
        <v>144307085.24000001</v>
      </c>
    </row>
    <row r="978" spans="1:15" x14ac:dyDescent="0.3">
      <c r="A978" t="s">
        <v>291</v>
      </c>
      <c r="B978" t="s">
        <v>292</v>
      </c>
      <c r="C978" t="s">
        <v>293</v>
      </c>
      <c r="D978" t="s">
        <v>56</v>
      </c>
      <c r="E978">
        <v>0</v>
      </c>
      <c r="F978">
        <v>4.492349068805847E-4</v>
      </c>
      <c r="G978" t="s">
        <v>128</v>
      </c>
      <c r="H978">
        <v>144307085.24000001</v>
      </c>
      <c r="I978" t="s">
        <v>59</v>
      </c>
      <c r="J978">
        <v>4132828.96</v>
      </c>
      <c r="K978">
        <v>0</v>
      </c>
      <c r="L978">
        <v>2.8639127130360001E-2</v>
      </c>
      <c r="M978">
        <v>950010000</v>
      </c>
      <c r="N978">
        <v>426777.65389999998</v>
      </c>
      <c r="O978">
        <v>144307085.24000001</v>
      </c>
    </row>
    <row r="979" spans="1:15" x14ac:dyDescent="0.3">
      <c r="A979" t="s">
        <v>294</v>
      </c>
      <c r="B979" t="s">
        <v>295</v>
      </c>
      <c r="C979" t="s">
        <v>296</v>
      </c>
      <c r="D979" t="s">
        <v>56</v>
      </c>
      <c r="E979">
        <v>0</v>
      </c>
      <c r="F979">
        <v>2.881026938549507E-4</v>
      </c>
      <c r="G979" t="s">
        <v>128</v>
      </c>
      <c r="H979">
        <v>144307085.24000001</v>
      </c>
      <c r="I979" t="s">
        <v>59</v>
      </c>
      <c r="J979">
        <v>2633333.36</v>
      </c>
      <c r="K979">
        <v>0</v>
      </c>
      <c r="L979">
        <v>1.8248122437096E-2</v>
      </c>
      <c r="M979">
        <v>950010000</v>
      </c>
      <c r="N979">
        <v>273700.44020000001</v>
      </c>
      <c r="O979">
        <v>144307085.24000001</v>
      </c>
    </row>
    <row r="980" spans="1:15" x14ac:dyDescent="0.3">
      <c r="A980" t="s">
        <v>297</v>
      </c>
      <c r="B980" t="s">
        <v>298</v>
      </c>
      <c r="C980" t="s">
        <v>299</v>
      </c>
      <c r="D980" t="s">
        <v>56</v>
      </c>
      <c r="E980">
        <v>0</v>
      </c>
      <c r="F980">
        <v>1.9062349540391839E-3</v>
      </c>
      <c r="G980" t="s">
        <v>128</v>
      </c>
      <c r="H980">
        <v>144307085.24000001</v>
      </c>
      <c r="I980" t="s">
        <v>59</v>
      </c>
      <c r="J980">
        <v>17541528.760000002</v>
      </c>
      <c r="K980">
        <v>0</v>
      </c>
      <c r="L980">
        <v>0.121556947330939</v>
      </c>
      <c r="M980">
        <v>950010000</v>
      </c>
      <c r="N980">
        <v>1810942.2686999999</v>
      </c>
      <c r="O980">
        <v>144307085.24000001</v>
      </c>
    </row>
    <row r="981" spans="1:15" x14ac:dyDescent="0.3">
      <c r="A981" t="s">
        <v>300</v>
      </c>
      <c r="B981" t="s">
        <v>301</v>
      </c>
      <c r="C981" t="s">
        <v>302</v>
      </c>
      <c r="D981" t="s">
        <v>56</v>
      </c>
      <c r="E981">
        <v>0</v>
      </c>
      <c r="F981">
        <v>1.3680502220086281E-3</v>
      </c>
      <c r="G981" t="s">
        <v>128</v>
      </c>
      <c r="H981">
        <v>144307085.24000001</v>
      </c>
      <c r="I981" t="s">
        <v>59</v>
      </c>
      <c r="J981">
        <v>12559154.640000001</v>
      </c>
      <c r="K981">
        <v>0</v>
      </c>
      <c r="L981">
        <v>8.7030755413794E-2</v>
      </c>
      <c r="M981">
        <v>950010000</v>
      </c>
      <c r="N981">
        <v>1299661.3914000001</v>
      </c>
      <c r="O981">
        <v>144307085.24000001</v>
      </c>
    </row>
    <row r="982" spans="1:15" x14ac:dyDescent="0.3">
      <c r="A982" t="s">
        <v>303</v>
      </c>
      <c r="B982" t="s">
        <v>304</v>
      </c>
      <c r="C982" t="s">
        <v>305</v>
      </c>
      <c r="D982" t="s">
        <v>56</v>
      </c>
      <c r="E982">
        <v>0</v>
      </c>
      <c r="F982">
        <v>2.039560285695643E-5</v>
      </c>
      <c r="G982" t="s">
        <v>128</v>
      </c>
      <c r="H982">
        <v>144307085.24000001</v>
      </c>
      <c r="I982" t="s">
        <v>59</v>
      </c>
      <c r="J982">
        <v>187981.17</v>
      </c>
      <c r="K982">
        <v>0</v>
      </c>
      <c r="L982">
        <v>1.3026468498570001E-3</v>
      </c>
      <c r="M982">
        <v>950010000</v>
      </c>
      <c r="N982">
        <v>19376.026699999999</v>
      </c>
      <c r="O982">
        <v>144307085.24000001</v>
      </c>
    </row>
    <row r="983" spans="1:15" x14ac:dyDescent="0.3">
      <c r="A983" t="s">
        <v>306</v>
      </c>
      <c r="B983" t="s">
        <v>307</v>
      </c>
      <c r="C983" t="s">
        <v>308</v>
      </c>
      <c r="D983" t="s">
        <v>56</v>
      </c>
      <c r="E983">
        <v>0</v>
      </c>
      <c r="F983">
        <v>3.100301688277659E-3</v>
      </c>
      <c r="G983" t="s">
        <v>128</v>
      </c>
      <c r="H983">
        <v>144307085.24000001</v>
      </c>
      <c r="I983" t="s">
        <v>59</v>
      </c>
      <c r="J983">
        <v>28526986.739999998</v>
      </c>
      <c r="K983">
        <v>0</v>
      </c>
      <c r="L983">
        <v>0.19768250943850901</v>
      </c>
      <c r="M983">
        <v>950010000</v>
      </c>
      <c r="N983">
        <v>2945317.6069</v>
      </c>
      <c r="O983">
        <v>144307085.24000001</v>
      </c>
    </row>
    <row r="984" spans="1:15" x14ac:dyDescent="0.3">
      <c r="A984" t="s">
        <v>309</v>
      </c>
      <c r="B984" t="s">
        <v>310</v>
      </c>
      <c r="C984" t="s">
        <v>311</v>
      </c>
      <c r="D984" t="s">
        <v>56</v>
      </c>
      <c r="E984">
        <v>0</v>
      </c>
      <c r="F984">
        <v>4.9799635188030357E-3</v>
      </c>
      <c r="G984" t="s">
        <v>128</v>
      </c>
      <c r="H984">
        <v>144307085.24000001</v>
      </c>
      <c r="I984" t="s">
        <v>59</v>
      </c>
      <c r="J984">
        <v>45846906.869999997</v>
      </c>
      <c r="K984">
        <v>0</v>
      </c>
      <c r="L984">
        <v>0.31770378283056</v>
      </c>
      <c r="M984">
        <v>950010000</v>
      </c>
      <c r="N984">
        <v>4731015.1425000001</v>
      </c>
      <c r="O984">
        <v>144307085.24000001</v>
      </c>
    </row>
    <row r="985" spans="1:15" x14ac:dyDescent="0.3">
      <c r="A985" t="s">
        <v>312</v>
      </c>
      <c r="B985" t="s">
        <v>313</v>
      </c>
      <c r="C985" t="s">
        <v>314</v>
      </c>
      <c r="D985" t="s">
        <v>56</v>
      </c>
      <c r="E985">
        <v>0</v>
      </c>
      <c r="F985">
        <v>1.1037254320195428E-4</v>
      </c>
      <c r="G985" t="s">
        <v>128</v>
      </c>
      <c r="H985">
        <v>144307085.24000001</v>
      </c>
      <c r="I985" t="s">
        <v>59</v>
      </c>
      <c r="J985">
        <v>1013849.58</v>
      </c>
      <c r="K985">
        <v>0</v>
      </c>
      <c r="L985">
        <v>7.0256396511220003E-3</v>
      </c>
      <c r="M985">
        <v>950010000</v>
      </c>
      <c r="N985">
        <v>104855.01979999999</v>
      </c>
      <c r="O985">
        <v>144307085.24000001</v>
      </c>
    </row>
    <row r="986" spans="1:15" x14ac:dyDescent="0.3">
      <c r="A986" t="s">
        <v>315</v>
      </c>
      <c r="B986" t="s">
        <v>316</v>
      </c>
      <c r="C986" t="s">
        <v>317</v>
      </c>
      <c r="D986" t="s">
        <v>56</v>
      </c>
      <c r="E986">
        <v>0</v>
      </c>
      <c r="F986">
        <v>1.6821167137863811E-3</v>
      </c>
      <c r="G986" t="s">
        <v>128</v>
      </c>
      <c r="H986">
        <v>144307085.24000001</v>
      </c>
      <c r="I986" t="s">
        <v>59</v>
      </c>
      <c r="J986">
        <v>15504448.289999999</v>
      </c>
      <c r="K986">
        <v>0</v>
      </c>
      <c r="L986">
        <v>0.107440658677391</v>
      </c>
      <c r="M986">
        <v>950010000</v>
      </c>
      <c r="N986">
        <v>1598027.6993</v>
      </c>
      <c r="O986">
        <v>144307085.24000001</v>
      </c>
    </row>
    <row r="987" spans="1:15" x14ac:dyDescent="0.3">
      <c r="A987" t="s">
        <v>321</v>
      </c>
      <c r="B987" t="s">
        <v>322</v>
      </c>
      <c r="C987" t="s">
        <v>323</v>
      </c>
      <c r="D987" t="s">
        <v>56</v>
      </c>
      <c r="E987">
        <v>0</v>
      </c>
      <c r="F987">
        <v>1.9746826673553564E-4</v>
      </c>
      <c r="G987" t="s">
        <v>128</v>
      </c>
      <c r="H987">
        <v>144307085.24000001</v>
      </c>
      <c r="I987" t="s">
        <v>59</v>
      </c>
      <c r="J987">
        <v>1833383.64</v>
      </c>
      <c r="K987">
        <v>0</v>
      </c>
      <c r="L987">
        <v>1.2704737518264E-2</v>
      </c>
      <c r="M987">
        <v>950010000</v>
      </c>
      <c r="N987">
        <v>187596.82810000001</v>
      </c>
      <c r="O987">
        <v>144307085.24000001</v>
      </c>
    </row>
    <row r="988" spans="1:15" x14ac:dyDescent="0.3">
      <c r="A988" t="s">
        <v>327</v>
      </c>
      <c r="B988" t="s">
        <v>328</v>
      </c>
      <c r="C988" t="s">
        <v>329</v>
      </c>
      <c r="D988" t="s">
        <v>56</v>
      </c>
      <c r="E988">
        <v>0</v>
      </c>
      <c r="F988">
        <v>1.4726444626510563E-3</v>
      </c>
      <c r="G988" t="s">
        <v>128</v>
      </c>
      <c r="H988">
        <v>144307085.24000001</v>
      </c>
      <c r="I988" t="s">
        <v>59</v>
      </c>
      <c r="J988">
        <v>13536744.130000001</v>
      </c>
      <c r="K988">
        <v>0</v>
      </c>
      <c r="L988">
        <v>9.3805124727498995E-2</v>
      </c>
      <c r="M988">
        <v>950010000</v>
      </c>
      <c r="N988">
        <v>1399026.966</v>
      </c>
      <c r="O988">
        <v>144307085.24000001</v>
      </c>
    </row>
    <row r="989" spans="1:15" x14ac:dyDescent="0.3">
      <c r="A989" t="s">
        <v>327</v>
      </c>
      <c r="B989" t="s">
        <v>330</v>
      </c>
      <c r="C989" t="s">
        <v>331</v>
      </c>
      <c r="D989" t="s">
        <v>56</v>
      </c>
      <c r="E989">
        <v>0</v>
      </c>
      <c r="F989">
        <v>1.4726444626510563E-3</v>
      </c>
      <c r="G989" t="s">
        <v>128</v>
      </c>
      <c r="H989">
        <v>144307085.24000001</v>
      </c>
      <c r="I989" t="s">
        <v>59</v>
      </c>
      <c r="J989">
        <v>13536744.130000001</v>
      </c>
      <c r="K989">
        <v>0</v>
      </c>
      <c r="L989">
        <v>9.3805124727498995E-2</v>
      </c>
      <c r="M989">
        <v>950010000</v>
      </c>
      <c r="N989">
        <v>1399026.966</v>
      </c>
      <c r="O989">
        <v>144307085.24000001</v>
      </c>
    </row>
    <row r="990" spans="1:15" x14ac:dyDescent="0.3">
      <c r="A990" t="s">
        <v>332</v>
      </c>
      <c r="B990" t="s">
        <v>333</v>
      </c>
      <c r="C990" t="s">
        <v>334</v>
      </c>
      <c r="D990" t="s">
        <v>56</v>
      </c>
      <c r="E990">
        <v>0</v>
      </c>
      <c r="F990">
        <v>8.8823635919763251E-4</v>
      </c>
      <c r="G990" t="s">
        <v>128</v>
      </c>
      <c r="H990">
        <v>144307085.24000001</v>
      </c>
      <c r="I990" t="s">
        <v>59</v>
      </c>
      <c r="J990">
        <v>8135606.4299999997</v>
      </c>
      <c r="K990">
        <v>0</v>
      </c>
      <c r="L990">
        <v>5.6377040784029997E-2</v>
      </c>
      <c r="M990">
        <v>950010000</v>
      </c>
      <c r="N990">
        <v>843833.42359999998</v>
      </c>
      <c r="O990">
        <v>144307085.24000001</v>
      </c>
    </row>
    <row r="991" spans="1:15" x14ac:dyDescent="0.3">
      <c r="A991" t="s">
        <v>332</v>
      </c>
      <c r="B991" t="s">
        <v>335</v>
      </c>
      <c r="C991" t="s">
        <v>336</v>
      </c>
      <c r="D991" t="s">
        <v>56</v>
      </c>
      <c r="E991">
        <v>0</v>
      </c>
      <c r="F991">
        <v>8.8823635919763251E-4</v>
      </c>
      <c r="G991" t="s">
        <v>128</v>
      </c>
      <c r="H991">
        <v>144307085.24000001</v>
      </c>
      <c r="I991" t="s">
        <v>59</v>
      </c>
      <c r="J991">
        <v>8135606.4299999997</v>
      </c>
      <c r="K991">
        <v>0</v>
      </c>
      <c r="L991">
        <v>5.6377040784029997E-2</v>
      </c>
      <c r="M991">
        <v>950010000</v>
      </c>
      <c r="N991">
        <v>843833.42359999998</v>
      </c>
      <c r="O991">
        <v>144307085.24000001</v>
      </c>
    </row>
    <row r="992" spans="1:15" x14ac:dyDescent="0.3">
      <c r="A992" t="s">
        <v>332</v>
      </c>
      <c r="B992" t="s">
        <v>337</v>
      </c>
      <c r="C992" t="s">
        <v>338</v>
      </c>
      <c r="D992" t="s">
        <v>56</v>
      </c>
      <c r="E992">
        <v>0</v>
      </c>
      <c r="F992">
        <v>8.8823635919763251E-4</v>
      </c>
      <c r="G992" t="s">
        <v>128</v>
      </c>
      <c r="H992">
        <v>144307085.24000001</v>
      </c>
      <c r="I992" t="s">
        <v>59</v>
      </c>
      <c r="J992">
        <v>8135606.4299999997</v>
      </c>
      <c r="K992">
        <v>0</v>
      </c>
      <c r="L992">
        <v>5.6377040784029997E-2</v>
      </c>
      <c r="M992">
        <v>950010000</v>
      </c>
      <c r="N992">
        <v>843833.42359999998</v>
      </c>
      <c r="O992">
        <v>144307085.24000001</v>
      </c>
    </row>
    <row r="993" spans="1:15" x14ac:dyDescent="0.3">
      <c r="A993" t="s">
        <v>332</v>
      </c>
      <c r="B993" t="s">
        <v>339</v>
      </c>
      <c r="C993" t="s">
        <v>340</v>
      </c>
      <c r="D993" t="s">
        <v>56</v>
      </c>
      <c r="E993">
        <v>0</v>
      </c>
      <c r="F993">
        <v>8.8823635919763251E-4</v>
      </c>
      <c r="G993" t="s">
        <v>128</v>
      </c>
      <c r="H993">
        <v>144307085.24000001</v>
      </c>
      <c r="I993" t="s">
        <v>59</v>
      </c>
      <c r="J993">
        <v>8135606.4299999997</v>
      </c>
      <c r="K993">
        <v>0</v>
      </c>
      <c r="L993">
        <v>5.6377040784029997E-2</v>
      </c>
      <c r="M993">
        <v>950010000</v>
      </c>
      <c r="N993">
        <v>843833.42359999998</v>
      </c>
      <c r="O993">
        <v>144307085.24000001</v>
      </c>
    </row>
    <row r="994" spans="1:15" x14ac:dyDescent="0.3">
      <c r="A994" t="s">
        <v>332</v>
      </c>
      <c r="B994" t="s">
        <v>341</v>
      </c>
      <c r="C994" t="s">
        <v>342</v>
      </c>
      <c r="D994" t="s">
        <v>56</v>
      </c>
      <c r="E994">
        <v>0</v>
      </c>
      <c r="F994">
        <v>8.8823635919763251E-4</v>
      </c>
      <c r="G994" t="s">
        <v>128</v>
      </c>
      <c r="H994">
        <v>144307085.24000001</v>
      </c>
      <c r="I994" t="s">
        <v>59</v>
      </c>
      <c r="J994">
        <v>8135606.4299999997</v>
      </c>
      <c r="K994">
        <v>0</v>
      </c>
      <c r="L994">
        <v>5.6377040784029997E-2</v>
      </c>
      <c r="M994">
        <v>950010000</v>
      </c>
      <c r="N994">
        <v>843833.42359999998</v>
      </c>
      <c r="O994">
        <v>144307085.24000001</v>
      </c>
    </row>
    <row r="995" spans="1:15" x14ac:dyDescent="0.3">
      <c r="A995" t="s">
        <v>343</v>
      </c>
      <c r="B995" t="s">
        <v>344</v>
      </c>
      <c r="C995" t="s">
        <v>345</v>
      </c>
      <c r="D995" t="s">
        <v>56</v>
      </c>
      <c r="E995">
        <v>0</v>
      </c>
      <c r="F995">
        <v>6.5690357366960284E-4</v>
      </c>
      <c r="G995" t="s">
        <v>128</v>
      </c>
      <c r="H995">
        <v>144307085.24000001</v>
      </c>
      <c r="I995" t="s">
        <v>59</v>
      </c>
      <c r="J995">
        <v>6025304.1600000001</v>
      </c>
      <c r="K995">
        <v>0</v>
      </c>
      <c r="L995">
        <v>4.1753349462912002E-2</v>
      </c>
      <c r="M995">
        <v>950010000</v>
      </c>
      <c r="N995">
        <v>624064.96400000004</v>
      </c>
      <c r="O995">
        <v>144307085.24000001</v>
      </c>
    </row>
    <row r="996" spans="1:15" x14ac:dyDescent="0.3">
      <c r="A996" t="s">
        <v>346</v>
      </c>
      <c r="B996" t="s">
        <v>347</v>
      </c>
      <c r="C996" t="s">
        <v>348</v>
      </c>
      <c r="D996" t="s">
        <v>56</v>
      </c>
      <c r="E996">
        <v>0</v>
      </c>
      <c r="F996">
        <v>8.7314008033941213E-5</v>
      </c>
      <c r="G996" t="s">
        <v>128</v>
      </c>
      <c r="H996">
        <v>144307085.24000001</v>
      </c>
      <c r="I996" t="s">
        <v>59</v>
      </c>
      <c r="J996">
        <v>800168.34</v>
      </c>
      <c r="K996">
        <v>0</v>
      </c>
      <c r="L996">
        <v>5.5448998825609998E-3</v>
      </c>
      <c r="M996">
        <v>950010000</v>
      </c>
      <c r="N996">
        <v>82949.180800000002</v>
      </c>
      <c r="O996">
        <v>144307085.24000001</v>
      </c>
    </row>
    <row r="997" spans="1:15" x14ac:dyDescent="0.3">
      <c r="A997" t="s">
        <v>349</v>
      </c>
      <c r="B997" t="s">
        <v>350</v>
      </c>
      <c r="C997" t="s">
        <v>351</v>
      </c>
      <c r="D997" t="s">
        <v>56</v>
      </c>
      <c r="E997">
        <v>0</v>
      </c>
      <c r="F997">
        <v>4.07284783711428E-4</v>
      </c>
      <c r="G997" t="s">
        <v>128</v>
      </c>
      <c r="H997">
        <v>144307085.24000001</v>
      </c>
      <c r="I997" t="s">
        <v>59</v>
      </c>
      <c r="J997">
        <v>3758904.64</v>
      </c>
      <c r="K997">
        <v>0</v>
      </c>
      <c r="L997">
        <v>2.6047956229928001E-2</v>
      </c>
      <c r="M997">
        <v>950010000</v>
      </c>
      <c r="N997">
        <v>386924.61739999999</v>
      </c>
      <c r="O997">
        <v>144307085.24000001</v>
      </c>
    </row>
    <row r="998" spans="1:15" x14ac:dyDescent="0.3">
      <c r="A998" t="s">
        <v>352</v>
      </c>
      <c r="B998" t="s">
        <v>353</v>
      </c>
      <c r="C998" t="s">
        <v>354</v>
      </c>
      <c r="D998" t="s">
        <v>56</v>
      </c>
      <c r="E998">
        <v>0</v>
      </c>
      <c r="F998">
        <v>8.1867414758962252E-4</v>
      </c>
      <c r="G998" t="s">
        <v>128</v>
      </c>
      <c r="H998">
        <v>144307085.24000001</v>
      </c>
      <c r="I998" t="s">
        <v>59</v>
      </c>
      <c r="J998">
        <v>7510013.3300000001</v>
      </c>
      <c r="K998">
        <v>0</v>
      </c>
      <c r="L998">
        <v>5.2041889124917001E-2</v>
      </c>
      <c r="M998">
        <v>950010000</v>
      </c>
      <c r="N998">
        <v>777748.62699999998</v>
      </c>
      <c r="O998">
        <v>144307085.24000001</v>
      </c>
    </row>
    <row r="999" spans="1:15" x14ac:dyDescent="0.3">
      <c r="A999" t="s">
        <v>355</v>
      </c>
      <c r="B999" t="s">
        <v>356</v>
      </c>
      <c r="C999" t="s">
        <v>357</v>
      </c>
      <c r="D999" t="s">
        <v>56</v>
      </c>
      <c r="E999">
        <v>0</v>
      </c>
      <c r="F999">
        <v>4.450816804537379E-4</v>
      </c>
      <c r="G999" t="s">
        <v>128</v>
      </c>
      <c r="H999">
        <v>144307085.24000001</v>
      </c>
      <c r="I999" t="s">
        <v>59</v>
      </c>
      <c r="J999">
        <v>4079223.68</v>
      </c>
      <c r="K999">
        <v>0</v>
      </c>
      <c r="L999">
        <v>2.8267660407773999E-2</v>
      </c>
      <c r="M999">
        <v>950010000</v>
      </c>
      <c r="N999">
        <v>422832.04719999997</v>
      </c>
      <c r="O999">
        <v>144307085.24000001</v>
      </c>
    </row>
    <row r="1000" spans="1:15" x14ac:dyDescent="0.3">
      <c r="A1000" t="s">
        <v>358</v>
      </c>
      <c r="B1000" t="s">
        <v>359</v>
      </c>
      <c r="C1000" t="s">
        <v>360</v>
      </c>
      <c r="D1000" t="s">
        <v>56</v>
      </c>
      <c r="E1000">
        <v>0</v>
      </c>
      <c r="F1000">
        <v>2.6109726308543102E-3</v>
      </c>
      <c r="G1000" t="s">
        <v>128</v>
      </c>
      <c r="H1000">
        <v>144307085.24000001</v>
      </c>
      <c r="I1000" t="s">
        <v>59</v>
      </c>
      <c r="J1000">
        <v>24017135.649999999</v>
      </c>
      <c r="K1000">
        <v>0</v>
      </c>
      <c r="L1000">
        <v>0.16643074461698501</v>
      </c>
      <c r="M1000">
        <v>950010000</v>
      </c>
      <c r="N1000">
        <v>2480450.1090000002</v>
      </c>
      <c r="O1000">
        <v>144307085.24000001</v>
      </c>
    </row>
    <row r="1001" spans="1:15" x14ac:dyDescent="0.3">
      <c r="A1001" t="s">
        <v>361</v>
      </c>
      <c r="B1001" t="s">
        <v>362</v>
      </c>
      <c r="C1001" t="s">
        <v>363</v>
      </c>
      <c r="D1001" t="s">
        <v>56</v>
      </c>
      <c r="E1001">
        <v>0</v>
      </c>
      <c r="F1001">
        <v>1.2605259797013693E-3</v>
      </c>
      <c r="G1001" t="s">
        <v>128</v>
      </c>
      <c r="H1001">
        <v>144307085.24000001</v>
      </c>
      <c r="I1001" t="s">
        <v>59</v>
      </c>
      <c r="J1001">
        <v>11798709.42</v>
      </c>
      <c r="K1001">
        <v>0</v>
      </c>
      <c r="L1001">
        <v>8.1761123512247E-2</v>
      </c>
      <c r="M1001">
        <v>950010000</v>
      </c>
      <c r="N1001">
        <v>1197512.2860000001</v>
      </c>
      <c r="O1001">
        <v>144307085.24000001</v>
      </c>
    </row>
    <row r="1002" spans="1:15" x14ac:dyDescent="0.3">
      <c r="A1002" t="s">
        <v>364</v>
      </c>
      <c r="B1002" t="s">
        <v>365</v>
      </c>
      <c r="C1002" t="s">
        <v>366</v>
      </c>
      <c r="D1002" t="s">
        <v>56</v>
      </c>
      <c r="E1002">
        <v>0</v>
      </c>
      <c r="F1002">
        <v>1.3082628596233989E-4</v>
      </c>
      <c r="G1002" t="s">
        <v>128</v>
      </c>
      <c r="H1002">
        <v>144307085.24000001</v>
      </c>
      <c r="I1002" t="s">
        <v>59</v>
      </c>
      <c r="J1002">
        <v>1200831.82</v>
      </c>
      <c r="K1002">
        <v>0</v>
      </c>
      <c r="L1002">
        <v>8.3213642490449994E-3</v>
      </c>
      <c r="M1002">
        <v>950010000</v>
      </c>
      <c r="N1002">
        <v>124286.27989999999</v>
      </c>
      <c r="O1002">
        <v>144307085.24000001</v>
      </c>
    </row>
    <row r="1003" spans="1:15" x14ac:dyDescent="0.3">
      <c r="A1003" t="s">
        <v>367</v>
      </c>
      <c r="B1003" t="s">
        <v>368</v>
      </c>
      <c r="C1003" t="s">
        <v>369</v>
      </c>
      <c r="D1003" t="s">
        <v>56</v>
      </c>
      <c r="E1003">
        <v>0</v>
      </c>
      <c r="F1003">
        <v>3.2426252614122853E-4</v>
      </c>
      <c r="G1003" t="s">
        <v>128</v>
      </c>
      <c r="H1003">
        <v>144307085.24000001</v>
      </c>
      <c r="I1003" t="s">
        <v>59</v>
      </c>
      <c r="J1003">
        <v>2987146.5</v>
      </c>
      <c r="K1003">
        <v>0</v>
      </c>
      <c r="L1003">
        <v>2.0699929563625E-2</v>
      </c>
      <c r="M1003">
        <v>950010000</v>
      </c>
      <c r="N1003">
        <v>308052.64250000002</v>
      </c>
      <c r="O1003">
        <v>144307085.24000001</v>
      </c>
    </row>
    <row r="1004" spans="1:15" x14ac:dyDescent="0.3">
      <c r="A1004" t="s">
        <v>370</v>
      </c>
      <c r="B1004" t="s">
        <v>371</v>
      </c>
      <c r="C1004" t="s">
        <v>372</v>
      </c>
      <c r="D1004" t="s">
        <v>56</v>
      </c>
      <c r="E1004">
        <v>0</v>
      </c>
      <c r="F1004">
        <v>3.6280311471143115E-3</v>
      </c>
      <c r="G1004" t="s">
        <v>128</v>
      </c>
      <c r="H1004">
        <v>144307085.24000001</v>
      </c>
      <c r="I1004" t="s">
        <v>59</v>
      </c>
      <c r="J1004">
        <v>33375023.559999999</v>
      </c>
      <c r="K1004">
        <v>0</v>
      </c>
      <c r="L1004">
        <v>0.231277788644219</v>
      </c>
      <c r="M1004">
        <v>950010000</v>
      </c>
      <c r="N1004">
        <v>3446665.8700999999</v>
      </c>
      <c r="O1004">
        <v>144307085.24000001</v>
      </c>
    </row>
    <row r="1005" spans="1:15" x14ac:dyDescent="0.3">
      <c r="A1005" t="s">
        <v>373</v>
      </c>
      <c r="B1005" t="s">
        <v>374</v>
      </c>
      <c r="C1005" t="s">
        <v>375</v>
      </c>
      <c r="D1005" t="s">
        <v>56</v>
      </c>
      <c r="E1005">
        <v>0</v>
      </c>
      <c r="F1005">
        <v>2.1111447819303205E-3</v>
      </c>
      <c r="G1005" t="s">
        <v>128</v>
      </c>
      <c r="H1005">
        <v>144307085.24000001</v>
      </c>
      <c r="I1005" t="s">
        <v>59</v>
      </c>
      <c r="J1005">
        <v>19322684.329999998</v>
      </c>
      <c r="K1005">
        <v>0</v>
      </c>
      <c r="L1005">
        <v>0.133899761732863</v>
      </c>
      <c r="M1005">
        <v>950010000</v>
      </c>
      <c r="N1005">
        <v>2005608.6543000001</v>
      </c>
      <c r="O1005">
        <v>144307085.24000001</v>
      </c>
    </row>
    <row r="1006" spans="1:15" x14ac:dyDescent="0.3">
      <c r="A1006" t="s">
        <v>376</v>
      </c>
      <c r="B1006" t="s">
        <v>377</v>
      </c>
      <c r="C1006" t="s">
        <v>378</v>
      </c>
      <c r="D1006" t="s">
        <v>56</v>
      </c>
      <c r="E1006">
        <v>0</v>
      </c>
      <c r="F1006">
        <v>3.8208934722989213E-5</v>
      </c>
      <c r="G1006" t="s">
        <v>128</v>
      </c>
      <c r="H1006">
        <v>144307085.24000001</v>
      </c>
      <c r="I1006" t="s">
        <v>59</v>
      </c>
      <c r="J1006">
        <v>350316.67</v>
      </c>
      <c r="K1006">
        <v>0</v>
      </c>
      <c r="L1006">
        <v>2.4275777548789998E-3</v>
      </c>
      <c r="M1006">
        <v>950010000</v>
      </c>
      <c r="N1006">
        <v>36298.8701</v>
      </c>
      <c r="O1006">
        <v>144307085.24000001</v>
      </c>
    </row>
    <row r="1007" spans="1:15" x14ac:dyDescent="0.3">
      <c r="A1007" t="s">
        <v>379</v>
      </c>
      <c r="B1007" t="s">
        <v>380</v>
      </c>
      <c r="C1007" t="s">
        <v>381</v>
      </c>
      <c r="D1007" t="s">
        <v>56</v>
      </c>
      <c r="E1007">
        <v>0</v>
      </c>
      <c r="F1007">
        <v>2.0631909965115998E-2</v>
      </c>
      <c r="G1007" t="s">
        <v>128</v>
      </c>
      <c r="H1007">
        <v>144307085.24000001</v>
      </c>
      <c r="I1007" t="s">
        <v>59</v>
      </c>
      <c r="J1007">
        <v>189487795.84999999</v>
      </c>
      <c r="K1007">
        <v>0</v>
      </c>
      <c r="L1007">
        <v>1.3130872648065699</v>
      </c>
      <c r="M1007">
        <v>950010000</v>
      </c>
      <c r="N1007">
        <v>19600520.785999998</v>
      </c>
      <c r="O1007">
        <v>144307085.24000001</v>
      </c>
    </row>
    <row r="1008" spans="1:15" x14ac:dyDescent="0.3">
      <c r="A1008" t="s">
        <v>385</v>
      </c>
      <c r="B1008" t="s">
        <v>386</v>
      </c>
      <c r="C1008" t="s">
        <v>387</v>
      </c>
      <c r="D1008" t="s">
        <v>56</v>
      </c>
      <c r="E1008">
        <v>0</v>
      </c>
      <c r="F1008">
        <v>2.0532255883848381E-5</v>
      </c>
      <c r="G1008" t="s">
        <v>128</v>
      </c>
      <c r="H1008">
        <v>144307085.24000001</v>
      </c>
      <c r="I1008" t="s">
        <v>59</v>
      </c>
      <c r="J1008">
        <v>189266.25</v>
      </c>
      <c r="K1008">
        <v>0</v>
      </c>
      <c r="L1008">
        <v>1.3115520259120001E-3</v>
      </c>
      <c r="M1008">
        <v>950010000</v>
      </c>
      <c r="N1008">
        <v>19505.848399999999</v>
      </c>
      <c r="O1008">
        <v>144307085.24000001</v>
      </c>
    </row>
    <row r="1009" spans="1:15" x14ac:dyDescent="0.3">
      <c r="A1009" t="s">
        <v>394</v>
      </c>
      <c r="B1009" t="s">
        <v>395</v>
      </c>
      <c r="C1009" t="s">
        <v>396</v>
      </c>
      <c r="D1009" t="s">
        <v>56</v>
      </c>
      <c r="E1009">
        <v>0</v>
      </c>
      <c r="F1009">
        <v>3.5769247167700608E-3</v>
      </c>
      <c r="G1009" t="s">
        <v>128</v>
      </c>
      <c r="H1009">
        <v>144307085.24000001</v>
      </c>
      <c r="I1009" t="s">
        <v>59</v>
      </c>
      <c r="J1009">
        <v>32858185.460000001</v>
      </c>
      <c r="K1009">
        <v>0</v>
      </c>
      <c r="L1009">
        <v>0.227696272884681</v>
      </c>
      <c r="M1009">
        <v>950010000</v>
      </c>
      <c r="N1009">
        <v>3398114.2502000001</v>
      </c>
      <c r="O1009">
        <v>144307085.24000001</v>
      </c>
    </row>
    <row r="1010" spans="1:15" x14ac:dyDescent="0.3">
      <c r="A1010" t="s">
        <v>397</v>
      </c>
      <c r="B1010" t="s">
        <v>398</v>
      </c>
      <c r="C1010" t="s">
        <v>399</v>
      </c>
      <c r="D1010" t="s">
        <v>56</v>
      </c>
      <c r="E1010">
        <v>0</v>
      </c>
      <c r="F1010">
        <v>6.7193623818771829E-4</v>
      </c>
      <c r="G1010" t="s">
        <v>128</v>
      </c>
      <c r="H1010">
        <v>144307085.24000001</v>
      </c>
      <c r="I1010" t="s">
        <v>59</v>
      </c>
      <c r="J1010">
        <v>6174056.6100000003</v>
      </c>
      <c r="K1010">
        <v>0</v>
      </c>
      <c r="L1010">
        <v>4.2784154358961997E-2</v>
      </c>
      <c r="M1010">
        <v>950010000</v>
      </c>
      <c r="N1010">
        <v>638346.14560000005</v>
      </c>
      <c r="O1010">
        <v>144307085.24000001</v>
      </c>
    </row>
    <row r="1011" spans="1:15" x14ac:dyDescent="0.3">
      <c r="A1011" t="s">
        <v>403</v>
      </c>
      <c r="B1011" t="s">
        <v>404</v>
      </c>
      <c r="C1011" t="s">
        <v>405</v>
      </c>
      <c r="D1011" t="s">
        <v>56</v>
      </c>
      <c r="E1011">
        <v>0</v>
      </c>
      <c r="F1011">
        <v>6.8567866806703995E-4</v>
      </c>
      <c r="G1011" t="s">
        <v>128</v>
      </c>
      <c r="H1011">
        <v>144307085.24000001</v>
      </c>
      <c r="I1011" t="s">
        <v>59</v>
      </c>
      <c r="J1011">
        <v>6352559.4800000004</v>
      </c>
      <c r="K1011">
        <v>0</v>
      </c>
      <c r="L1011">
        <v>4.4021119749144001E-2</v>
      </c>
      <c r="M1011">
        <v>950010000</v>
      </c>
      <c r="N1011">
        <v>651401.59149999998</v>
      </c>
      <c r="O1011">
        <v>144307085.24000001</v>
      </c>
    </row>
    <row r="1012" spans="1:15" x14ac:dyDescent="0.3">
      <c r="A1012" t="s">
        <v>406</v>
      </c>
      <c r="B1012" t="s">
        <v>407</v>
      </c>
      <c r="C1012" t="s">
        <v>408</v>
      </c>
      <c r="D1012" t="s">
        <v>56</v>
      </c>
      <c r="E1012">
        <v>0</v>
      </c>
      <c r="F1012">
        <v>1.2727691068982193E-4</v>
      </c>
      <c r="G1012" t="s">
        <v>128</v>
      </c>
      <c r="H1012">
        <v>144307085.24000001</v>
      </c>
      <c r="I1012" t="s">
        <v>59</v>
      </c>
      <c r="J1012">
        <v>1177517.51</v>
      </c>
      <c r="K1012">
        <v>0</v>
      </c>
      <c r="L1012">
        <v>8.1598038519150005E-3</v>
      </c>
      <c r="M1012">
        <v>950010000</v>
      </c>
      <c r="N1012">
        <v>120914.3379</v>
      </c>
      <c r="O1012">
        <v>144307085.24000001</v>
      </c>
    </row>
    <row r="1013" spans="1:15" x14ac:dyDescent="0.3">
      <c r="A1013" t="s">
        <v>409</v>
      </c>
      <c r="B1013" t="s">
        <v>410</v>
      </c>
      <c r="C1013" t="s">
        <v>411</v>
      </c>
      <c r="D1013" t="s">
        <v>56</v>
      </c>
      <c r="E1013">
        <v>0</v>
      </c>
      <c r="F1013">
        <v>1.08251926605125E-4</v>
      </c>
      <c r="G1013" t="s">
        <v>128</v>
      </c>
      <c r="H1013">
        <v>144307085.24000001</v>
      </c>
      <c r="I1013" t="s">
        <v>59</v>
      </c>
      <c r="J1013">
        <v>996830.76</v>
      </c>
      <c r="K1013">
        <v>0</v>
      </c>
      <c r="L1013">
        <v>6.9077049012680001E-3</v>
      </c>
      <c r="M1013">
        <v>950010000</v>
      </c>
      <c r="N1013">
        <v>102840.41280000001</v>
      </c>
      <c r="O1013">
        <v>144307085.24000001</v>
      </c>
    </row>
    <row r="1014" spans="1:15" x14ac:dyDescent="0.3">
      <c r="A1014" t="s">
        <v>412</v>
      </c>
      <c r="B1014" t="s">
        <v>413</v>
      </c>
      <c r="C1014" t="s">
        <v>414</v>
      </c>
      <c r="D1014" t="s">
        <v>56</v>
      </c>
      <c r="E1014">
        <v>0</v>
      </c>
      <c r="F1014">
        <v>5.6391998954631508E-4</v>
      </c>
      <c r="G1014" t="s">
        <v>128</v>
      </c>
      <c r="H1014">
        <v>144307085.24000001</v>
      </c>
      <c r="I1014" t="s">
        <v>59</v>
      </c>
      <c r="J1014">
        <v>5185447.42</v>
      </c>
      <c r="K1014">
        <v>0</v>
      </c>
      <c r="L1014">
        <v>3.5933422197364999E-2</v>
      </c>
      <c r="M1014">
        <v>950010000</v>
      </c>
      <c r="N1014">
        <v>535729.62930000003</v>
      </c>
      <c r="O1014">
        <v>144307085.24000001</v>
      </c>
    </row>
    <row r="1015" spans="1:15" x14ac:dyDescent="0.3">
      <c r="A1015" t="s">
        <v>415</v>
      </c>
      <c r="B1015" t="s">
        <v>416</v>
      </c>
      <c r="C1015" t="s">
        <v>417</v>
      </c>
      <c r="D1015" t="s">
        <v>56</v>
      </c>
      <c r="E1015">
        <v>0</v>
      </c>
      <c r="F1015">
        <v>5.0162103877027903E-4</v>
      </c>
      <c r="G1015" t="s">
        <v>128</v>
      </c>
      <c r="H1015">
        <v>144307085.24000001</v>
      </c>
      <c r="I1015" t="s">
        <v>59</v>
      </c>
      <c r="J1015">
        <v>4610461.67</v>
      </c>
      <c r="K1015">
        <v>0</v>
      </c>
      <c r="L1015">
        <v>3.1948962605213002E-2</v>
      </c>
      <c r="M1015">
        <v>950010000</v>
      </c>
      <c r="N1015">
        <v>476545.00300000003</v>
      </c>
      <c r="O1015">
        <v>144307085.24000001</v>
      </c>
    </row>
    <row r="1016" spans="1:15" x14ac:dyDescent="0.3">
      <c r="A1016" t="s">
        <v>418</v>
      </c>
      <c r="B1016" t="s">
        <v>419</v>
      </c>
      <c r="C1016" t="s">
        <v>420</v>
      </c>
      <c r="D1016" t="s">
        <v>56</v>
      </c>
      <c r="E1016">
        <v>0</v>
      </c>
      <c r="F1016">
        <v>2.9854796753983693E-3</v>
      </c>
      <c r="G1016" t="s">
        <v>128</v>
      </c>
      <c r="H1016">
        <v>144307085.24000001</v>
      </c>
      <c r="I1016" t="s">
        <v>59</v>
      </c>
      <c r="J1016">
        <v>27572257.739999998</v>
      </c>
      <c r="K1016">
        <v>0</v>
      </c>
      <c r="L1016">
        <v>0.19106655570060199</v>
      </c>
      <c r="M1016">
        <v>950010000</v>
      </c>
      <c r="N1016">
        <v>2836235.5463999999</v>
      </c>
      <c r="O1016">
        <v>144307085.24000001</v>
      </c>
    </row>
    <row r="1017" spans="1:15" x14ac:dyDescent="0.3">
      <c r="A1017" t="s">
        <v>421</v>
      </c>
      <c r="B1017" t="s">
        <v>422</v>
      </c>
      <c r="C1017" t="s">
        <v>423</v>
      </c>
      <c r="D1017" t="s">
        <v>56</v>
      </c>
      <c r="E1017">
        <v>0</v>
      </c>
      <c r="F1017">
        <v>1.0647301880185908E-3</v>
      </c>
      <c r="G1017" t="s">
        <v>128</v>
      </c>
      <c r="H1017">
        <v>144307085.24000001</v>
      </c>
      <c r="I1017" t="s">
        <v>59</v>
      </c>
      <c r="J1017">
        <v>9813337.4499999993</v>
      </c>
      <c r="K1017">
        <v>0</v>
      </c>
      <c r="L1017">
        <v>6.8003157528122998E-2</v>
      </c>
      <c r="M1017">
        <v>950010000</v>
      </c>
      <c r="N1017">
        <v>1011504.3259000001</v>
      </c>
      <c r="O1017">
        <v>144307085.24000001</v>
      </c>
    </row>
    <row r="1018" spans="1:15" x14ac:dyDescent="0.3">
      <c r="A1018" t="s">
        <v>424</v>
      </c>
      <c r="B1018" t="s">
        <v>425</v>
      </c>
      <c r="C1018" t="s">
        <v>426</v>
      </c>
      <c r="D1018" t="s">
        <v>56</v>
      </c>
      <c r="E1018">
        <v>0</v>
      </c>
      <c r="F1018">
        <v>1.7117582937052468E-3</v>
      </c>
      <c r="G1018" t="s">
        <v>128</v>
      </c>
      <c r="H1018">
        <v>144307085.24000001</v>
      </c>
      <c r="I1018" t="s">
        <v>59</v>
      </c>
      <c r="J1018">
        <v>15744970.43</v>
      </c>
      <c r="K1018">
        <v>0</v>
      </c>
      <c r="L1018">
        <v>0.109107396936292</v>
      </c>
      <c r="M1018">
        <v>950010000</v>
      </c>
      <c r="N1018">
        <v>1626187.4966</v>
      </c>
      <c r="O1018">
        <v>144307085.24000001</v>
      </c>
    </row>
    <row r="1019" spans="1:15" x14ac:dyDescent="0.3">
      <c r="A1019" t="s">
        <v>427</v>
      </c>
      <c r="B1019" t="s">
        <v>428</v>
      </c>
      <c r="C1019" t="s">
        <v>429</v>
      </c>
      <c r="D1019" t="s">
        <v>56</v>
      </c>
      <c r="E1019">
        <v>0</v>
      </c>
      <c r="F1019">
        <v>1.69318020382462E-4</v>
      </c>
      <c r="G1019" t="s">
        <v>128</v>
      </c>
      <c r="H1019">
        <v>144307085.24000001</v>
      </c>
      <c r="I1019" t="s">
        <v>59</v>
      </c>
      <c r="J1019">
        <v>1532446.13</v>
      </c>
      <c r="K1019">
        <v>0</v>
      </c>
      <c r="L1019">
        <v>1.0619340883029999E-2</v>
      </c>
      <c r="M1019">
        <v>950010000</v>
      </c>
      <c r="N1019">
        <v>160853.8125</v>
      </c>
      <c r="O1019">
        <v>144307085.24000001</v>
      </c>
    </row>
    <row r="1020" spans="1:15" x14ac:dyDescent="0.3">
      <c r="A1020" t="s">
        <v>430</v>
      </c>
      <c r="B1020" t="s">
        <v>431</v>
      </c>
      <c r="C1020" t="s">
        <v>432</v>
      </c>
      <c r="D1020" t="s">
        <v>56</v>
      </c>
      <c r="E1020">
        <v>0</v>
      </c>
      <c r="F1020">
        <v>2.335228373849732E-5</v>
      </c>
      <c r="G1020" t="s">
        <v>128</v>
      </c>
      <c r="H1020">
        <v>144307085.24000001</v>
      </c>
      <c r="I1020" t="s">
        <v>59</v>
      </c>
      <c r="J1020">
        <v>215101.45</v>
      </c>
      <c r="K1020">
        <v>0</v>
      </c>
      <c r="L1020">
        <v>1.490581350474E-3</v>
      </c>
      <c r="M1020">
        <v>950010000</v>
      </c>
      <c r="N1020">
        <v>22184.9031</v>
      </c>
      <c r="O1020">
        <v>144307085.24000001</v>
      </c>
    </row>
    <row r="1021" spans="1:15" x14ac:dyDescent="0.3">
      <c r="A1021" t="s">
        <v>433</v>
      </c>
      <c r="B1021" t="s">
        <v>434</v>
      </c>
      <c r="C1021" t="s">
        <v>435</v>
      </c>
      <c r="D1021" t="s">
        <v>56</v>
      </c>
      <c r="E1021">
        <v>0</v>
      </c>
      <c r="F1021">
        <v>1.1783510124759E-4</v>
      </c>
      <c r="G1021" t="s">
        <v>128</v>
      </c>
      <c r="H1021">
        <v>144307085.24000001</v>
      </c>
      <c r="I1021" t="s">
        <v>59</v>
      </c>
      <c r="J1021">
        <v>1081797.6299999999</v>
      </c>
      <c r="K1021">
        <v>0</v>
      </c>
      <c r="L1021">
        <v>7.4964969890479998E-3</v>
      </c>
      <c r="M1021">
        <v>950010000</v>
      </c>
      <c r="N1021">
        <v>111944.5245</v>
      </c>
      <c r="O1021">
        <v>144307085.24000001</v>
      </c>
    </row>
    <row r="1022" spans="1:15" x14ac:dyDescent="0.3">
      <c r="A1022" t="s">
        <v>436</v>
      </c>
      <c r="B1022" t="s">
        <v>437</v>
      </c>
      <c r="C1022" t="s">
        <v>438</v>
      </c>
      <c r="D1022" t="s">
        <v>56</v>
      </c>
      <c r="E1022">
        <v>0</v>
      </c>
      <c r="F1022">
        <v>4.7653564539559118E-4</v>
      </c>
      <c r="G1022" t="s">
        <v>128</v>
      </c>
      <c r="H1022">
        <v>144307085.24000001</v>
      </c>
      <c r="I1022" t="s">
        <v>59</v>
      </c>
      <c r="J1022">
        <v>4368619.92</v>
      </c>
      <c r="K1022">
        <v>0</v>
      </c>
      <c r="L1022">
        <v>3.0273079888866999E-2</v>
      </c>
      <c r="M1022">
        <v>950010000</v>
      </c>
      <c r="N1022">
        <v>452713.62849999999</v>
      </c>
      <c r="O1022">
        <v>144307085.24000001</v>
      </c>
    </row>
    <row r="1023" spans="1:15" x14ac:dyDescent="0.3">
      <c r="A1023" t="s">
        <v>439</v>
      </c>
      <c r="B1023" t="s">
        <v>440</v>
      </c>
      <c r="C1023" t="s">
        <v>441</v>
      </c>
      <c r="D1023" t="s">
        <v>56</v>
      </c>
      <c r="E1023">
        <v>0</v>
      </c>
      <c r="F1023">
        <v>1.46854397098763E-4</v>
      </c>
      <c r="G1023" t="s">
        <v>128</v>
      </c>
      <c r="H1023">
        <v>144307085.24000001</v>
      </c>
      <c r="I1023" t="s">
        <v>59</v>
      </c>
      <c r="J1023">
        <v>1351133.01</v>
      </c>
      <c r="K1023">
        <v>0</v>
      </c>
      <c r="L1023">
        <v>9.3629013970650005E-3</v>
      </c>
      <c r="M1023">
        <v>950010000</v>
      </c>
      <c r="N1023">
        <v>139513.1458</v>
      </c>
      <c r="O1023">
        <v>144307085.24000001</v>
      </c>
    </row>
    <row r="1024" spans="1:15" x14ac:dyDescent="0.3">
      <c r="A1024" t="s">
        <v>442</v>
      </c>
      <c r="B1024" t="s">
        <v>443</v>
      </c>
      <c r="C1024" t="s">
        <v>444</v>
      </c>
      <c r="D1024" t="s">
        <v>56</v>
      </c>
      <c r="E1024">
        <v>0</v>
      </c>
      <c r="F1024">
        <v>8.3082885223966017E-4</v>
      </c>
      <c r="G1024" t="s">
        <v>128</v>
      </c>
      <c r="H1024">
        <v>144307085.24000001</v>
      </c>
      <c r="I1024" t="s">
        <v>59</v>
      </c>
      <c r="J1024">
        <v>7647507.3200000003</v>
      </c>
      <c r="K1024">
        <v>0</v>
      </c>
      <c r="L1024">
        <v>5.2994676645857997E-2</v>
      </c>
      <c r="M1024">
        <v>950010000</v>
      </c>
      <c r="N1024">
        <v>789295.71790000005</v>
      </c>
      <c r="O1024">
        <v>144307085.24000001</v>
      </c>
    </row>
    <row r="1025" spans="1:15" x14ac:dyDescent="0.3">
      <c r="A1025" t="s">
        <v>445</v>
      </c>
      <c r="B1025" t="s">
        <v>446</v>
      </c>
      <c r="C1025" t="s">
        <v>447</v>
      </c>
      <c r="D1025" t="s">
        <v>56</v>
      </c>
      <c r="E1025">
        <v>0</v>
      </c>
      <c r="F1025">
        <v>1.8691683471494112E-2</v>
      </c>
      <c r="G1025" t="s">
        <v>128</v>
      </c>
      <c r="H1025">
        <v>144307085.24000001</v>
      </c>
      <c r="I1025" t="s">
        <v>59</v>
      </c>
      <c r="J1025">
        <v>171484514.05000001</v>
      </c>
      <c r="K1025">
        <v>0</v>
      </c>
      <c r="L1025">
        <v>1.1883305228208401</v>
      </c>
      <c r="M1025">
        <v>950010000</v>
      </c>
      <c r="N1025">
        <v>17757286.2148</v>
      </c>
      <c r="O1025">
        <v>144307085.24000001</v>
      </c>
    </row>
    <row r="1026" spans="1:15" x14ac:dyDescent="0.3">
      <c r="A1026" t="s">
        <v>448</v>
      </c>
      <c r="B1026" t="s">
        <v>449</v>
      </c>
      <c r="C1026" t="s">
        <v>450</v>
      </c>
      <c r="D1026" t="s">
        <v>56</v>
      </c>
      <c r="E1026">
        <v>0</v>
      </c>
      <c r="F1026">
        <v>1.5307409863668314E-3</v>
      </c>
      <c r="G1026" t="s">
        <v>128</v>
      </c>
      <c r="H1026">
        <v>144307085.24000001</v>
      </c>
      <c r="I1026" t="s">
        <v>59</v>
      </c>
      <c r="J1026">
        <v>14056139.369999999</v>
      </c>
      <c r="K1026">
        <v>0</v>
      </c>
      <c r="L1026">
        <v>9.7404360614885999E-2</v>
      </c>
      <c r="M1026">
        <v>950010000</v>
      </c>
      <c r="N1026">
        <v>1454219.2445</v>
      </c>
      <c r="O1026">
        <v>144307085.24000001</v>
      </c>
    </row>
    <row r="1027" spans="1:15" x14ac:dyDescent="0.3">
      <c r="A1027" t="s">
        <v>451</v>
      </c>
      <c r="B1027" t="s">
        <v>452</v>
      </c>
      <c r="C1027" t="s">
        <v>453</v>
      </c>
      <c r="D1027" t="s">
        <v>56</v>
      </c>
      <c r="E1027">
        <v>0</v>
      </c>
      <c r="F1027">
        <v>2.8391890759805354E-4</v>
      </c>
      <c r="G1027" t="s">
        <v>128</v>
      </c>
      <c r="H1027">
        <v>144307085.24000001</v>
      </c>
      <c r="I1027" t="s">
        <v>59</v>
      </c>
      <c r="J1027">
        <v>2605696.29</v>
      </c>
      <c r="K1027">
        <v>0</v>
      </c>
      <c r="L1027">
        <v>1.8056606754036999E-2</v>
      </c>
      <c r="M1027">
        <v>950010000</v>
      </c>
      <c r="N1027">
        <v>269725.8014</v>
      </c>
      <c r="O1027">
        <v>144307085.24000001</v>
      </c>
    </row>
    <row r="1028" spans="1:15" x14ac:dyDescent="0.3">
      <c r="A1028" t="s">
        <v>457</v>
      </c>
      <c r="B1028" t="s">
        <v>458</v>
      </c>
      <c r="C1028" t="s">
        <v>459</v>
      </c>
      <c r="D1028" t="s">
        <v>56</v>
      </c>
      <c r="E1028">
        <v>0</v>
      </c>
      <c r="F1028">
        <v>2.6938594134409525E-4</v>
      </c>
      <c r="G1028" t="s">
        <v>128</v>
      </c>
      <c r="H1028">
        <v>144307085.24000001</v>
      </c>
      <c r="I1028" t="s">
        <v>59</v>
      </c>
      <c r="J1028">
        <v>2484126.81</v>
      </c>
      <c r="K1028">
        <v>0</v>
      </c>
      <c r="L1028">
        <v>1.7214170779408001E-2</v>
      </c>
      <c r="M1028">
        <v>950010000</v>
      </c>
      <c r="N1028">
        <v>255919.33809999999</v>
      </c>
      <c r="O1028">
        <v>144307085.24000001</v>
      </c>
    </row>
    <row r="1029" spans="1:15" x14ac:dyDescent="0.3">
      <c r="A1029" t="s">
        <v>460</v>
      </c>
      <c r="B1029" t="s">
        <v>461</v>
      </c>
      <c r="C1029" t="s">
        <v>462</v>
      </c>
      <c r="D1029" t="s">
        <v>56</v>
      </c>
      <c r="E1029">
        <v>0</v>
      </c>
      <c r="F1029">
        <v>3.5522233655226721E-5</v>
      </c>
      <c r="G1029" t="s">
        <v>128</v>
      </c>
      <c r="H1029">
        <v>144307085.24000001</v>
      </c>
      <c r="I1029" t="s">
        <v>59</v>
      </c>
      <c r="J1029">
        <v>325469.27</v>
      </c>
      <c r="K1029">
        <v>0</v>
      </c>
      <c r="L1029">
        <v>2.2553935550609998E-3</v>
      </c>
      <c r="M1029">
        <v>950010000</v>
      </c>
      <c r="N1029">
        <v>33746.477200000001</v>
      </c>
      <c r="O1029">
        <v>144307085.24000001</v>
      </c>
    </row>
    <row r="1030" spans="1:15" x14ac:dyDescent="0.3">
      <c r="A1030" t="s">
        <v>463</v>
      </c>
      <c r="B1030" t="s">
        <v>464</v>
      </c>
      <c r="C1030" t="s">
        <v>465</v>
      </c>
      <c r="D1030" t="s">
        <v>56</v>
      </c>
      <c r="E1030">
        <v>0</v>
      </c>
      <c r="F1030">
        <v>1.8270188782589257E-2</v>
      </c>
      <c r="G1030" t="s">
        <v>128</v>
      </c>
      <c r="H1030">
        <v>144307085.24000001</v>
      </c>
      <c r="I1030" t="s">
        <v>59</v>
      </c>
      <c r="J1030">
        <v>167904680.15000001</v>
      </c>
      <c r="K1030">
        <v>0</v>
      </c>
      <c r="L1030">
        <v>1.16352346713091</v>
      </c>
      <c r="M1030">
        <v>950010000</v>
      </c>
      <c r="N1030">
        <v>17356862.045299999</v>
      </c>
      <c r="O1030">
        <v>144307085.24000001</v>
      </c>
    </row>
    <row r="1031" spans="1:15" x14ac:dyDescent="0.3">
      <c r="A1031" t="s">
        <v>466</v>
      </c>
      <c r="B1031" t="s">
        <v>467</v>
      </c>
      <c r="C1031" t="s">
        <v>468</v>
      </c>
      <c r="D1031" t="s">
        <v>56</v>
      </c>
      <c r="E1031">
        <v>0</v>
      </c>
      <c r="F1031">
        <v>1.2858807292198343E-4</v>
      </c>
      <c r="G1031" t="s">
        <v>128</v>
      </c>
      <c r="H1031">
        <v>144307085.24000001</v>
      </c>
      <c r="I1031" t="s">
        <v>59</v>
      </c>
      <c r="J1031">
        <v>1170289.6399999999</v>
      </c>
      <c r="K1031">
        <v>0</v>
      </c>
      <c r="L1031">
        <v>8.109717122023E-3</v>
      </c>
      <c r="M1031">
        <v>950010000</v>
      </c>
      <c r="N1031">
        <v>122159.9552</v>
      </c>
      <c r="O1031">
        <v>144307085.24000001</v>
      </c>
    </row>
    <row r="1032" spans="1:15" x14ac:dyDescent="0.3">
      <c r="A1032" t="s">
        <v>469</v>
      </c>
      <c r="B1032" t="s">
        <v>470</v>
      </c>
      <c r="C1032" t="s">
        <v>471</v>
      </c>
      <c r="D1032" t="s">
        <v>56</v>
      </c>
      <c r="E1032">
        <v>0</v>
      </c>
      <c r="F1032">
        <v>7.0995190450705552E-4</v>
      </c>
      <c r="G1032" t="s">
        <v>128</v>
      </c>
      <c r="H1032">
        <v>144307085.24000001</v>
      </c>
      <c r="I1032" t="s">
        <v>59</v>
      </c>
      <c r="J1032">
        <v>6527859.0300000003</v>
      </c>
      <c r="K1032">
        <v>0</v>
      </c>
      <c r="L1032">
        <v>4.5235887199464003E-2</v>
      </c>
      <c r="M1032">
        <v>950010000</v>
      </c>
      <c r="N1032">
        <v>674461.40879999998</v>
      </c>
      <c r="O1032">
        <v>144307085.24000001</v>
      </c>
    </row>
    <row r="1033" spans="1:15" x14ac:dyDescent="0.3">
      <c r="A1033" t="s">
        <v>472</v>
      </c>
      <c r="B1033" t="s">
        <v>473</v>
      </c>
      <c r="C1033" t="s">
        <v>474</v>
      </c>
      <c r="D1033" t="s">
        <v>56</v>
      </c>
      <c r="E1033">
        <v>0</v>
      </c>
      <c r="F1033">
        <v>2.7131446758060781E-5</v>
      </c>
      <c r="G1033" t="s">
        <v>128</v>
      </c>
      <c r="H1033">
        <v>144307085.24000001</v>
      </c>
      <c r="I1033" t="s">
        <v>59</v>
      </c>
      <c r="J1033">
        <v>249376.21</v>
      </c>
      <c r="K1033">
        <v>0</v>
      </c>
      <c r="L1033">
        <v>1.7280940127459999E-3</v>
      </c>
      <c r="M1033">
        <v>950010000</v>
      </c>
      <c r="N1033">
        <v>25775.145700000001</v>
      </c>
      <c r="O1033">
        <v>144307085.24000001</v>
      </c>
    </row>
    <row r="1034" spans="1:15" x14ac:dyDescent="0.3">
      <c r="A1034" t="s">
        <v>475</v>
      </c>
      <c r="B1034" t="s">
        <v>476</v>
      </c>
      <c r="C1034" t="s">
        <v>477</v>
      </c>
      <c r="D1034" t="s">
        <v>56</v>
      </c>
      <c r="E1034">
        <v>0</v>
      </c>
      <c r="F1034">
        <v>3.8400537927738413E-3</v>
      </c>
      <c r="G1034" t="s">
        <v>128</v>
      </c>
      <c r="H1034">
        <v>144307085.24000001</v>
      </c>
      <c r="I1034" t="s">
        <v>59</v>
      </c>
      <c r="J1034">
        <v>35297023.039999999</v>
      </c>
      <c r="K1034">
        <v>0</v>
      </c>
      <c r="L1034">
        <v>0.244596604396082</v>
      </c>
      <c r="M1034">
        <v>950010000</v>
      </c>
      <c r="N1034">
        <v>3648089.5036999998</v>
      </c>
      <c r="O1034">
        <v>144307085.24000001</v>
      </c>
    </row>
    <row r="1035" spans="1:15" x14ac:dyDescent="0.3">
      <c r="A1035" t="s">
        <v>478</v>
      </c>
      <c r="B1035" t="s">
        <v>479</v>
      </c>
      <c r="C1035" t="s">
        <v>480</v>
      </c>
      <c r="D1035" t="s">
        <v>56</v>
      </c>
      <c r="E1035">
        <v>0</v>
      </c>
      <c r="F1035">
        <v>1.5392397859785086E-2</v>
      </c>
      <c r="G1035" t="s">
        <v>128</v>
      </c>
      <c r="H1035">
        <v>144307085.24000001</v>
      </c>
      <c r="I1035" t="s">
        <v>59</v>
      </c>
      <c r="J1035">
        <v>141635393.19999999</v>
      </c>
      <c r="K1035">
        <v>0</v>
      </c>
      <c r="L1035">
        <v>0.98148606469629196</v>
      </c>
      <c r="M1035">
        <v>950010000</v>
      </c>
      <c r="N1035">
        <v>14622931.890799999</v>
      </c>
      <c r="O1035">
        <v>144307085.24000001</v>
      </c>
    </row>
    <row r="1036" spans="1:15" x14ac:dyDescent="0.3">
      <c r="A1036" t="s">
        <v>481</v>
      </c>
      <c r="B1036" t="s">
        <v>482</v>
      </c>
      <c r="C1036" t="s">
        <v>483</v>
      </c>
      <c r="D1036" t="s">
        <v>56</v>
      </c>
      <c r="E1036">
        <v>0</v>
      </c>
      <c r="F1036">
        <v>2.4805392154146181E-2</v>
      </c>
      <c r="G1036" t="s">
        <v>128</v>
      </c>
      <c r="H1036">
        <v>144307085.24000001</v>
      </c>
      <c r="I1036" t="s">
        <v>59</v>
      </c>
      <c r="J1036">
        <v>229909390.66999999</v>
      </c>
      <c r="K1036">
        <v>0</v>
      </c>
      <c r="L1036">
        <v>1.5931954435060001</v>
      </c>
      <c r="M1036">
        <v>950010000</v>
      </c>
      <c r="N1036">
        <v>23565370.600400001</v>
      </c>
      <c r="O1036">
        <v>144307085.24000001</v>
      </c>
    </row>
    <row r="1037" spans="1:15" x14ac:dyDescent="0.3">
      <c r="A1037" t="s">
        <v>484</v>
      </c>
      <c r="B1037" t="s">
        <v>485</v>
      </c>
      <c r="C1037" t="s">
        <v>486</v>
      </c>
      <c r="D1037" t="s">
        <v>56</v>
      </c>
      <c r="E1037">
        <v>0</v>
      </c>
      <c r="F1037">
        <v>7.4536347138543315E-4</v>
      </c>
      <c r="G1037" t="s">
        <v>128</v>
      </c>
      <c r="H1037">
        <v>144307085.24000001</v>
      </c>
      <c r="I1037" t="s">
        <v>59</v>
      </c>
      <c r="J1037">
        <v>6834223.04</v>
      </c>
      <c r="K1037">
        <v>0</v>
      </c>
      <c r="L1037">
        <v>4.7358887670926997E-2</v>
      </c>
      <c r="M1037">
        <v>950010000</v>
      </c>
      <c r="N1037">
        <v>708102.75150000001</v>
      </c>
      <c r="O1037">
        <v>144307085.24000001</v>
      </c>
    </row>
    <row r="1038" spans="1:15" x14ac:dyDescent="0.3">
      <c r="A1038" t="s">
        <v>487</v>
      </c>
      <c r="B1038" t="s">
        <v>488</v>
      </c>
      <c r="C1038" t="s">
        <v>489</v>
      </c>
      <c r="D1038" t="s">
        <v>56</v>
      </c>
      <c r="E1038">
        <v>0</v>
      </c>
      <c r="F1038">
        <v>1.0882050575606234E-3</v>
      </c>
      <c r="G1038" t="s">
        <v>128</v>
      </c>
      <c r="H1038">
        <v>144307085.24000001</v>
      </c>
      <c r="I1038" t="s">
        <v>59</v>
      </c>
      <c r="J1038">
        <v>9958244.9000000004</v>
      </c>
      <c r="K1038">
        <v>0</v>
      </c>
      <c r="L1038">
        <v>6.9007317855795003E-2</v>
      </c>
      <c r="M1038">
        <v>950010000</v>
      </c>
      <c r="N1038">
        <v>1033805.6867</v>
      </c>
      <c r="O1038">
        <v>144307085.24000001</v>
      </c>
    </row>
    <row r="1039" spans="1:15" x14ac:dyDescent="0.3">
      <c r="A1039" t="s">
        <v>490</v>
      </c>
      <c r="B1039" t="s">
        <v>491</v>
      </c>
      <c r="C1039" t="s">
        <v>492</v>
      </c>
      <c r="D1039" t="s">
        <v>56</v>
      </c>
      <c r="E1039">
        <v>0</v>
      </c>
      <c r="F1039">
        <v>3.7373604982945464E-4</v>
      </c>
      <c r="G1039" t="s">
        <v>128</v>
      </c>
      <c r="H1039">
        <v>144307085.24000001</v>
      </c>
      <c r="I1039" t="s">
        <v>59</v>
      </c>
      <c r="J1039">
        <v>3347287.57</v>
      </c>
      <c r="K1039">
        <v>0</v>
      </c>
      <c r="L1039">
        <v>2.3195587135816001E-2</v>
      </c>
      <c r="M1039">
        <v>950010000</v>
      </c>
      <c r="N1039">
        <v>355052.98469999997</v>
      </c>
      <c r="O1039">
        <v>144307085.24000001</v>
      </c>
    </row>
    <row r="1040" spans="1:15" x14ac:dyDescent="0.3">
      <c r="A1040" t="s">
        <v>493</v>
      </c>
      <c r="B1040" t="s">
        <v>494</v>
      </c>
      <c r="C1040" t="s">
        <v>495</v>
      </c>
      <c r="D1040" t="s">
        <v>56</v>
      </c>
      <c r="E1040">
        <v>0</v>
      </c>
      <c r="F1040">
        <v>1.1588855787771436E-4</v>
      </c>
      <c r="G1040" t="s">
        <v>128</v>
      </c>
      <c r="H1040">
        <v>144307085.24000001</v>
      </c>
      <c r="I1040" t="s">
        <v>59</v>
      </c>
      <c r="J1040">
        <v>1064382.81</v>
      </c>
      <c r="K1040">
        <v>0</v>
      </c>
      <c r="L1040">
        <v>7.3758180911890001E-3</v>
      </c>
      <c r="M1040">
        <v>950010000</v>
      </c>
      <c r="N1040">
        <v>110095.2889</v>
      </c>
      <c r="O1040">
        <v>144307085.24000001</v>
      </c>
    </row>
    <row r="1041" spans="1:15" x14ac:dyDescent="0.3">
      <c r="A1041" t="s">
        <v>499</v>
      </c>
      <c r="B1041" t="s">
        <v>500</v>
      </c>
      <c r="C1041" t="s">
        <v>501</v>
      </c>
      <c r="D1041" t="s">
        <v>56</v>
      </c>
      <c r="E1041">
        <v>0</v>
      </c>
      <c r="F1041">
        <v>5.761689376631747E-4</v>
      </c>
      <c r="G1041" t="s">
        <v>128</v>
      </c>
      <c r="H1041">
        <v>144307085.24000001</v>
      </c>
      <c r="I1041" t="s">
        <v>59</v>
      </c>
      <c r="J1041">
        <v>5326718.1500000004</v>
      </c>
      <c r="K1041">
        <v>0</v>
      </c>
      <c r="L1041">
        <v>3.6912381267634999E-2</v>
      </c>
      <c r="M1041">
        <v>950010000</v>
      </c>
      <c r="N1041">
        <v>547366.25249999994</v>
      </c>
      <c r="O1041">
        <v>144307085.24000001</v>
      </c>
    </row>
    <row r="1042" spans="1:15" x14ac:dyDescent="0.3">
      <c r="A1042" t="s">
        <v>502</v>
      </c>
      <c r="B1042" t="s">
        <v>503</v>
      </c>
      <c r="C1042" t="s">
        <v>504</v>
      </c>
      <c r="D1042" t="s">
        <v>56</v>
      </c>
      <c r="E1042">
        <v>0</v>
      </c>
      <c r="F1042">
        <v>1.146639471823622E-4</v>
      </c>
      <c r="G1042" t="s">
        <v>128</v>
      </c>
      <c r="H1042">
        <v>144307085.24000001</v>
      </c>
      <c r="I1042" t="s">
        <v>59</v>
      </c>
      <c r="J1042">
        <v>1053160.92</v>
      </c>
      <c r="K1042">
        <v>0</v>
      </c>
      <c r="L1042">
        <v>7.2980541339909997E-3</v>
      </c>
      <c r="M1042">
        <v>950010000</v>
      </c>
      <c r="N1042">
        <v>108931.8965</v>
      </c>
      <c r="O1042">
        <v>144307085.24000001</v>
      </c>
    </row>
    <row r="1043" spans="1:15" x14ac:dyDescent="0.3">
      <c r="A1043" t="s">
        <v>505</v>
      </c>
      <c r="B1043" t="s">
        <v>506</v>
      </c>
      <c r="C1043" t="s">
        <v>507</v>
      </c>
      <c r="D1043" t="s">
        <v>56</v>
      </c>
      <c r="E1043">
        <v>0</v>
      </c>
      <c r="F1043">
        <v>1.0962901768606188E-3</v>
      </c>
      <c r="G1043" t="s">
        <v>128</v>
      </c>
      <c r="H1043">
        <v>144307085.24000001</v>
      </c>
      <c r="I1043" t="s">
        <v>59</v>
      </c>
      <c r="J1043">
        <v>9906769.0999999996</v>
      </c>
      <c r="K1043">
        <v>0</v>
      </c>
      <c r="L1043">
        <v>6.8650607719806994E-2</v>
      </c>
      <c r="M1043">
        <v>950010000</v>
      </c>
      <c r="N1043">
        <v>1041486.6309</v>
      </c>
      <c r="O1043">
        <v>144307085.24000001</v>
      </c>
    </row>
    <row r="1044" spans="1:15" x14ac:dyDescent="0.3">
      <c r="A1044" t="s">
        <v>511</v>
      </c>
      <c r="B1044" t="s">
        <v>512</v>
      </c>
      <c r="C1044" t="s">
        <v>513</v>
      </c>
      <c r="D1044" t="s">
        <v>56</v>
      </c>
      <c r="E1044">
        <v>0</v>
      </c>
      <c r="F1044">
        <v>2.8834354342891444E-2</v>
      </c>
      <c r="G1044" t="s">
        <v>128</v>
      </c>
      <c r="H1044">
        <v>144307085.24000001</v>
      </c>
      <c r="I1044" t="s">
        <v>59</v>
      </c>
      <c r="J1044">
        <v>266927432.53999999</v>
      </c>
      <c r="K1044">
        <v>0</v>
      </c>
      <c r="L1044">
        <v>1.8497181347406999</v>
      </c>
      <c r="M1044">
        <v>950010000</v>
      </c>
      <c r="N1044">
        <v>27392924.969300002</v>
      </c>
      <c r="O1044">
        <v>144307085.24000001</v>
      </c>
    </row>
    <row r="1045" spans="1:15" x14ac:dyDescent="0.3">
      <c r="A1045" t="s">
        <v>514</v>
      </c>
      <c r="B1045" t="s">
        <v>515</v>
      </c>
      <c r="C1045" t="s">
        <v>516</v>
      </c>
      <c r="D1045" t="s">
        <v>56</v>
      </c>
      <c r="E1045">
        <v>0</v>
      </c>
      <c r="F1045">
        <v>2.1281044481582792E-3</v>
      </c>
      <c r="G1045" t="s">
        <v>128</v>
      </c>
      <c r="H1045">
        <v>144307085.24000001</v>
      </c>
      <c r="I1045" t="s">
        <v>59</v>
      </c>
      <c r="J1045">
        <v>19550151.390000001</v>
      </c>
      <c r="K1045">
        <v>0</v>
      </c>
      <c r="L1045">
        <v>0.13547603263890901</v>
      </c>
      <c r="M1045">
        <v>950010000</v>
      </c>
      <c r="N1045">
        <v>2021720.5068000001</v>
      </c>
      <c r="O1045">
        <v>144307085.24000001</v>
      </c>
    </row>
    <row r="1046" spans="1:15" x14ac:dyDescent="0.3">
      <c r="A1046" t="s">
        <v>517</v>
      </c>
      <c r="B1046" t="s">
        <v>518</v>
      </c>
      <c r="C1046" t="s">
        <v>519</v>
      </c>
      <c r="D1046" t="s">
        <v>56</v>
      </c>
      <c r="E1046">
        <v>0</v>
      </c>
      <c r="F1046">
        <v>5.311658805423184E-5</v>
      </c>
      <c r="G1046" t="s">
        <v>128</v>
      </c>
      <c r="H1046">
        <v>144307085.24000001</v>
      </c>
      <c r="I1046" t="s">
        <v>59</v>
      </c>
      <c r="J1046">
        <v>487691.05</v>
      </c>
      <c r="K1046">
        <v>0</v>
      </c>
      <c r="L1046">
        <v>3.3795364183879999E-3</v>
      </c>
      <c r="M1046">
        <v>950010000</v>
      </c>
      <c r="N1046">
        <v>50461.289799999999</v>
      </c>
      <c r="O1046">
        <v>144307085.24000001</v>
      </c>
    </row>
    <row r="1047" spans="1:15" x14ac:dyDescent="0.3">
      <c r="A1047" t="s">
        <v>520</v>
      </c>
      <c r="B1047" t="s">
        <v>521</v>
      </c>
      <c r="C1047" t="s">
        <v>522</v>
      </c>
      <c r="D1047" t="s">
        <v>56</v>
      </c>
      <c r="E1047">
        <v>0</v>
      </c>
      <c r="F1047">
        <v>4.5934265729058113E-4</v>
      </c>
      <c r="G1047" t="s">
        <v>128</v>
      </c>
      <c r="H1047">
        <v>144307085.24000001</v>
      </c>
      <c r="I1047" t="s">
        <v>59</v>
      </c>
      <c r="J1047">
        <v>4222722.66</v>
      </c>
      <c r="K1047">
        <v>0</v>
      </c>
      <c r="L1047">
        <v>2.9262060507820001E-2</v>
      </c>
      <c r="M1047">
        <v>950010000</v>
      </c>
      <c r="N1047">
        <v>436380.11790000001</v>
      </c>
      <c r="O1047">
        <v>144307085.24000001</v>
      </c>
    </row>
    <row r="1048" spans="1:15" x14ac:dyDescent="0.3">
      <c r="A1048" t="s">
        <v>523</v>
      </c>
      <c r="B1048" t="s">
        <v>524</v>
      </c>
      <c r="C1048" t="s">
        <v>525</v>
      </c>
      <c r="D1048" t="s">
        <v>56</v>
      </c>
      <c r="E1048">
        <v>0</v>
      </c>
      <c r="F1048">
        <v>2.0834701186013644E-4</v>
      </c>
      <c r="G1048" t="s">
        <v>128</v>
      </c>
      <c r="H1048">
        <v>144307085.24000001</v>
      </c>
      <c r="I1048" t="s">
        <v>59</v>
      </c>
      <c r="J1048">
        <v>1914086.91</v>
      </c>
      <c r="K1048">
        <v>0</v>
      </c>
      <c r="L1048">
        <v>1.3263984279195999E-2</v>
      </c>
      <c r="M1048">
        <v>950010000</v>
      </c>
      <c r="N1048">
        <v>197931.74470000001</v>
      </c>
      <c r="O1048">
        <v>144307085.24000001</v>
      </c>
    </row>
    <row r="1049" spans="1:15" x14ac:dyDescent="0.3">
      <c r="A1049" t="s">
        <v>526</v>
      </c>
      <c r="B1049" t="s">
        <v>527</v>
      </c>
      <c r="C1049" t="s">
        <v>528</v>
      </c>
      <c r="D1049" t="s">
        <v>56</v>
      </c>
      <c r="E1049">
        <v>0</v>
      </c>
      <c r="F1049">
        <v>5.099426883829976E-3</v>
      </c>
      <c r="G1049" t="s">
        <v>128</v>
      </c>
      <c r="H1049">
        <v>144307085.24000001</v>
      </c>
      <c r="I1049" t="s">
        <v>59</v>
      </c>
      <c r="J1049">
        <v>46531522.969999999</v>
      </c>
      <c r="K1049">
        <v>0</v>
      </c>
      <c r="L1049">
        <v>0.32244794420601403</v>
      </c>
      <c r="M1049">
        <v>950010000</v>
      </c>
      <c r="N1049">
        <v>4844506.5339000002</v>
      </c>
      <c r="O1049">
        <v>144307085.24000001</v>
      </c>
    </row>
    <row r="1050" spans="1:15" x14ac:dyDescent="0.3">
      <c r="A1050" t="s">
        <v>529</v>
      </c>
      <c r="B1050" t="s">
        <v>530</v>
      </c>
      <c r="C1050" t="s">
        <v>531</v>
      </c>
      <c r="D1050" t="s">
        <v>56</v>
      </c>
      <c r="E1050">
        <v>0</v>
      </c>
      <c r="F1050">
        <v>1.4701613551902962E-4</v>
      </c>
      <c r="G1050" t="s">
        <v>128</v>
      </c>
      <c r="H1050">
        <v>144307085.24000001</v>
      </c>
      <c r="I1050" t="s">
        <v>59</v>
      </c>
      <c r="J1050">
        <v>1358325.65</v>
      </c>
      <c r="K1050">
        <v>0</v>
      </c>
      <c r="L1050">
        <v>9.4127439948009997E-3</v>
      </c>
      <c r="M1050">
        <v>950010000</v>
      </c>
      <c r="N1050">
        <v>139666.79889999999</v>
      </c>
      <c r="O1050">
        <v>144307085.24000001</v>
      </c>
    </row>
    <row r="1051" spans="1:15" x14ac:dyDescent="0.3">
      <c r="A1051" t="s">
        <v>532</v>
      </c>
      <c r="B1051" t="s">
        <v>533</v>
      </c>
      <c r="C1051" t="s">
        <v>534</v>
      </c>
      <c r="D1051" t="s">
        <v>56</v>
      </c>
      <c r="E1051">
        <v>0</v>
      </c>
      <c r="F1051">
        <v>2.1654446105698363E-4</v>
      </c>
      <c r="G1051" t="s">
        <v>128</v>
      </c>
      <c r="H1051">
        <v>144307085.24000001</v>
      </c>
      <c r="I1051" t="s">
        <v>59</v>
      </c>
      <c r="J1051">
        <v>2002404.86</v>
      </c>
      <c r="K1051">
        <v>0</v>
      </c>
      <c r="L1051">
        <v>1.3875998234389E-2</v>
      </c>
      <c r="M1051">
        <v>950010000</v>
      </c>
      <c r="N1051">
        <v>205719.40340000001</v>
      </c>
      <c r="O1051">
        <v>144307085.24000001</v>
      </c>
    </row>
    <row r="1052" spans="1:15" x14ac:dyDescent="0.3">
      <c r="A1052" t="s">
        <v>535</v>
      </c>
      <c r="B1052" t="s">
        <v>536</v>
      </c>
      <c r="C1052" t="s">
        <v>537</v>
      </c>
      <c r="D1052" t="s">
        <v>56</v>
      </c>
      <c r="E1052">
        <v>0</v>
      </c>
      <c r="F1052">
        <v>1.7809742298693524E-4</v>
      </c>
      <c r="G1052" t="s">
        <v>128</v>
      </c>
      <c r="H1052">
        <v>144307085.24000001</v>
      </c>
      <c r="I1052" t="s">
        <v>59</v>
      </c>
      <c r="J1052">
        <v>1636285.71</v>
      </c>
      <c r="K1052">
        <v>0</v>
      </c>
      <c r="L1052">
        <v>1.1338914560423E-2</v>
      </c>
      <c r="M1052">
        <v>950010000</v>
      </c>
      <c r="N1052">
        <v>169194.3328</v>
      </c>
      <c r="O1052">
        <v>144307085.24000001</v>
      </c>
    </row>
    <row r="1053" spans="1:15" x14ac:dyDescent="0.3">
      <c r="A1053" t="s">
        <v>538</v>
      </c>
      <c r="B1053" t="s">
        <v>539</v>
      </c>
      <c r="C1053" t="s">
        <v>540</v>
      </c>
      <c r="D1053" t="s">
        <v>56</v>
      </c>
      <c r="E1053">
        <v>0</v>
      </c>
      <c r="F1053">
        <v>2.9138825671703381E-3</v>
      </c>
      <c r="G1053" t="s">
        <v>128</v>
      </c>
      <c r="H1053">
        <v>144307085.24000001</v>
      </c>
      <c r="I1053" t="s">
        <v>59</v>
      </c>
      <c r="J1053">
        <v>26767055.899999999</v>
      </c>
      <c r="K1053">
        <v>0</v>
      </c>
      <c r="L1053">
        <v>0.18548677534081701</v>
      </c>
      <c r="M1053">
        <v>950010000</v>
      </c>
      <c r="N1053">
        <v>2768217.5776</v>
      </c>
      <c r="O1053">
        <v>144307085.24000001</v>
      </c>
    </row>
    <row r="1054" spans="1:15" x14ac:dyDescent="0.3">
      <c r="A1054" t="s">
        <v>541</v>
      </c>
      <c r="B1054" t="s">
        <v>542</v>
      </c>
      <c r="C1054" t="s">
        <v>543</v>
      </c>
      <c r="D1054" t="s">
        <v>56</v>
      </c>
      <c r="E1054">
        <v>0</v>
      </c>
      <c r="F1054">
        <v>6.174283116578594E-4</v>
      </c>
      <c r="G1054" t="s">
        <v>128</v>
      </c>
      <c r="H1054">
        <v>144307085.24000001</v>
      </c>
      <c r="I1054" t="s">
        <v>59</v>
      </c>
      <c r="J1054">
        <v>5680942.4299999997</v>
      </c>
      <c r="K1054">
        <v>0</v>
      </c>
      <c r="L1054">
        <v>3.9367037457322E-2</v>
      </c>
      <c r="M1054">
        <v>950010000</v>
      </c>
      <c r="N1054">
        <v>586563.07039999997</v>
      </c>
      <c r="O1054">
        <v>144307085.24000001</v>
      </c>
    </row>
    <row r="1055" spans="1:15" x14ac:dyDescent="0.3">
      <c r="A1055" t="s">
        <v>544</v>
      </c>
      <c r="B1055" t="s">
        <v>545</v>
      </c>
      <c r="C1055" t="s">
        <v>546</v>
      </c>
      <c r="D1055" t="s">
        <v>56</v>
      </c>
      <c r="E1055">
        <v>0</v>
      </c>
      <c r="F1055">
        <v>1.2598930932436592E-4</v>
      </c>
      <c r="G1055" t="s">
        <v>128</v>
      </c>
      <c r="H1055">
        <v>144307085.24000001</v>
      </c>
      <c r="I1055" t="s">
        <v>59</v>
      </c>
      <c r="J1055">
        <v>1166449.8400000001</v>
      </c>
      <c r="K1055">
        <v>0</v>
      </c>
      <c r="L1055">
        <v>8.0831085879120006E-3</v>
      </c>
      <c r="M1055">
        <v>950010000</v>
      </c>
      <c r="N1055">
        <v>119691.1038</v>
      </c>
      <c r="O1055">
        <v>144307085.24000001</v>
      </c>
    </row>
    <row r="1056" spans="1:15" x14ac:dyDescent="0.3">
      <c r="A1056" t="s">
        <v>547</v>
      </c>
      <c r="B1056" t="s">
        <v>548</v>
      </c>
      <c r="C1056" t="s">
        <v>549</v>
      </c>
      <c r="D1056" t="s">
        <v>56</v>
      </c>
      <c r="E1056">
        <v>0</v>
      </c>
      <c r="F1056">
        <v>5.3700523346527816E-4</v>
      </c>
      <c r="G1056" t="s">
        <v>128</v>
      </c>
      <c r="H1056">
        <v>144307085.24000001</v>
      </c>
      <c r="I1056" t="s">
        <v>59</v>
      </c>
      <c r="J1056">
        <v>4946470.41</v>
      </c>
      <c r="K1056">
        <v>0</v>
      </c>
      <c r="L1056">
        <v>3.4277391174338E-2</v>
      </c>
      <c r="M1056">
        <v>950010000</v>
      </c>
      <c r="N1056">
        <v>510160.34179999999</v>
      </c>
      <c r="O1056">
        <v>144307085.24000001</v>
      </c>
    </row>
    <row r="1057" spans="1:15" x14ac:dyDescent="0.3">
      <c r="A1057" t="s">
        <v>550</v>
      </c>
      <c r="B1057" t="s">
        <v>551</v>
      </c>
      <c r="C1057" t="s">
        <v>552</v>
      </c>
      <c r="D1057" t="s">
        <v>56</v>
      </c>
      <c r="E1057">
        <v>0</v>
      </c>
      <c r="F1057">
        <v>2.3989071598547103E-4</v>
      </c>
      <c r="G1057" t="s">
        <v>128</v>
      </c>
      <c r="H1057">
        <v>144307085.24000001</v>
      </c>
      <c r="I1057" t="s">
        <v>59</v>
      </c>
      <c r="J1057">
        <v>2290130.16</v>
      </c>
      <c r="K1057">
        <v>0</v>
      </c>
      <c r="L1057">
        <v>1.5869838658242E-2</v>
      </c>
      <c r="M1057">
        <v>950010000</v>
      </c>
      <c r="N1057">
        <v>227898.5791</v>
      </c>
      <c r="O1057">
        <v>144307085.24000001</v>
      </c>
    </row>
    <row r="1058" spans="1:15" x14ac:dyDescent="0.3">
      <c r="A1058" t="s">
        <v>553</v>
      </c>
      <c r="B1058" t="s">
        <v>554</v>
      </c>
      <c r="C1058" t="s">
        <v>555</v>
      </c>
      <c r="D1058" t="s">
        <v>56</v>
      </c>
      <c r="E1058">
        <v>0</v>
      </c>
      <c r="F1058">
        <v>3.5125260769905631E-4</v>
      </c>
      <c r="G1058" t="s">
        <v>128</v>
      </c>
      <c r="H1058">
        <v>144307085.24000001</v>
      </c>
      <c r="I1058" t="s">
        <v>59</v>
      </c>
      <c r="J1058">
        <v>3201060.27</v>
      </c>
      <c r="K1058">
        <v>0</v>
      </c>
      <c r="L1058">
        <v>2.2182280687578999E-2</v>
      </c>
      <c r="M1058">
        <v>950010000</v>
      </c>
      <c r="N1058">
        <v>333693.48979999998</v>
      </c>
      <c r="O1058">
        <v>144307085.24000001</v>
      </c>
    </row>
    <row r="1059" spans="1:15" x14ac:dyDescent="0.3">
      <c r="A1059" t="s">
        <v>556</v>
      </c>
      <c r="B1059" t="s">
        <v>557</v>
      </c>
      <c r="C1059" t="s">
        <v>558</v>
      </c>
      <c r="D1059" t="s">
        <v>56</v>
      </c>
      <c r="E1059">
        <v>0</v>
      </c>
      <c r="F1059">
        <v>9.0319563854562683E-3</v>
      </c>
      <c r="G1059" t="s">
        <v>128</v>
      </c>
      <c r="H1059">
        <v>144307085.24000001</v>
      </c>
      <c r="I1059" t="s">
        <v>59</v>
      </c>
      <c r="J1059">
        <v>82902007.819999993</v>
      </c>
      <c r="K1059">
        <v>0</v>
      </c>
      <c r="L1059">
        <v>0.57448328113705605</v>
      </c>
      <c r="M1059">
        <v>950010000</v>
      </c>
      <c r="N1059">
        <v>8580448.8857000005</v>
      </c>
      <c r="O1059">
        <v>144307085.24000001</v>
      </c>
    </row>
    <row r="1060" spans="1:15" x14ac:dyDescent="0.3">
      <c r="A1060" t="s">
        <v>559</v>
      </c>
      <c r="B1060" t="s">
        <v>560</v>
      </c>
      <c r="C1060" t="s">
        <v>561</v>
      </c>
      <c r="D1060" t="s">
        <v>56</v>
      </c>
      <c r="E1060">
        <v>0</v>
      </c>
      <c r="F1060">
        <v>2.928069673760393E-4</v>
      </c>
      <c r="G1060" t="s">
        <v>128</v>
      </c>
      <c r="H1060">
        <v>144307085.24000001</v>
      </c>
      <c r="I1060" t="s">
        <v>59</v>
      </c>
      <c r="J1060">
        <v>2711926.59</v>
      </c>
      <c r="K1060">
        <v>0</v>
      </c>
      <c r="L1060">
        <v>1.8792747324151E-2</v>
      </c>
      <c r="M1060">
        <v>950010000</v>
      </c>
      <c r="N1060">
        <v>278169.54710000003</v>
      </c>
      <c r="O1060">
        <v>144307085.24000001</v>
      </c>
    </row>
    <row r="1061" spans="1:15" x14ac:dyDescent="0.3">
      <c r="A1061" t="s">
        <v>565</v>
      </c>
      <c r="B1061" t="s">
        <v>566</v>
      </c>
      <c r="C1061" t="s">
        <v>567</v>
      </c>
      <c r="D1061" t="s">
        <v>56</v>
      </c>
      <c r="E1061">
        <v>0</v>
      </c>
      <c r="F1061">
        <v>1.4195804707669113E-3</v>
      </c>
      <c r="G1061" t="s">
        <v>128</v>
      </c>
      <c r="H1061">
        <v>144307085.24000001</v>
      </c>
      <c r="I1061" t="s">
        <v>59</v>
      </c>
      <c r="J1061">
        <v>13040046.17</v>
      </c>
      <c r="K1061">
        <v>0</v>
      </c>
      <c r="L1061">
        <v>9.0363173425011004E-2</v>
      </c>
      <c r="M1061">
        <v>950010000</v>
      </c>
      <c r="N1061">
        <v>1348615.6429999999</v>
      </c>
      <c r="O1061">
        <v>144307085.24000001</v>
      </c>
    </row>
    <row r="1062" spans="1:15" x14ac:dyDescent="0.3">
      <c r="A1062" t="s">
        <v>571</v>
      </c>
      <c r="B1062" t="s">
        <v>572</v>
      </c>
      <c r="C1062" t="s">
        <v>573</v>
      </c>
      <c r="D1062" t="s">
        <v>56</v>
      </c>
      <c r="E1062">
        <v>0</v>
      </c>
      <c r="F1062">
        <v>1.5220899904859031E-3</v>
      </c>
      <c r="G1062" t="s">
        <v>128</v>
      </c>
      <c r="H1062">
        <v>144307085.24000001</v>
      </c>
      <c r="I1062" t="s">
        <v>59</v>
      </c>
      <c r="J1062">
        <v>13932630.189999999</v>
      </c>
      <c r="K1062">
        <v>0</v>
      </c>
      <c r="L1062">
        <v>9.6548483165801002E-2</v>
      </c>
      <c r="M1062">
        <v>950010000</v>
      </c>
      <c r="N1062">
        <v>1446000.7119</v>
      </c>
      <c r="O1062">
        <v>144307085.24000001</v>
      </c>
    </row>
    <row r="1063" spans="1:15" x14ac:dyDescent="0.3">
      <c r="A1063" t="s">
        <v>574</v>
      </c>
      <c r="B1063" t="s">
        <v>575</v>
      </c>
      <c r="C1063" t="s">
        <v>576</v>
      </c>
      <c r="D1063" t="s">
        <v>56</v>
      </c>
      <c r="E1063">
        <v>0</v>
      </c>
      <c r="F1063">
        <v>6.0827339041610038E-4</v>
      </c>
      <c r="G1063" t="s">
        <v>128</v>
      </c>
      <c r="H1063">
        <v>144307085.24000001</v>
      </c>
      <c r="I1063" t="s">
        <v>59</v>
      </c>
      <c r="J1063">
        <v>5538353.5199999996</v>
      </c>
      <c r="K1063">
        <v>0</v>
      </c>
      <c r="L1063">
        <v>3.8378943839029997E-2</v>
      </c>
      <c r="M1063">
        <v>950010000</v>
      </c>
      <c r="N1063">
        <v>577865.80359999998</v>
      </c>
      <c r="O1063">
        <v>144307085.24000001</v>
      </c>
    </row>
    <row r="1064" spans="1:15" x14ac:dyDescent="0.3">
      <c r="A1064" t="s">
        <v>577</v>
      </c>
      <c r="B1064" t="s">
        <v>578</v>
      </c>
      <c r="C1064" t="s">
        <v>579</v>
      </c>
      <c r="D1064" t="s">
        <v>56</v>
      </c>
      <c r="E1064">
        <v>0</v>
      </c>
      <c r="F1064">
        <v>1.0529753251358788E-4</v>
      </c>
      <c r="G1064" t="s">
        <v>128</v>
      </c>
      <c r="H1064">
        <v>144307085.24000001</v>
      </c>
      <c r="I1064" t="s">
        <v>59</v>
      </c>
      <c r="J1064">
        <v>964222.34</v>
      </c>
      <c r="K1064">
        <v>0</v>
      </c>
      <c r="L1064">
        <v>6.6817394197679998E-3</v>
      </c>
      <c r="M1064">
        <v>950010000</v>
      </c>
      <c r="N1064">
        <v>100033.7089</v>
      </c>
      <c r="O1064">
        <v>144307085.24000001</v>
      </c>
    </row>
    <row r="1065" spans="1:15" x14ac:dyDescent="0.3">
      <c r="A1065" t="s">
        <v>580</v>
      </c>
      <c r="B1065" t="s">
        <v>581</v>
      </c>
      <c r="C1065" t="s">
        <v>582</v>
      </c>
      <c r="D1065" t="s">
        <v>56</v>
      </c>
      <c r="E1065">
        <v>0</v>
      </c>
      <c r="F1065">
        <v>4.9289657456322968E-3</v>
      </c>
      <c r="G1065" t="s">
        <v>128</v>
      </c>
      <c r="H1065">
        <v>144307085.24000001</v>
      </c>
      <c r="I1065" t="s">
        <v>59</v>
      </c>
      <c r="J1065">
        <v>45594564.920000002</v>
      </c>
      <c r="K1065">
        <v>0</v>
      </c>
      <c r="L1065">
        <v>0.31595513722815999</v>
      </c>
      <c r="M1065">
        <v>950010000</v>
      </c>
      <c r="N1065">
        <v>4682566.7479999997</v>
      </c>
      <c r="O1065">
        <v>144307085.24000001</v>
      </c>
    </row>
    <row r="1066" spans="1:15" x14ac:dyDescent="0.3">
      <c r="A1066" t="s">
        <v>583</v>
      </c>
      <c r="B1066" t="s">
        <v>584</v>
      </c>
      <c r="C1066" t="s">
        <v>585</v>
      </c>
      <c r="D1066" t="s">
        <v>56</v>
      </c>
      <c r="E1066">
        <v>0</v>
      </c>
      <c r="F1066">
        <v>1.2047562994627636E-3</v>
      </c>
      <c r="G1066" t="s">
        <v>128</v>
      </c>
      <c r="H1066">
        <v>144307085.24000001</v>
      </c>
      <c r="I1066" t="s">
        <v>59</v>
      </c>
      <c r="J1066">
        <v>11172918.25</v>
      </c>
      <c r="K1066">
        <v>0</v>
      </c>
      <c r="L1066">
        <v>7.7424599294054999E-2</v>
      </c>
      <c r="M1066">
        <v>950010000</v>
      </c>
      <c r="N1066">
        <v>1144530.5321</v>
      </c>
      <c r="O1066">
        <v>144307085.24000001</v>
      </c>
    </row>
    <row r="1067" spans="1:15" x14ac:dyDescent="0.3">
      <c r="A1067" t="s">
        <v>586</v>
      </c>
      <c r="B1067" t="s">
        <v>587</v>
      </c>
      <c r="C1067" t="s">
        <v>588</v>
      </c>
      <c r="D1067" t="s">
        <v>56</v>
      </c>
      <c r="E1067">
        <v>0</v>
      </c>
      <c r="F1067">
        <v>3.2057324089847992E-4</v>
      </c>
      <c r="G1067" t="s">
        <v>128</v>
      </c>
      <c r="H1067">
        <v>144307085.24000001</v>
      </c>
      <c r="I1067" t="s">
        <v>59</v>
      </c>
      <c r="J1067">
        <v>2949713.21</v>
      </c>
      <c r="K1067">
        <v>0</v>
      </c>
      <c r="L1067">
        <v>2.0440529341261001E-2</v>
      </c>
      <c r="M1067">
        <v>950010000</v>
      </c>
      <c r="N1067">
        <v>304547.78460000001</v>
      </c>
      <c r="O1067">
        <v>144307085.24000001</v>
      </c>
    </row>
    <row r="1068" spans="1:15" x14ac:dyDescent="0.3">
      <c r="A1068" t="s">
        <v>592</v>
      </c>
      <c r="B1068" t="s">
        <v>593</v>
      </c>
      <c r="C1068" t="s">
        <v>594</v>
      </c>
      <c r="D1068" t="s">
        <v>56</v>
      </c>
      <c r="E1068">
        <v>0</v>
      </c>
      <c r="F1068">
        <v>4.3632764042930645E-4</v>
      </c>
      <c r="G1068" t="s">
        <v>128</v>
      </c>
      <c r="H1068">
        <v>144307085.24000001</v>
      </c>
      <c r="I1068" t="s">
        <v>59</v>
      </c>
      <c r="J1068">
        <v>4002734.78</v>
      </c>
      <c r="K1068">
        <v>0</v>
      </c>
      <c r="L1068">
        <v>2.77376178262E-2</v>
      </c>
      <c r="M1068">
        <v>950010000</v>
      </c>
      <c r="N1068">
        <v>414515.62170000002</v>
      </c>
      <c r="O1068">
        <v>144307085.24000001</v>
      </c>
    </row>
    <row r="1069" spans="1:15" x14ac:dyDescent="0.3">
      <c r="A1069" t="s">
        <v>595</v>
      </c>
      <c r="B1069" t="s">
        <v>596</v>
      </c>
      <c r="C1069" t="s">
        <v>597</v>
      </c>
      <c r="D1069" t="s">
        <v>56</v>
      </c>
      <c r="E1069">
        <v>0</v>
      </c>
      <c r="F1069">
        <v>8.0117507610744109E-4</v>
      </c>
      <c r="G1069" t="s">
        <v>128</v>
      </c>
      <c r="H1069">
        <v>144307085.24000001</v>
      </c>
      <c r="I1069" t="s">
        <v>59</v>
      </c>
      <c r="J1069">
        <v>7384357.3099999996</v>
      </c>
      <c r="K1069">
        <v>0</v>
      </c>
      <c r="L1069">
        <v>5.1171134790221E-2</v>
      </c>
      <c r="M1069">
        <v>950010000</v>
      </c>
      <c r="N1069">
        <v>761124.33409999998</v>
      </c>
      <c r="O1069">
        <v>144307085.24000001</v>
      </c>
    </row>
    <row r="1070" spans="1:15" x14ac:dyDescent="0.3">
      <c r="A1070" t="s">
        <v>598</v>
      </c>
      <c r="B1070" t="s">
        <v>599</v>
      </c>
      <c r="C1070" t="s">
        <v>600</v>
      </c>
      <c r="D1070" t="s">
        <v>56</v>
      </c>
      <c r="E1070">
        <v>0</v>
      </c>
      <c r="F1070">
        <v>1.490504985547167E-3</v>
      </c>
      <c r="G1070" t="s">
        <v>128</v>
      </c>
      <c r="H1070">
        <v>144307085.24000001</v>
      </c>
      <c r="I1070" t="s">
        <v>59</v>
      </c>
      <c r="J1070">
        <v>13702240.630000001</v>
      </c>
      <c r="K1070">
        <v>0</v>
      </c>
      <c r="L1070">
        <v>9.4951960308889E-2</v>
      </c>
      <c r="M1070">
        <v>950010000</v>
      </c>
      <c r="N1070">
        <v>1415994.6413</v>
      </c>
      <c r="O1070">
        <v>144307085.24000001</v>
      </c>
    </row>
    <row r="1071" spans="1:15" x14ac:dyDescent="0.3">
      <c r="A1071" t="s">
        <v>601</v>
      </c>
      <c r="B1071" t="s">
        <v>602</v>
      </c>
      <c r="C1071" t="s">
        <v>603</v>
      </c>
      <c r="D1071" t="s">
        <v>56</v>
      </c>
      <c r="E1071">
        <v>0</v>
      </c>
      <c r="F1071">
        <v>5.6840036553703449E-5</v>
      </c>
      <c r="G1071" t="s">
        <v>128</v>
      </c>
      <c r="H1071">
        <v>144307085.24000001</v>
      </c>
      <c r="I1071" t="s">
        <v>59</v>
      </c>
      <c r="J1071">
        <v>522917.34</v>
      </c>
      <c r="K1071">
        <v>0</v>
      </c>
      <c r="L1071">
        <v>3.6236428663940002E-3</v>
      </c>
      <c r="M1071">
        <v>950010000</v>
      </c>
      <c r="N1071">
        <v>53998.6031</v>
      </c>
      <c r="O1071">
        <v>144307085.24000001</v>
      </c>
    </row>
    <row r="1072" spans="1:15" x14ac:dyDescent="0.3">
      <c r="A1072" t="s">
        <v>604</v>
      </c>
      <c r="B1072" t="s">
        <v>605</v>
      </c>
      <c r="C1072" t="s">
        <v>606</v>
      </c>
      <c r="D1072" t="s">
        <v>56</v>
      </c>
      <c r="E1072">
        <v>0</v>
      </c>
      <c r="F1072">
        <v>6.510324620842574E-3</v>
      </c>
      <c r="G1072" t="s">
        <v>128</v>
      </c>
      <c r="H1072">
        <v>144307085.24000001</v>
      </c>
      <c r="I1072" t="s">
        <v>59</v>
      </c>
      <c r="J1072">
        <v>60290238.75</v>
      </c>
      <c r="K1072">
        <v>0</v>
      </c>
      <c r="L1072">
        <v>0.41779125847999798</v>
      </c>
      <c r="M1072">
        <v>950010000</v>
      </c>
      <c r="N1072">
        <v>6184873.4929999998</v>
      </c>
      <c r="O1072">
        <v>144307085.24000001</v>
      </c>
    </row>
    <row r="1073" spans="1:15" x14ac:dyDescent="0.3">
      <c r="A1073" t="s">
        <v>607</v>
      </c>
      <c r="B1073" t="s">
        <v>608</v>
      </c>
      <c r="C1073" t="s">
        <v>609</v>
      </c>
      <c r="D1073" t="s">
        <v>56</v>
      </c>
      <c r="E1073">
        <v>0</v>
      </c>
      <c r="F1073">
        <v>2.5326150784084674E-3</v>
      </c>
      <c r="G1073" t="s">
        <v>128</v>
      </c>
      <c r="H1073">
        <v>144307085.24000001</v>
      </c>
      <c r="I1073" t="s">
        <v>59</v>
      </c>
      <c r="J1073">
        <v>23457105.989999998</v>
      </c>
      <c r="K1073">
        <v>0</v>
      </c>
      <c r="L1073">
        <v>0.16254992574334101</v>
      </c>
      <c r="M1073">
        <v>950010000</v>
      </c>
      <c r="N1073">
        <v>2406009.6505999998</v>
      </c>
      <c r="O1073">
        <v>144307085.24000001</v>
      </c>
    </row>
    <row r="1074" spans="1:15" x14ac:dyDescent="0.3">
      <c r="A1074" t="s">
        <v>616</v>
      </c>
      <c r="B1074" t="s">
        <v>617</v>
      </c>
      <c r="C1074" t="s">
        <v>618</v>
      </c>
      <c r="D1074" t="s">
        <v>56</v>
      </c>
      <c r="E1074">
        <v>0</v>
      </c>
      <c r="F1074">
        <v>5.5283418598137297E-4</v>
      </c>
      <c r="G1074" t="s">
        <v>128</v>
      </c>
      <c r="H1074">
        <v>144307085.24000001</v>
      </c>
      <c r="I1074" t="s">
        <v>59</v>
      </c>
      <c r="J1074">
        <v>5067786.0599999996</v>
      </c>
      <c r="K1074">
        <v>0</v>
      </c>
      <c r="L1074">
        <v>3.5118068191673998E-2</v>
      </c>
      <c r="M1074">
        <v>950010000</v>
      </c>
      <c r="N1074">
        <v>525198.005</v>
      </c>
      <c r="O1074">
        <v>144307085.24000001</v>
      </c>
    </row>
    <row r="1075" spans="1:15" x14ac:dyDescent="0.3">
      <c r="A1075" t="s">
        <v>619</v>
      </c>
      <c r="B1075" t="s">
        <v>620</v>
      </c>
      <c r="C1075" t="s">
        <v>621</v>
      </c>
      <c r="D1075" t="s">
        <v>56</v>
      </c>
      <c r="E1075">
        <v>0</v>
      </c>
      <c r="F1075">
        <v>2.3476698974035767E-4</v>
      </c>
      <c r="G1075" t="s">
        <v>128</v>
      </c>
      <c r="H1075">
        <v>144307085.24000001</v>
      </c>
      <c r="I1075" t="s">
        <v>59</v>
      </c>
      <c r="J1075">
        <v>2160740.25</v>
      </c>
      <c r="K1075">
        <v>0</v>
      </c>
      <c r="L1075">
        <v>1.4973209710433999E-2</v>
      </c>
      <c r="M1075">
        <v>950010000</v>
      </c>
      <c r="N1075">
        <v>223030.98790000001</v>
      </c>
      <c r="O1075">
        <v>144307085.24000001</v>
      </c>
    </row>
    <row r="1076" spans="1:15" x14ac:dyDescent="0.3">
      <c r="A1076" t="s">
        <v>622</v>
      </c>
      <c r="B1076" t="s">
        <v>623</v>
      </c>
      <c r="C1076" t="s">
        <v>624</v>
      </c>
      <c r="D1076" t="s">
        <v>56</v>
      </c>
      <c r="E1076">
        <v>0</v>
      </c>
      <c r="F1076">
        <v>1.5306982303234275E-4</v>
      </c>
      <c r="G1076" t="s">
        <v>128</v>
      </c>
      <c r="H1076">
        <v>144307085.24000001</v>
      </c>
      <c r="I1076" t="s">
        <v>59</v>
      </c>
      <c r="J1076">
        <v>1408771.43</v>
      </c>
      <c r="K1076">
        <v>0</v>
      </c>
      <c r="L1076">
        <v>9.7623164355169992E-3</v>
      </c>
      <c r="M1076">
        <v>950010000</v>
      </c>
      <c r="N1076">
        <v>145417.86259999999</v>
      </c>
      <c r="O1076">
        <v>144307085.24000001</v>
      </c>
    </row>
    <row r="1077" spans="1:15" x14ac:dyDescent="0.3">
      <c r="A1077" t="s">
        <v>625</v>
      </c>
      <c r="B1077" t="s">
        <v>626</v>
      </c>
      <c r="C1077" t="s">
        <v>627</v>
      </c>
      <c r="D1077" t="s">
        <v>56</v>
      </c>
      <c r="E1077">
        <v>0</v>
      </c>
      <c r="F1077">
        <v>8.7428312885796315E-4</v>
      </c>
      <c r="G1077" t="s">
        <v>128</v>
      </c>
      <c r="H1077">
        <v>144307085.24000001</v>
      </c>
      <c r="I1077" t="s">
        <v>59</v>
      </c>
      <c r="J1077">
        <v>8024821.0099999998</v>
      </c>
      <c r="K1077">
        <v>0</v>
      </c>
      <c r="L1077">
        <v>5.5609334750638E-2</v>
      </c>
      <c r="M1077">
        <v>950010000</v>
      </c>
      <c r="N1077">
        <v>830577.71519999998</v>
      </c>
      <c r="O1077">
        <v>144307085.24000001</v>
      </c>
    </row>
    <row r="1078" spans="1:15" x14ac:dyDescent="0.3">
      <c r="A1078" t="s">
        <v>628</v>
      </c>
      <c r="B1078" t="s">
        <v>629</v>
      </c>
      <c r="C1078" t="s">
        <v>630</v>
      </c>
      <c r="D1078" t="s">
        <v>56</v>
      </c>
      <c r="E1078">
        <v>0</v>
      </c>
      <c r="F1078">
        <v>1.1417022229088161E-3</v>
      </c>
      <c r="G1078" t="s">
        <v>128</v>
      </c>
      <c r="H1078">
        <v>144307085.24000001</v>
      </c>
      <c r="I1078" t="s">
        <v>59</v>
      </c>
      <c r="J1078">
        <v>10489349.970000001</v>
      </c>
      <c r="K1078">
        <v>0</v>
      </c>
      <c r="L1078">
        <v>7.2687698961938996E-2</v>
      </c>
      <c r="M1078">
        <v>950010000</v>
      </c>
      <c r="N1078">
        <v>1084628.5288</v>
      </c>
      <c r="O1078">
        <v>144307085.24000001</v>
      </c>
    </row>
    <row r="1079" spans="1:15" x14ac:dyDescent="0.3">
      <c r="A1079" t="s">
        <v>634</v>
      </c>
      <c r="B1079" t="s">
        <v>635</v>
      </c>
      <c r="C1079" t="s">
        <v>636</v>
      </c>
      <c r="D1079" t="s">
        <v>56</v>
      </c>
      <c r="E1079">
        <v>0</v>
      </c>
      <c r="F1079">
        <v>1.6777262155724766E-3</v>
      </c>
      <c r="G1079" t="s">
        <v>128</v>
      </c>
      <c r="H1079">
        <v>144307085.24000001</v>
      </c>
      <c r="I1079" t="s">
        <v>59</v>
      </c>
      <c r="J1079">
        <v>15417090.720000001</v>
      </c>
      <c r="K1079">
        <v>0</v>
      </c>
      <c r="L1079">
        <v>0.106835299835483</v>
      </c>
      <c r="M1079">
        <v>950010000</v>
      </c>
      <c r="N1079">
        <v>1593856.6821000001</v>
      </c>
      <c r="O1079">
        <v>144307085.24000001</v>
      </c>
    </row>
    <row r="1080" spans="1:15" x14ac:dyDescent="0.3">
      <c r="A1080" t="s">
        <v>637</v>
      </c>
      <c r="B1080" t="s">
        <v>638</v>
      </c>
      <c r="C1080" t="s">
        <v>639</v>
      </c>
      <c r="D1080" t="s">
        <v>56</v>
      </c>
      <c r="E1080">
        <v>0</v>
      </c>
      <c r="F1080">
        <v>5.3716842711554723E-4</v>
      </c>
      <c r="G1080" t="s">
        <v>128</v>
      </c>
      <c r="H1080">
        <v>144307085.24000001</v>
      </c>
      <c r="I1080" t="s">
        <v>59</v>
      </c>
      <c r="J1080">
        <v>4937953.97</v>
      </c>
      <c r="K1080">
        <v>0</v>
      </c>
      <c r="L1080">
        <v>3.4218375083854002E-2</v>
      </c>
      <c r="M1080">
        <v>950010000</v>
      </c>
      <c r="N1080">
        <v>510315.3774</v>
      </c>
      <c r="O1080">
        <v>144307085.24000001</v>
      </c>
    </row>
    <row r="1081" spans="1:15" x14ac:dyDescent="0.3">
      <c r="A1081" t="s">
        <v>643</v>
      </c>
      <c r="B1081" t="s">
        <v>644</v>
      </c>
      <c r="C1081" t="s">
        <v>645</v>
      </c>
      <c r="D1081" t="s">
        <v>56</v>
      </c>
      <c r="E1081">
        <v>0</v>
      </c>
      <c r="F1081">
        <v>4.5860352518336265E-3</v>
      </c>
      <c r="G1081" t="s">
        <v>128</v>
      </c>
      <c r="H1081">
        <v>144307085.24000001</v>
      </c>
      <c r="I1081" t="s">
        <v>59</v>
      </c>
      <c r="J1081">
        <v>42079365.649999999</v>
      </c>
      <c r="K1081">
        <v>0</v>
      </c>
      <c r="L1081">
        <v>0.29159597797999298</v>
      </c>
      <c r="M1081">
        <v>950010000</v>
      </c>
      <c r="N1081">
        <v>4356779.3496000003</v>
      </c>
      <c r="O1081">
        <v>144307085.24000001</v>
      </c>
    </row>
    <row r="1082" spans="1:15" x14ac:dyDescent="0.3">
      <c r="A1082" t="s">
        <v>652</v>
      </c>
      <c r="B1082" t="s">
        <v>653</v>
      </c>
      <c r="C1082" t="s">
        <v>654</v>
      </c>
      <c r="D1082" t="s">
        <v>56</v>
      </c>
      <c r="E1082">
        <v>0</v>
      </c>
      <c r="F1082">
        <v>2.1688713307421519E-4</v>
      </c>
      <c r="G1082" t="s">
        <v>128</v>
      </c>
      <c r="H1082">
        <v>144307085.24000001</v>
      </c>
      <c r="I1082" t="s">
        <v>59</v>
      </c>
      <c r="J1082">
        <v>2007628.57</v>
      </c>
      <c r="K1082">
        <v>0</v>
      </c>
      <c r="L1082">
        <v>1.3912196803512E-2</v>
      </c>
      <c r="M1082">
        <v>950010000</v>
      </c>
      <c r="N1082">
        <v>206044.94529999999</v>
      </c>
      <c r="O1082">
        <v>144307085.24000001</v>
      </c>
    </row>
    <row r="1083" spans="1:15" x14ac:dyDescent="0.3">
      <c r="A1083" t="s">
        <v>655</v>
      </c>
      <c r="B1083" t="s">
        <v>656</v>
      </c>
      <c r="C1083" t="s">
        <v>657</v>
      </c>
      <c r="D1083" t="s">
        <v>56</v>
      </c>
      <c r="E1083">
        <v>0</v>
      </c>
      <c r="F1083">
        <v>2.1055435947214204E-2</v>
      </c>
      <c r="G1083" t="s">
        <v>128</v>
      </c>
      <c r="H1083">
        <v>144307085.24000001</v>
      </c>
      <c r="I1083" t="s">
        <v>59</v>
      </c>
      <c r="J1083">
        <v>193490032.99000001</v>
      </c>
      <c r="K1083">
        <v>0</v>
      </c>
      <c r="L1083">
        <v>1.3408214341534399</v>
      </c>
      <c r="M1083">
        <v>950010000</v>
      </c>
      <c r="N1083">
        <v>20002874.7042</v>
      </c>
      <c r="O1083">
        <v>144307085.24000001</v>
      </c>
    </row>
    <row r="1084" spans="1:15" x14ac:dyDescent="0.3">
      <c r="A1084" t="s">
        <v>658</v>
      </c>
      <c r="B1084" t="s">
        <v>659</v>
      </c>
      <c r="C1084" t="s">
        <v>660</v>
      </c>
      <c r="D1084" t="s">
        <v>56</v>
      </c>
      <c r="E1084">
        <v>0</v>
      </c>
      <c r="F1084">
        <v>5.1614512812122263E-3</v>
      </c>
      <c r="G1084" t="s">
        <v>128</v>
      </c>
      <c r="H1084">
        <v>144307085.24000001</v>
      </c>
      <c r="I1084" t="s">
        <v>59</v>
      </c>
      <c r="J1084">
        <v>47399697.079999998</v>
      </c>
      <c r="K1084">
        <v>0</v>
      </c>
      <c r="L1084">
        <v>0.328464101406862</v>
      </c>
      <c r="M1084">
        <v>950010000</v>
      </c>
      <c r="N1084">
        <v>4903430.3317</v>
      </c>
      <c r="O1084">
        <v>144307085.24000001</v>
      </c>
    </row>
    <row r="1085" spans="1:15" x14ac:dyDescent="0.3">
      <c r="A1085" t="s">
        <v>664</v>
      </c>
      <c r="B1085" t="s">
        <v>665</v>
      </c>
      <c r="C1085" t="s">
        <v>666</v>
      </c>
      <c r="D1085" t="s">
        <v>56</v>
      </c>
      <c r="E1085">
        <v>0</v>
      </c>
      <c r="F1085">
        <v>2.7973186439781767E-4</v>
      </c>
      <c r="G1085" t="s">
        <v>128</v>
      </c>
      <c r="H1085">
        <v>144307085.24000001</v>
      </c>
      <c r="I1085" t="s">
        <v>59</v>
      </c>
      <c r="J1085">
        <v>2583746.96</v>
      </c>
      <c r="K1085">
        <v>0</v>
      </c>
      <c r="L1085">
        <v>1.7904505213330001E-2</v>
      </c>
      <c r="M1085">
        <v>950010000</v>
      </c>
      <c r="N1085">
        <v>265748.06849999999</v>
      </c>
      <c r="O1085">
        <v>144307085.24000001</v>
      </c>
    </row>
    <row r="1086" spans="1:15" x14ac:dyDescent="0.3">
      <c r="A1086" t="s">
        <v>667</v>
      </c>
      <c r="B1086" t="s">
        <v>668</v>
      </c>
      <c r="C1086" t="s">
        <v>669</v>
      </c>
      <c r="D1086" t="s">
        <v>56</v>
      </c>
      <c r="E1086">
        <v>0</v>
      </c>
      <c r="F1086">
        <v>6.2998840180856532E-4</v>
      </c>
      <c r="G1086" t="s">
        <v>128</v>
      </c>
      <c r="H1086">
        <v>144307085.24000001</v>
      </c>
      <c r="I1086" t="s">
        <v>59</v>
      </c>
      <c r="J1086">
        <v>5787163.71</v>
      </c>
      <c r="K1086">
        <v>0</v>
      </c>
      <c r="L1086">
        <v>4.0103115521842002E-2</v>
      </c>
      <c r="M1086">
        <v>950010000</v>
      </c>
      <c r="N1086">
        <v>598495.28159999999</v>
      </c>
      <c r="O1086">
        <v>144307085.24000001</v>
      </c>
    </row>
    <row r="1087" spans="1:15" x14ac:dyDescent="0.3">
      <c r="A1087" t="s">
        <v>670</v>
      </c>
      <c r="B1087" t="s">
        <v>671</v>
      </c>
      <c r="C1087" t="s">
        <v>672</v>
      </c>
      <c r="D1087" t="s">
        <v>56</v>
      </c>
      <c r="E1087">
        <v>0</v>
      </c>
      <c r="F1087">
        <v>5.1019428379107902E-4</v>
      </c>
      <c r="G1087" t="s">
        <v>128</v>
      </c>
      <c r="H1087">
        <v>144307085.24000001</v>
      </c>
      <c r="I1087" t="s">
        <v>59</v>
      </c>
      <c r="J1087">
        <v>4690808.0599999996</v>
      </c>
      <c r="K1087">
        <v>0</v>
      </c>
      <c r="L1087">
        <v>3.2505736306700998E-2</v>
      </c>
      <c r="M1087">
        <v>950010000</v>
      </c>
      <c r="N1087">
        <v>484689.6715</v>
      </c>
      <c r="O1087">
        <v>144307085.24000001</v>
      </c>
    </row>
    <row r="1088" spans="1:15" x14ac:dyDescent="0.3">
      <c r="A1088" t="s">
        <v>673</v>
      </c>
      <c r="B1088" t="s">
        <v>674</v>
      </c>
      <c r="C1088" t="s">
        <v>675</v>
      </c>
      <c r="D1088" t="s">
        <v>56</v>
      </c>
      <c r="E1088">
        <v>0</v>
      </c>
      <c r="F1088">
        <v>2.1284076210754461E-4</v>
      </c>
      <c r="G1088" t="s">
        <v>128</v>
      </c>
      <c r="H1088">
        <v>144307085.24000001</v>
      </c>
      <c r="I1088" t="s">
        <v>59</v>
      </c>
      <c r="J1088">
        <v>1953498.64</v>
      </c>
      <c r="K1088">
        <v>0</v>
      </c>
      <c r="L1088">
        <v>1.3537094431303E-2</v>
      </c>
      <c r="M1088">
        <v>950010000</v>
      </c>
      <c r="N1088">
        <v>202200.8524</v>
      </c>
      <c r="O1088">
        <v>144307085.24000001</v>
      </c>
    </row>
    <row r="1089" spans="1:15" x14ac:dyDescent="0.3">
      <c r="A1089" t="s">
        <v>676</v>
      </c>
      <c r="B1089" t="s">
        <v>677</v>
      </c>
      <c r="C1089" t="s">
        <v>678</v>
      </c>
      <c r="D1089" t="s">
        <v>56</v>
      </c>
      <c r="E1089">
        <v>0</v>
      </c>
      <c r="F1089">
        <v>8.4505421058977796E-4</v>
      </c>
      <c r="G1089" t="s">
        <v>128</v>
      </c>
      <c r="H1089">
        <v>144307085.24000001</v>
      </c>
      <c r="I1089" t="s">
        <v>59</v>
      </c>
      <c r="J1089">
        <v>7694746.3899999997</v>
      </c>
      <c r="K1089">
        <v>0</v>
      </c>
      <c r="L1089">
        <v>5.3322027655140998E-2</v>
      </c>
      <c r="M1089">
        <v>950010000</v>
      </c>
      <c r="N1089">
        <v>802809.95059999998</v>
      </c>
      <c r="O1089">
        <v>144307085.24000001</v>
      </c>
    </row>
    <row r="1090" spans="1:15" x14ac:dyDescent="0.3">
      <c r="A1090" t="s">
        <v>679</v>
      </c>
      <c r="B1090" t="s">
        <v>680</v>
      </c>
      <c r="C1090" t="s">
        <v>681</v>
      </c>
      <c r="D1090" t="s">
        <v>56</v>
      </c>
      <c r="E1090">
        <v>0</v>
      </c>
      <c r="F1090">
        <v>8.3815844384107652E-3</v>
      </c>
      <c r="G1090" t="s">
        <v>128</v>
      </c>
      <c r="H1090">
        <v>144307085.24000001</v>
      </c>
      <c r="I1090" t="s">
        <v>59</v>
      </c>
      <c r="J1090">
        <v>76814605.670000002</v>
      </c>
      <c r="K1090">
        <v>0</v>
      </c>
      <c r="L1090">
        <v>0.53229961330206399</v>
      </c>
      <c r="M1090">
        <v>950010000</v>
      </c>
      <c r="N1090">
        <v>7962589.0323000001</v>
      </c>
      <c r="O1090">
        <v>144307085.24000001</v>
      </c>
    </row>
    <row r="1091" spans="1:15" x14ac:dyDescent="0.3">
      <c r="A1091" t="s">
        <v>685</v>
      </c>
      <c r="B1091" t="s">
        <v>686</v>
      </c>
      <c r="C1091" t="s">
        <v>687</v>
      </c>
      <c r="D1091" t="s">
        <v>56</v>
      </c>
      <c r="E1091">
        <v>0</v>
      </c>
      <c r="F1091">
        <v>5.3261404228470573E-4</v>
      </c>
      <c r="G1091" t="s">
        <v>128</v>
      </c>
      <c r="H1091">
        <v>144307085.24000001</v>
      </c>
      <c r="I1091" t="s">
        <v>59</v>
      </c>
      <c r="J1091">
        <v>4936652.68</v>
      </c>
      <c r="K1091">
        <v>0</v>
      </c>
      <c r="L1091">
        <v>3.4209357577902E-2</v>
      </c>
      <c r="M1091">
        <v>950010000</v>
      </c>
      <c r="N1091">
        <v>505988.66629999998</v>
      </c>
      <c r="O1091">
        <v>144307085.24000001</v>
      </c>
    </row>
    <row r="1092" spans="1:15" x14ac:dyDescent="0.3">
      <c r="A1092" t="s">
        <v>688</v>
      </c>
      <c r="B1092" t="s">
        <v>689</v>
      </c>
      <c r="C1092" t="s">
        <v>690</v>
      </c>
      <c r="D1092" t="s">
        <v>56</v>
      </c>
      <c r="E1092">
        <v>0</v>
      </c>
      <c r="F1092">
        <v>3.7332401184877529E-5</v>
      </c>
      <c r="G1092" t="s">
        <v>128</v>
      </c>
      <c r="H1092">
        <v>144307085.24000001</v>
      </c>
      <c r="I1092" t="s">
        <v>59</v>
      </c>
      <c r="J1092">
        <v>343481.97</v>
      </c>
      <c r="K1092">
        <v>0</v>
      </c>
      <c r="L1092">
        <v>2.3802155620339998E-3</v>
      </c>
      <c r="M1092">
        <v>950010000</v>
      </c>
      <c r="N1092">
        <v>35466.154399999999</v>
      </c>
      <c r="O1092">
        <v>144307085.24000001</v>
      </c>
    </row>
    <row r="1093" spans="1:15" x14ac:dyDescent="0.3">
      <c r="A1093" t="s">
        <v>691</v>
      </c>
      <c r="B1093" t="s">
        <v>692</v>
      </c>
      <c r="C1093" t="s">
        <v>693</v>
      </c>
      <c r="D1093" t="s">
        <v>56</v>
      </c>
      <c r="E1093">
        <v>0</v>
      </c>
      <c r="F1093">
        <v>6.2114157354731421E-4</v>
      </c>
      <c r="G1093" t="s">
        <v>128</v>
      </c>
      <c r="H1093">
        <v>144307085.24000001</v>
      </c>
      <c r="I1093" t="s">
        <v>59</v>
      </c>
      <c r="J1093">
        <v>5701387.1399999997</v>
      </c>
      <c r="K1093">
        <v>0</v>
      </c>
      <c r="L1093">
        <v>3.9508712482951999E-2</v>
      </c>
      <c r="M1093">
        <v>950010000</v>
      </c>
      <c r="N1093">
        <v>590090.70629999996</v>
      </c>
      <c r="O1093">
        <v>144307085.24000001</v>
      </c>
    </row>
    <row r="1094" spans="1:15" x14ac:dyDescent="0.3">
      <c r="A1094" t="s">
        <v>694</v>
      </c>
      <c r="B1094" t="s">
        <v>695</v>
      </c>
      <c r="C1094" t="s">
        <v>696</v>
      </c>
      <c r="D1094" t="s">
        <v>56</v>
      </c>
      <c r="E1094">
        <v>0</v>
      </c>
      <c r="F1094">
        <v>6.3372979814473306E-5</v>
      </c>
      <c r="G1094" t="s">
        <v>128</v>
      </c>
      <c r="H1094">
        <v>144307085.24000001</v>
      </c>
      <c r="I1094" t="s">
        <v>59</v>
      </c>
      <c r="J1094">
        <v>580317.05000000005</v>
      </c>
      <c r="K1094">
        <v>0</v>
      </c>
      <c r="L1094">
        <v>4.0214037241130002E-3</v>
      </c>
      <c r="M1094">
        <v>950010000</v>
      </c>
      <c r="N1094">
        <v>60204.964599999999</v>
      </c>
      <c r="O1094">
        <v>144307085.24000001</v>
      </c>
    </row>
    <row r="1095" spans="1:15" x14ac:dyDescent="0.3">
      <c r="A1095" t="s">
        <v>697</v>
      </c>
      <c r="B1095" t="s">
        <v>698</v>
      </c>
      <c r="C1095" t="s">
        <v>699</v>
      </c>
      <c r="D1095" t="s">
        <v>56</v>
      </c>
      <c r="E1095">
        <v>0</v>
      </c>
      <c r="F1095">
        <v>3.315741560466154E-5</v>
      </c>
      <c r="G1095" t="s">
        <v>128</v>
      </c>
      <c r="H1095">
        <v>144307085.24000001</v>
      </c>
      <c r="I1095" t="s">
        <v>59</v>
      </c>
      <c r="J1095">
        <v>307478.3</v>
      </c>
      <c r="K1095">
        <v>0</v>
      </c>
      <c r="L1095">
        <v>2.1307221297459998E-3</v>
      </c>
      <c r="M1095">
        <v>950010000</v>
      </c>
      <c r="N1095">
        <v>31499.876400000001</v>
      </c>
      <c r="O1095">
        <v>144307085.24000001</v>
      </c>
    </row>
    <row r="1096" spans="1:15" x14ac:dyDescent="0.3">
      <c r="A1096" t="s">
        <v>700</v>
      </c>
      <c r="B1096" t="s">
        <v>701</v>
      </c>
      <c r="C1096" t="s">
        <v>702</v>
      </c>
      <c r="D1096" t="s">
        <v>56</v>
      </c>
      <c r="E1096">
        <v>0</v>
      </c>
      <c r="F1096">
        <v>9.9139969296770195E-5</v>
      </c>
      <c r="G1096" t="s">
        <v>128</v>
      </c>
      <c r="H1096">
        <v>144307085.24000001</v>
      </c>
      <c r="I1096" t="s">
        <v>59</v>
      </c>
      <c r="J1096">
        <v>915583.2</v>
      </c>
      <c r="K1096">
        <v>0</v>
      </c>
      <c r="L1096">
        <v>6.3446863920600003E-3</v>
      </c>
      <c r="M1096">
        <v>950010000</v>
      </c>
      <c r="N1096">
        <v>94183.962199999994</v>
      </c>
      <c r="O1096">
        <v>144307085.24000001</v>
      </c>
    </row>
    <row r="1097" spans="1:15" x14ac:dyDescent="0.3">
      <c r="A1097" t="s">
        <v>703</v>
      </c>
      <c r="B1097" t="s">
        <v>704</v>
      </c>
      <c r="C1097" t="s">
        <v>705</v>
      </c>
      <c r="D1097" t="s">
        <v>56</v>
      </c>
      <c r="E1097">
        <v>0</v>
      </c>
      <c r="F1097">
        <v>4.2898177797052984E-4</v>
      </c>
      <c r="G1097" t="s">
        <v>128</v>
      </c>
      <c r="H1097">
        <v>144307085.24000001</v>
      </c>
      <c r="I1097" t="s">
        <v>59</v>
      </c>
      <c r="J1097">
        <v>3941780.06</v>
      </c>
      <c r="K1097">
        <v>0</v>
      </c>
      <c r="L1097">
        <v>2.7315221934143999E-2</v>
      </c>
      <c r="M1097">
        <v>950010000</v>
      </c>
      <c r="N1097">
        <v>407536.97889999999</v>
      </c>
      <c r="O1097">
        <v>144307085.24000001</v>
      </c>
    </row>
    <row r="1098" spans="1:15" x14ac:dyDescent="0.3">
      <c r="A1098" t="s">
        <v>703</v>
      </c>
      <c r="B1098" t="s">
        <v>706</v>
      </c>
      <c r="C1098" t="s">
        <v>707</v>
      </c>
      <c r="D1098" t="s">
        <v>56</v>
      </c>
      <c r="E1098">
        <v>0</v>
      </c>
      <c r="F1098">
        <v>4.2898177797052984E-4</v>
      </c>
      <c r="G1098" t="s">
        <v>128</v>
      </c>
      <c r="H1098">
        <v>144307085.24000001</v>
      </c>
      <c r="I1098" t="s">
        <v>59</v>
      </c>
      <c r="J1098">
        <v>3941780.06</v>
      </c>
      <c r="K1098">
        <v>0</v>
      </c>
      <c r="L1098">
        <v>2.7315221934143999E-2</v>
      </c>
      <c r="M1098">
        <v>950010000</v>
      </c>
      <c r="N1098">
        <v>407536.97889999999</v>
      </c>
      <c r="O1098">
        <v>144307085.24000001</v>
      </c>
    </row>
    <row r="1099" spans="1:15" x14ac:dyDescent="0.3">
      <c r="A1099" t="s">
        <v>708</v>
      </c>
      <c r="B1099" t="s">
        <v>709</v>
      </c>
      <c r="C1099" t="s">
        <v>710</v>
      </c>
      <c r="D1099" t="s">
        <v>56</v>
      </c>
      <c r="E1099">
        <v>0</v>
      </c>
      <c r="F1099">
        <v>2.0694808539949688E-3</v>
      </c>
      <c r="G1099" t="s">
        <v>128</v>
      </c>
      <c r="H1099">
        <v>144307085.24000001</v>
      </c>
      <c r="I1099" t="s">
        <v>59</v>
      </c>
      <c r="J1099">
        <v>19030095.850000001</v>
      </c>
      <c r="K1099">
        <v>0</v>
      </c>
      <c r="L1099">
        <v>0.13187222109261401</v>
      </c>
      <c r="M1099">
        <v>950010000</v>
      </c>
      <c r="N1099">
        <v>1966027.5061000001</v>
      </c>
      <c r="O1099">
        <v>144307085.24000001</v>
      </c>
    </row>
    <row r="1100" spans="1:15" x14ac:dyDescent="0.3">
      <c r="A1100" t="s">
        <v>711</v>
      </c>
      <c r="B1100" t="s">
        <v>712</v>
      </c>
      <c r="C1100" t="s">
        <v>713</v>
      </c>
      <c r="D1100" t="s">
        <v>56</v>
      </c>
      <c r="E1100">
        <v>0</v>
      </c>
      <c r="F1100">
        <v>3.6069694646962574E-3</v>
      </c>
      <c r="G1100" t="s">
        <v>128</v>
      </c>
      <c r="H1100">
        <v>144307085.24000001</v>
      </c>
      <c r="I1100" t="s">
        <v>59</v>
      </c>
      <c r="J1100">
        <v>33492755.899999999</v>
      </c>
      <c r="K1100">
        <v>0</v>
      </c>
      <c r="L1100">
        <v>0.23209363451765</v>
      </c>
      <c r="M1100">
        <v>950010000</v>
      </c>
      <c r="N1100">
        <v>3426657.0611999999</v>
      </c>
      <c r="O1100">
        <v>144307085.24000001</v>
      </c>
    </row>
    <row r="1101" spans="1:15" x14ac:dyDescent="0.3">
      <c r="A1101" t="s">
        <v>714</v>
      </c>
      <c r="B1101" t="s">
        <v>715</v>
      </c>
      <c r="C1101" t="s">
        <v>716</v>
      </c>
      <c r="D1101" t="s">
        <v>56</v>
      </c>
      <c r="E1101">
        <v>0</v>
      </c>
      <c r="F1101">
        <v>2.1073324258073689E-5</v>
      </c>
      <c r="G1101" t="s">
        <v>128</v>
      </c>
      <c r="H1101">
        <v>144307085.24000001</v>
      </c>
      <c r="I1101" t="s">
        <v>59</v>
      </c>
      <c r="J1101">
        <v>194021.48</v>
      </c>
      <c r="K1101">
        <v>0</v>
      </c>
      <c r="L1101">
        <v>1.34450418479E-3</v>
      </c>
      <c r="M1101">
        <v>950010000</v>
      </c>
      <c r="N1101">
        <v>20019.8688</v>
      </c>
      <c r="O1101">
        <v>144307085.24000001</v>
      </c>
    </row>
    <row r="1102" spans="1:15" x14ac:dyDescent="0.3">
      <c r="A1102" t="s">
        <v>717</v>
      </c>
      <c r="B1102" t="s">
        <v>718</v>
      </c>
      <c r="C1102" t="s">
        <v>719</v>
      </c>
      <c r="D1102" t="s">
        <v>56</v>
      </c>
      <c r="E1102">
        <v>0</v>
      </c>
      <c r="F1102">
        <v>1.9006398718666268E-4</v>
      </c>
      <c r="G1102" t="s">
        <v>128</v>
      </c>
      <c r="H1102">
        <v>144307085.24000001</v>
      </c>
      <c r="I1102" t="s">
        <v>59</v>
      </c>
      <c r="J1102">
        <v>1747974.37</v>
      </c>
      <c r="K1102">
        <v>0</v>
      </c>
      <c r="L1102">
        <v>1.2112879745945E-2</v>
      </c>
      <c r="M1102">
        <v>950010000</v>
      </c>
      <c r="N1102">
        <v>180562.68849999999</v>
      </c>
      <c r="O1102">
        <v>144307085.24000001</v>
      </c>
    </row>
    <row r="1103" spans="1:15" x14ac:dyDescent="0.3">
      <c r="A1103" t="s">
        <v>720</v>
      </c>
      <c r="B1103" t="s">
        <v>721</v>
      </c>
      <c r="C1103" t="s">
        <v>722</v>
      </c>
      <c r="D1103" t="s">
        <v>56</v>
      </c>
      <c r="E1103">
        <v>0</v>
      </c>
      <c r="F1103">
        <v>1.6093939158548277E-2</v>
      </c>
      <c r="G1103" t="s">
        <v>128</v>
      </c>
      <c r="H1103">
        <v>144307085.24000001</v>
      </c>
      <c r="I1103" t="s">
        <v>59</v>
      </c>
      <c r="J1103">
        <v>149891517.53999999</v>
      </c>
      <c r="K1103">
        <v>0</v>
      </c>
      <c r="L1103">
        <v>1.03869825442536</v>
      </c>
      <c r="M1103">
        <v>950010000</v>
      </c>
      <c r="N1103">
        <v>15289403.140000001</v>
      </c>
      <c r="O1103">
        <v>144307085.24000001</v>
      </c>
    </row>
    <row r="1104" spans="1:15" x14ac:dyDescent="0.3">
      <c r="A1104" t="s">
        <v>723</v>
      </c>
      <c r="B1104" t="s">
        <v>724</v>
      </c>
      <c r="C1104" t="s">
        <v>725</v>
      </c>
      <c r="D1104" t="s">
        <v>56</v>
      </c>
      <c r="E1104">
        <v>0</v>
      </c>
      <c r="F1104">
        <v>2.3563188143845015E-4</v>
      </c>
      <c r="G1104" t="s">
        <v>128</v>
      </c>
      <c r="H1104">
        <v>144307085.24000001</v>
      </c>
      <c r="I1104" t="s">
        <v>59</v>
      </c>
      <c r="J1104">
        <v>2179644.0299999998</v>
      </c>
      <c r="K1104">
        <v>0</v>
      </c>
      <c r="L1104">
        <v>1.510420660479E-2</v>
      </c>
      <c r="M1104">
        <v>950010000</v>
      </c>
      <c r="N1104">
        <v>223852.64369999999</v>
      </c>
      <c r="O1104">
        <v>144307085.24000001</v>
      </c>
    </row>
    <row r="1105" spans="1:15" x14ac:dyDescent="0.3">
      <c r="A1105" t="s">
        <v>726</v>
      </c>
      <c r="B1105" t="s">
        <v>727</v>
      </c>
      <c r="C1105" t="s">
        <v>728</v>
      </c>
      <c r="D1105" t="s">
        <v>56</v>
      </c>
      <c r="E1105">
        <v>0</v>
      </c>
      <c r="F1105">
        <v>1.3813514400105555E-4</v>
      </c>
      <c r="G1105" t="s">
        <v>128</v>
      </c>
      <c r="H1105">
        <v>144307085.24000001</v>
      </c>
      <c r="I1105" t="s">
        <v>59</v>
      </c>
      <c r="J1105">
        <v>1281439.1299999999</v>
      </c>
      <c r="K1105">
        <v>0</v>
      </c>
      <c r="L1105">
        <v>8.8799460391619997E-3</v>
      </c>
      <c r="M1105">
        <v>950010000</v>
      </c>
      <c r="N1105">
        <v>131229.76819999999</v>
      </c>
      <c r="O1105">
        <v>144307085.24000001</v>
      </c>
    </row>
    <row r="1106" spans="1:15" x14ac:dyDescent="0.3">
      <c r="A1106" t="s">
        <v>729</v>
      </c>
      <c r="B1106" t="s">
        <v>730</v>
      </c>
      <c r="C1106" t="s">
        <v>731</v>
      </c>
      <c r="D1106" t="s">
        <v>56</v>
      </c>
      <c r="E1106">
        <v>0</v>
      </c>
      <c r="F1106">
        <v>2.3867830150347232E-4</v>
      </c>
      <c r="G1106" t="s">
        <v>128</v>
      </c>
      <c r="H1106">
        <v>144307085.24000001</v>
      </c>
      <c r="I1106" t="s">
        <v>59</v>
      </c>
      <c r="J1106">
        <v>2198533.21</v>
      </c>
      <c r="K1106">
        <v>0</v>
      </c>
      <c r="L1106">
        <v>1.5235102326012001E-2</v>
      </c>
      <c r="M1106">
        <v>950010000</v>
      </c>
      <c r="N1106">
        <v>226746.7732</v>
      </c>
      <c r="O1106">
        <v>144307085.24000001</v>
      </c>
    </row>
    <row r="1107" spans="1:15" x14ac:dyDescent="0.3">
      <c r="A1107" t="s">
        <v>732</v>
      </c>
      <c r="B1107" t="s">
        <v>733</v>
      </c>
      <c r="C1107" t="s">
        <v>734</v>
      </c>
      <c r="D1107" t="s">
        <v>56</v>
      </c>
      <c r="E1107">
        <v>0</v>
      </c>
      <c r="F1107">
        <v>7.6612809285233124E-3</v>
      </c>
      <c r="G1107" t="s">
        <v>128</v>
      </c>
      <c r="H1107">
        <v>144307085.24000001</v>
      </c>
      <c r="I1107" t="s">
        <v>59</v>
      </c>
      <c r="J1107">
        <v>70380360.430000007</v>
      </c>
      <c r="K1107">
        <v>0</v>
      </c>
      <c r="L1107">
        <v>0.48771243846377299</v>
      </c>
      <c r="M1107">
        <v>950010000</v>
      </c>
      <c r="N1107">
        <v>7278293.4949000003</v>
      </c>
      <c r="O1107">
        <v>144307085.24000001</v>
      </c>
    </row>
    <row r="1108" spans="1:15" x14ac:dyDescent="0.3">
      <c r="A1108" t="s">
        <v>735</v>
      </c>
      <c r="B1108" t="s">
        <v>736</v>
      </c>
      <c r="C1108" t="s">
        <v>737</v>
      </c>
      <c r="D1108" t="s">
        <v>56</v>
      </c>
      <c r="E1108">
        <v>0</v>
      </c>
      <c r="F1108">
        <v>6.1507818450065176E-4</v>
      </c>
      <c r="G1108" t="s">
        <v>128</v>
      </c>
      <c r="H1108">
        <v>144307085.24000001</v>
      </c>
      <c r="I1108" t="s">
        <v>59</v>
      </c>
      <c r="J1108">
        <v>5646201.4900000002</v>
      </c>
      <c r="K1108">
        <v>0</v>
      </c>
      <c r="L1108">
        <v>3.9126294323037998E-2</v>
      </c>
      <c r="M1108">
        <v>950010000</v>
      </c>
      <c r="N1108">
        <v>584330.42610000004</v>
      </c>
      <c r="O1108">
        <v>144307085.24000001</v>
      </c>
    </row>
    <row r="1109" spans="1:15" x14ac:dyDescent="0.3">
      <c r="A1109" t="s">
        <v>738</v>
      </c>
      <c r="B1109" t="s">
        <v>739</v>
      </c>
      <c r="C1109" t="s">
        <v>740</v>
      </c>
      <c r="D1109" t="s">
        <v>56</v>
      </c>
      <c r="E1109">
        <v>0</v>
      </c>
      <c r="F1109">
        <v>2.5245350870618138E-4</v>
      </c>
      <c r="G1109" t="s">
        <v>128</v>
      </c>
      <c r="H1109">
        <v>144307085.24000001</v>
      </c>
      <c r="I1109" t="s">
        <v>59</v>
      </c>
      <c r="J1109">
        <v>2340627.2000000002</v>
      </c>
      <c r="K1109">
        <v>0</v>
      </c>
      <c r="L1109">
        <v>1.6219766313672002E-2</v>
      </c>
      <c r="M1109">
        <v>950010000</v>
      </c>
      <c r="N1109">
        <v>239833.3578</v>
      </c>
      <c r="O1109">
        <v>144307085.24000001</v>
      </c>
    </row>
    <row r="1110" spans="1:15" x14ac:dyDescent="0.3">
      <c r="A1110" t="s">
        <v>741</v>
      </c>
      <c r="B1110" t="s">
        <v>742</v>
      </c>
      <c r="C1110" t="s">
        <v>743</v>
      </c>
      <c r="D1110" t="s">
        <v>56</v>
      </c>
      <c r="E1110">
        <v>0</v>
      </c>
      <c r="F1110">
        <v>2.9865066520000619E-3</v>
      </c>
      <c r="G1110" t="s">
        <v>128</v>
      </c>
      <c r="H1110">
        <v>144307085.24000001</v>
      </c>
      <c r="I1110" t="s">
        <v>59</v>
      </c>
      <c r="J1110">
        <v>27119496.449999999</v>
      </c>
      <c r="K1110">
        <v>0</v>
      </c>
      <c r="L1110">
        <v>0.18792907087616001</v>
      </c>
      <c r="M1110">
        <v>950010000</v>
      </c>
      <c r="N1110">
        <v>2837211.1845</v>
      </c>
      <c r="O1110">
        <v>144307085.24000001</v>
      </c>
    </row>
    <row r="1111" spans="1:15" x14ac:dyDescent="0.3">
      <c r="A1111" t="s">
        <v>744</v>
      </c>
      <c r="B1111" t="s">
        <v>745</v>
      </c>
      <c r="C1111" t="s">
        <v>746</v>
      </c>
      <c r="D1111" t="s">
        <v>56</v>
      </c>
      <c r="E1111">
        <v>0</v>
      </c>
      <c r="F1111">
        <v>1.0647546497419642E-3</v>
      </c>
      <c r="G1111" t="s">
        <v>128</v>
      </c>
      <c r="H1111">
        <v>144307085.24000001</v>
      </c>
      <c r="I1111" t="s">
        <v>59</v>
      </c>
      <c r="J1111">
        <v>9851352.1099999994</v>
      </c>
      <c r="K1111">
        <v>0</v>
      </c>
      <c r="L1111">
        <v>6.8266586450803995E-2</v>
      </c>
      <c r="M1111">
        <v>950010000</v>
      </c>
      <c r="N1111">
        <v>1011527.5648000001</v>
      </c>
      <c r="O1111">
        <v>144307085.24000001</v>
      </c>
    </row>
    <row r="1112" spans="1:15" x14ac:dyDescent="0.3">
      <c r="A1112" t="s">
        <v>747</v>
      </c>
      <c r="B1112" t="s">
        <v>748</v>
      </c>
      <c r="C1112" t="s">
        <v>749</v>
      </c>
      <c r="D1112" t="s">
        <v>56</v>
      </c>
      <c r="E1112">
        <v>0</v>
      </c>
      <c r="F1112">
        <v>3.1758260465021641E-4</v>
      </c>
      <c r="G1112" t="s">
        <v>128</v>
      </c>
      <c r="H1112">
        <v>144307085.24000001</v>
      </c>
      <c r="I1112" t="s">
        <v>59</v>
      </c>
      <c r="J1112">
        <v>2810395.54</v>
      </c>
      <c r="K1112">
        <v>0</v>
      </c>
      <c r="L1112">
        <v>1.9475104325792001E-2</v>
      </c>
      <c r="M1112">
        <v>950010000</v>
      </c>
      <c r="N1112">
        <v>301706.65019999997</v>
      </c>
      <c r="O1112">
        <v>144307085.24000001</v>
      </c>
    </row>
    <row r="1113" spans="1:15" x14ac:dyDescent="0.3">
      <c r="A1113" t="s">
        <v>750</v>
      </c>
      <c r="B1113" t="s">
        <v>751</v>
      </c>
      <c r="C1113" t="s">
        <v>752</v>
      </c>
      <c r="D1113" t="s">
        <v>56</v>
      </c>
      <c r="E1113">
        <v>0</v>
      </c>
      <c r="F1113">
        <v>1.8319029835599777E-3</v>
      </c>
      <c r="G1113" t="s">
        <v>128</v>
      </c>
      <c r="H1113">
        <v>144307085.24000001</v>
      </c>
      <c r="I1113" t="s">
        <v>59</v>
      </c>
      <c r="J1113">
        <v>16731274.67</v>
      </c>
      <c r="K1113">
        <v>0</v>
      </c>
      <c r="L1113">
        <v>0.11594215656267901</v>
      </c>
      <c r="M1113">
        <v>950010000</v>
      </c>
      <c r="N1113">
        <v>1740326.1534</v>
      </c>
      <c r="O1113">
        <v>144307085.24000001</v>
      </c>
    </row>
    <row r="1114" spans="1:15" x14ac:dyDescent="0.3">
      <c r="A1114" t="s">
        <v>753</v>
      </c>
      <c r="B1114" t="s">
        <v>754</v>
      </c>
      <c r="C1114" t="s">
        <v>755</v>
      </c>
      <c r="D1114" t="s">
        <v>56</v>
      </c>
      <c r="E1114">
        <v>0</v>
      </c>
      <c r="F1114">
        <v>2.1131755900470018E-3</v>
      </c>
      <c r="G1114" t="s">
        <v>128</v>
      </c>
      <c r="H1114">
        <v>144307085.24000001</v>
      </c>
      <c r="I1114" t="s">
        <v>59</v>
      </c>
      <c r="J1114">
        <v>19439955.059999999</v>
      </c>
      <c r="K1114">
        <v>0</v>
      </c>
      <c r="L1114">
        <v>0.13471240880286001</v>
      </c>
      <c r="M1114">
        <v>950010000</v>
      </c>
      <c r="N1114">
        <v>2007537.9423</v>
      </c>
      <c r="O1114">
        <v>144307085.24000001</v>
      </c>
    </row>
    <row r="1115" spans="1:15" x14ac:dyDescent="0.3">
      <c r="A1115" t="s">
        <v>759</v>
      </c>
      <c r="B1115" t="s">
        <v>760</v>
      </c>
      <c r="C1115" t="s">
        <v>761</v>
      </c>
      <c r="D1115" t="s">
        <v>56</v>
      </c>
      <c r="E1115">
        <v>0</v>
      </c>
      <c r="F1115">
        <v>3.4073656132838671E-5</v>
      </c>
      <c r="G1115" t="s">
        <v>128</v>
      </c>
      <c r="H1115">
        <v>144307085.24000001</v>
      </c>
      <c r="I1115" t="s">
        <v>59</v>
      </c>
      <c r="J1115">
        <v>312308.51</v>
      </c>
      <c r="K1115">
        <v>0</v>
      </c>
      <c r="L1115">
        <v>2.1641938750309999E-3</v>
      </c>
      <c r="M1115">
        <v>950010000</v>
      </c>
      <c r="N1115">
        <v>32370.3141</v>
      </c>
      <c r="O1115">
        <v>144307085.24000001</v>
      </c>
    </row>
    <row r="1116" spans="1:15" x14ac:dyDescent="0.3">
      <c r="A1116" t="s">
        <v>762</v>
      </c>
      <c r="B1116" t="s">
        <v>763</v>
      </c>
      <c r="C1116" t="s">
        <v>764</v>
      </c>
      <c r="D1116" t="s">
        <v>56</v>
      </c>
      <c r="E1116">
        <v>0</v>
      </c>
      <c r="F1116">
        <v>4.4016369601229704E-4</v>
      </c>
      <c r="G1116" t="s">
        <v>128</v>
      </c>
      <c r="H1116">
        <v>144307085.24000001</v>
      </c>
      <c r="I1116" t="s">
        <v>59</v>
      </c>
      <c r="J1116">
        <v>4044059.21</v>
      </c>
      <c r="K1116">
        <v>0</v>
      </c>
      <c r="L1116">
        <v>2.8023982351762001E-2</v>
      </c>
      <c r="M1116">
        <v>950010000</v>
      </c>
      <c r="N1116">
        <v>418159.91279999999</v>
      </c>
      <c r="O1116">
        <v>144307085.24000001</v>
      </c>
    </row>
    <row r="1117" spans="1:15" x14ac:dyDescent="0.3">
      <c r="A1117" t="s">
        <v>765</v>
      </c>
      <c r="B1117" t="s">
        <v>766</v>
      </c>
      <c r="C1117" t="s">
        <v>767</v>
      </c>
      <c r="D1117" t="s">
        <v>56</v>
      </c>
      <c r="E1117">
        <v>0</v>
      </c>
      <c r="F1117">
        <v>9.0115207984225792E-4</v>
      </c>
      <c r="G1117" t="s">
        <v>128</v>
      </c>
      <c r="H1117">
        <v>144307085.24000001</v>
      </c>
      <c r="I1117" t="s">
        <v>59</v>
      </c>
      <c r="J1117">
        <v>8339181.2300000004</v>
      </c>
      <c r="K1117">
        <v>0</v>
      </c>
      <c r="L1117">
        <v>5.7787746292089E-2</v>
      </c>
      <c r="M1117">
        <v>950010000</v>
      </c>
      <c r="N1117">
        <v>856103.48739999998</v>
      </c>
      <c r="O1117">
        <v>144307085.24000001</v>
      </c>
    </row>
    <row r="1118" spans="1:15" x14ac:dyDescent="0.3">
      <c r="A1118" t="s">
        <v>768</v>
      </c>
      <c r="B1118" t="s">
        <v>769</v>
      </c>
      <c r="C1118" t="s">
        <v>770</v>
      </c>
      <c r="D1118" t="s">
        <v>56</v>
      </c>
      <c r="E1118">
        <v>0</v>
      </c>
      <c r="F1118">
        <v>1.7387850331998015E-4</v>
      </c>
      <c r="G1118" t="s">
        <v>128</v>
      </c>
      <c r="H1118">
        <v>144307085.24000001</v>
      </c>
      <c r="I1118" t="s">
        <v>59</v>
      </c>
      <c r="J1118">
        <v>1602246.3</v>
      </c>
      <c r="K1118">
        <v>0</v>
      </c>
      <c r="L1118">
        <v>1.1103032795204E-2</v>
      </c>
      <c r="M1118">
        <v>950010000</v>
      </c>
      <c r="N1118">
        <v>165186.31690000001</v>
      </c>
      <c r="O1118">
        <v>144307085.24000001</v>
      </c>
    </row>
    <row r="1119" spans="1:15" x14ac:dyDescent="0.3">
      <c r="A1119" t="s">
        <v>771</v>
      </c>
      <c r="B1119" t="s">
        <v>772</v>
      </c>
      <c r="C1119" t="s">
        <v>773</v>
      </c>
      <c r="D1119" t="s">
        <v>56</v>
      </c>
      <c r="E1119">
        <v>0</v>
      </c>
      <c r="F1119">
        <v>2.7853542279751196E-3</v>
      </c>
      <c r="G1119" t="s">
        <v>128</v>
      </c>
      <c r="H1119">
        <v>144307085.24000001</v>
      </c>
      <c r="I1119" t="s">
        <v>59</v>
      </c>
      <c r="J1119">
        <v>25217471.850000001</v>
      </c>
      <c r="K1119">
        <v>0</v>
      </c>
      <c r="L1119">
        <v>0.17474867438463099</v>
      </c>
      <c r="M1119">
        <v>950010000</v>
      </c>
      <c r="N1119">
        <v>2646114.3700999999</v>
      </c>
      <c r="O1119">
        <v>144307085.24000001</v>
      </c>
    </row>
    <row r="1120" spans="1:15" x14ac:dyDescent="0.3">
      <c r="A1120" t="s">
        <v>774</v>
      </c>
      <c r="B1120" t="s">
        <v>775</v>
      </c>
      <c r="C1120" t="s">
        <v>776</v>
      </c>
      <c r="D1120" t="s">
        <v>56</v>
      </c>
      <c r="E1120">
        <v>0</v>
      </c>
      <c r="F1120">
        <v>7.2614549608375132E-4</v>
      </c>
      <c r="G1120" t="s">
        <v>128</v>
      </c>
      <c r="H1120">
        <v>144307085.24000001</v>
      </c>
      <c r="I1120" t="s">
        <v>59</v>
      </c>
      <c r="J1120">
        <v>6607670.9199999999</v>
      </c>
      <c r="K1120">
        <v>0</v>
      </c>
      <c r="L1120">
        <v>4.5788956994112E-2</v>
      </c>
      <c r="M1120">
        <v>950010000</v>
      </c>
      <c r="N1120">
        <v>689845.48270000005</v>
      </c>
      <c r="O1120">
        <v>144307085.24000001</v>
      </c>
    </row>
    <row r="1121" spans="1:15" x14ac:dyDescent="0.3">
      <c r="A1121" t="s">
        <v>777</v>
      </c>
      <c r="B1121" t="s">
        <v>778</v>
      </c>
      <c r="C1121" t="s">
        <v>779</v>
      </c>
      <c r="D1121" t="s">
        <v>56</v>
      </c>
      <c r="E1121">
        <v>0</v>
      </c>
      <c r="F1121">
        <v>4.332014599008195E-4</v>
      </c>
      <c r="G1121" t="s">
        <v>128</v>
      </c>
      <c r="H1121">
        <v>144307085.24000001</v>
      </c>
      <c r="I1121" t="s">
        <v>59</v>
      </c>
      <c r="J1121">
        <v>3858701.59</v>
      </c>
      <c r="K1121">
        <v>0</v>
      </c>
      <c r="L1121">
        <v>2.6739515828917999E-2</v>
      </c>
      <c r="M1121">
        <v>950010000</v>
      </c>
      <c r="N1121">
        <v>411545.71889999998</v>
      </c>
      <c r="O1121">
        <v>144307085.24000001</v>
      </c>
    </row>
    <row r="1122" spans="1:15" x14ac:dyDescent="0.3">
      <c r="A1122" t="s">
        <v>780</v>
      </c>
      <c r="B1122" t="s">
        <v>781</v>
      </c>
      <c r="C1122" t="s">
        <v>782</v>
      </c>
      <c r="D1122" t="s">
        <v>56</v>
      </c>
      <c r="E1122">
        <v>0</v>
      </c>
      <c r="F1122">
        <v>4.5949573362750014E-4</v>
      </c>
      <c r="G1122" t="s">
        <v>128</v>
      </c>
      <c r="H1122">
        <v>144307085.24000001</v>
      </c>
      <c r="I1122" t="s">
        <v>59</v>
      </c>
      <c r="J1122">
        <v>4251673.0999999996</v>
      </c>
      <c r="K1122">
        <v>0</v>
      </c>
      <c r="L1122">
        <v>2.9462677407203999E-2</v>
      </c>
      <c r="M1122">
        <v>950010000</v>
      </c>
      <c r="N1122">
        <v>436525.54190000001</v>
      </c>
      <c r="O1122">
        <v>144307085.24000001</v>
      </c>
    </row>
    <row r="1123" spans="1:15" x14ac:dyDescent="0.3">
      <c r="A1123" t="s">
        <v>783</v>
      </c>
      <c r="B1123" t="s">
        <v>784</v>
      </c>
      <c r="C1123" t="s">
        <v>785</v>
      </c>
      <c r="D1123" t="s">
        <v>56</v>
      </c>
      <c r="E1123">
        <v>0</v>
      </c>
      <c r="F1123">
        <v>1.4860873230398843E-2</v>
      </c>
      <c r="G1123" t="s">
        <v>128</v>
      </c>
      <c r="H1123">
        <v>144307085.24000001</v>
      </c>
      <c r="I1123" t="s">
        <v>59</v>
      </c>
      <c r="J1123">
        <v>135518505.88</v>
      </c>
      <c r="K1123">
        <v>0</v>
      </c>
      <c r="L1123">
        <v>0.93909807446125404</v>
      </c>
      <c r="M1123">
        <v>950010000</v>
      </c>
      <c r="N1123">
        <v>14117978.1776</v>
      </c>
      <c r="O1123">
        <v>144307085.24000001</v>
      </c>
    </row>
    <row r="1124" spans="1:15" x14ac:dyDescent="0.3">
      <c r="A1124" t="s">
        <v>786</v>
      </c>
      <c r="B1124" t="s">
        <v>787</v>
      </c>
      <c r="C1124" t="s">
        <v>788</v>
      </c>
      <c r="D1124" t="s">
        <v>56</v>
      </c>
      <c r="E1124">
        <v>0</v>
      </c>
      <c r="F1124">
        <v>2.7907105138339497E-4</v>
      </c>
      <c r="G1124" t="s">
        <v>128</v>
      </c>
      <c r="H1124">
        <v>144307085.24000001</v>
      </c>
      <c r="I1124" t="s">
        <v>59</v>
      </c>
      <c r="J1124">
        <v>2582219.9700000002</v>
      </c>
      <c r="K1124">
        <v>0</v>
      </c>
      <c r="L1124">
        <v>1.7893923681609001E-2</v>
      </c>
      <c r="M1124">
        <v>950010000</v>
      </c>
      <c r="N1124">
        <v>265120.28950000001</v>
      </c>
      <c r="O1124">
        <v>144307085.24000001</v>
      </c>
    </row>
    <row r="1125" spans="1:15" x14ac:dyDescent="0.3">
      <c r="A1125" t="s">
        <v>789</v>
      </c>
      <c r="B1125" t="s">
        <v>790</v>
      </c>
      <c r="C1125" t="s">
        <v>791</v>
      </c>
      <c r="D1125" t="s">
        <v>56</v>
      </c>
      <c r="E1125">
        <v>0</v>
      </c>
      <c r="F1125">
        <v>1.2942164668449095E-2</v>
      </c>
      <c r="G1125" t="s">
        <v>128</v>
      </c>
      <c r="H1125">
        <v>144307085.24000001</v>
      </c>
      <c r="I1125" t="s">
        <v>59</v>
      </c>
      <c r="J1125">
        <v>119477550.26000001</v>
      </c>
      <c r="K1125">
        <v>0</v>
      </c>
      <c r="L1125">
        <v>0.82793959881660995</v>
      </c>
      <c r="M1125">
        <v>950010000</v>
      </c>
      <c r="N1125">
        <v>12295185.856699999</v>
      </c>
      <c r="O1125">
        <v>144307085.24000001</v>
      </c>
    </row>
    <row r="1126" spans="1:15" x14ac:dyDescent="0.3">
      <c r="A1126" t="s">
        <v>792</v>
      </c>
      <c r="B1126" t="s">
        <v>793</v>
      </c>
      <c r="C1126" t="s">
        <v>794</v>
      </c>
      <c r="D1126" t="s">
        <v>56</v>
      </c>
      <c r="E1126">
        <v>0</v>
      </c>
      <c r="F1126">
        <v>3.0965279996947714E-3</v>
      </c>
      <c r="G1126" t="s">
        <v>128</v>
      </c>
      <c r="H1126">
        <v>144307085.24000001</v>
      </c>
      <c r="I1126" t="s">
        <v>59</v>
      </c>
      <c r="J1126">
        <v>28755008.27</v>
      </c>
      <c r="K1126">
        <v>0</v>
      </c>
      <c r="L1126">
        <v>0.199262622636837</v>
      </c>
      <c r="M1126">
        <v>950010000</v>
      </c>
      <c r="N1126">
        <v>2941732.5649999999</v>
      </c>
      <c r="O1126">
        <v>144307085.24000001</v>
      </c>
    </row>
    <row r="1127" spans="1:15" x14ac:dyDescent="0.3">
      <c r="A1127" t="s">
        <v>795</v>
      </c>
      <c r="B1127" t="s">
        <v>796</v>
      </c>
      <c r="C1127" t="s">
        <v>797</v>
      </c>
      <c r="D1127" t="s">
        <v>56</v>
      </c>
      <c r="E1127">
        <v>0</v>
      </c>
      <c r="F1127">
        <v>2.963652126219052E-4</v>
      </c>
      <c r="G1127" t="s">
        <v>128</v>
      </c>
      <c r="H1127">
        <v>144307085.24000001</v>
      </c>
      <c r="I1127" t="s">
        <v>59</v>
      </c>
      <c r="J1127">
        <v>2723453.04</v>
      </c>
      <c r="K1127">
        <v>0</v>
      </c>
      <c r="L1127">
        <v>1.8872621780631999E-2</v>
      </c>
      <c r="M1127">
        <v>950010000</v>
      </c>
      <c r="N1127">
        <v>281549.91560000001</v>
      </c>
      <c r="O1127">
        <v>144307085.24000001</v>
      </c>
    </row>
    <row r="1128" spans="1:15" x14ac:dyDescent="0.3">
      <c r="A1128" t="s">
        <v>798</v>
      </c>
      <c r="B1128" t="s">
        <v>799</v>
      </c>
      <c r="C1128" t="s">
        <v>800</v>
      </c>
      <c r="D1128" t="s">
        <v>56</v>
      </c>
      <c r="E1128">
        <v>0</v>
      </c>
      <c r="F1128">
        <v>1.1263724142835442E-3</v>
      </c>
      <c r="G1128" t="s">
        <v>128</v>
      </c>
      <c r="H1128">
        <v>144307085.24000001</v>
      </c>
      <c r="I1128" t="s">
        <v>59</v>
      </c>
      <c r="J1128">
        <v>10330065.4</v>
      </c>
      <c r="K1128">
        <v>0</v>
      </c>
      <c r="L1128">
        <v>7.1583909984876001E-2</v>
      </c>
      <c r="M1128">
        <v>950010000</v>
      </c>
      <c r="N1128">
        <v>1070065.0573</v>
      </c>
      <c r="O1128">
        <v>144307085.24000001</v>
      </c>
    </row>
    <row r="1129" spans="1:15" x14ac:dyDescent="0.3">
      <c r="A1129" t="s">
        <v>801</v>
      </c>
      <c r="B1129" t="s">
        <v>802</v>
      </c>
      <c r="C1129" t="s">
        <v>803</v>
      </c>
      <c r="D1129" t="s">
        <v>56</v>
      </c>
      <c r="E1129">
        <v>0</v>
      </c>
      <c r="F1129">
        <v>2.558747752308215E-3</v>
      </c>
      <c r="G1129" t="s">
        <v>128</v>
      </c>
      <c r="H1129">
        <v>144307085.24000001</v>
      </c>
      <c r="I1129" t="s">
        <v>59</v>
      </c>
      <c r="J1129">
        <v>23511925.260000002</v>
      </c>
      <c r="K1129">
        <v>0</v>
      </c>
      <c r="L1129">
        <v>0.16292980501197701</v>
      </c>
      <c r="M1129">
        <v>950010000</v>
      </c>
      <c r="N1129">
        <v>2430835.9522000002</v>
      </c>
      <c r="O1129">
        <v>144307085.24000001</v>
      </c>
    </row>
    <row r="1130" spans="1:15" x14ac:dyDescent="0.3">
      <c r="A1130" t="s">
        <v>804</v>
      </c>
      <c r="B1130" t="s">
        <v>805</v>
      </c>
      <c r="C1130" t="s">
        <v>806</v>
      </c>
      <c r="D1130" t="s">
        <v>56</v>
      </c>
      <c r="E1130">
        <v>0</v>
      </c>
      <c r="F1130">
        <v>1.6273182263327102E-3</v>
      </c>
      <c r="G1130" t="s">
        <v>128</v>
      </c>
      <c r="H1130">
        <v>144307085.24000001</v>
      </c>
      <c r="I1130" t="s">
        <v>59</v>
      </c>
      <c r="J1130">
        <v>15580339.970000001</v>
      </c>
      <c r="K1130">
        <v>0</v>
      </c>
      <c r="L1130">
        <v>0.107966562723431</v>
      </c>
      <c r="M1130">
        <v>950010000</v>
      </c>
      <c r="N1130">
        <v>1545968.5882000001</v>
      </c>
      <c r="O1130">
        <v>144307085.24000001</v>
      </c>
    </row>
    <row r="1131" spans="1:15" x14ac:dyDescent="0.3">
      <c r="A1131" t="s">
        <v>807</v>
      </c>
      <c r="B1131" t="s">
        <v>808</v>
      </c>
      <c r="C1131" t="s">
        <v>809</v>
      </c>
      <c r="D1131" t="s">
        <v>56</v>
      </c>
      <c r="E1131">
        <v>0</v>
      </c>
      <c r="F1131">
        <v>1.951026864216358E-5</v>
      </c>
      <c r="G1131" t="s">
        <v>128</v>
      </c>
      <c r="H1131">
        <v>144307085.24000001</v>
      </c>
      <c r="I1131" t="s">
        <v>59</v>
      </c>
      <c r="J1131">
        <v>177941.83</v>
      </c>
      <c r="K1131">
        <v>0</v>
      </c>
      <c r="L1131">
        <v>1.233077569989E-3</v>
      </c>
      <c r="M1131">
        <v>950010000</v>
      </c>
      <c r="N1131">
        <v>18534.9503</v>
      </c>
      <c r="O1131">
        <v>144307085.24000001</v>
      </c>
    </row>
    <row r="1132" spans="1:15" x14ac:dyDescent="0.3">
      <c r="A1132" t="s">
        <v>810</v>
      </c>
      <c r="B1132" t="s">
        <v>811</v>
      </c>
      <c r="C1132" t="s">
        <v>812</v>
      </c>
      <c r="D1132" t="s">
        <v>56</v>
      </c>
      <c r="E1132">
        <v>0</v>
      </c>
      <c r="F1132">
        <v>1.818167136864E-4</v>
      </c>
      <c r="G1132" t="s">
        <v>128</v>
      </c>
      <c r="H1132">
        <v>144307085.24000001</v>
      </c>
      <c r="I1132" t="s">
        <v>59</v>
      </c>
      <c r="J1132">
        <v>1678643.5</v>
      </c>
      <c r="K1132">
        <v>0</v>
      </c>
      <c r="L1132">
        <v>1.1632439926343E-2</v>
      </c>
      <c r="M1132">
        <v>950010000</v>
      </c>
      <c r="N1132">
        <v>172727.69620000001</v>
      </c>
      <c r="O1132">
        <v>144307085.24000001</v>
      </c>
    </row>
    <row r="1133" spans="1:15" x14ac:dyDescent="0.3">
      <c r="A1133" t="s">
        <v>816</v>
      </c>
      <c r="B1133" t="s">
        <v>817</v>
      </c>
      <c r="C1133" t="s">
        <v>818</v>
      </c>
      <c r="D1133" t="s">
        <v>56</v>
      </c>
      <c r="E1133">
        <v>0</v>
      </c>
      <c r="F1133">
        <v>7.5891803800111183E-4</v>
      </c>
      <c r="G1133" t="s">
        <v>128</v>
      </c>
      <c r="H1133">
        <v>144307085.24000001</v>
      </c>
      <c r="I1133" t="s">
        <v>59</v>
      </c>
      <c r="J1133">
        <v>6911014.96</v>
      </c>
      <c r="K1133">
        <v>0</v>
      </c>
      <c r="L1133">
        <v>4.7891030080097E-2</v>
      </c>
      <c r="M1133">
        <v>950010000</v>
      </c>
      <c r="N1133">
        <v>720979.72530000005</v>
      </c>
      <c r="O1133">
        <v>144307085.24000001</v>
      </c>
    </row>
    <row r="1134" spans="1:15" x14ac:dyDescent="0.3">
      <c r="A1134" t="s">
        <v>819</v>
      </c>
      <c r="B1134" t="s">
        <v>820</v>
      </c>
      <c r="C1134" t="s">
        <v>821</v>
      </c>
      <c r="D1134" t="s">
        <v>56</v>
      </c>
      <c r="E1134">
        <v>0</v>
      </c>
      <c r="F1134">
        <v>4.6498617783321801E-5</v>
      </c>
      <c r="G1134" t="s">
        <v>128</v>
      </c>
      <c r="H1134">
        <v>144307085.24000001</v>
      </c>
      <c r="I1134" t="s">
        <v>59</v>
      </c>
      <c r="J1134">
        <v>427986.87</v>
      </c>
      <c r="K1134">
        <v>0</v>
      </c>
      <c r="L1134">
        <v>2.9658063516989999E-3</v>
      </c>
      <c r="M1134">
        <v>950010000</v>
      </c>
      <c r="N1134">
        <v>44174.151899999997</v>
      </c>
      <c r="O1134">
        <v>144307085.24000001</v>
      </c>
    </row>
    <row r="1135" spans="1:15" x14ac:dyDescent="0.3">
      <c r="A1135" t="s">
        <v>825</v>
      </c>
      <c r="B1135" t="s">
        <v>826</v>
      </c>
      <c r="C1135" t="s">
        <v>827</v>
      </c>
      <c r="D1135" t="s">
        <v>56</v>
      </c>
      <c r="E1135">
        <v>0</v>
      </c>
      <c r="F1135">
        <v>4.156198006511686E-3</v>
      </c>
      <c r="G1135" t="s">
        <v>128</v>
      </c>
      <c r="H1135">
        <v>144307085.24000001</v>
      </c>
      <c r="I1135" t="s">
        <v>59</v>
      </c>
      <c r="J1135">
        <v>37935851.840000004</v>
      </c>
      <c r="K1135">
        <v>0</v>
      </c>
      <c r="L1135">
        <v>0.262882808400628</v>
      </c>
      <c r="M1135">
        <v>950010000</v>
      </c>
      <c r="N1135">
        <v>3948429.6682000002</v>
      </c>
      <c r="O1135">
        <v>144307085.24000001</v>
      </c>
    </row>
    <row r="1136" spans="1:15" x14ac:dyDescent="0.3">
      <c r="A1136" t="s">
        <v>828</v>
      </c>
      <c r="B1136" t="s">
        <v>829</v>
      </c>
      <c r="C1136" t="s">
        <v>830</v>
      </c>
      <c r="D1136" t="s">
        <v>56</v>
      </c>
      <c r="E1136">
        <v>0</v>
      </c>
      <c r="F1136">
        <v>2.9950959738475552E-3</v>
      </c>
      <c r="G1136" t="s">
        <v>128</v>
      </c>
      <c r="H1136">
        <v>144307085.24000001</v>
      </c>
      <c r="I1136" t="s">
        <v>59</v>
      </c>
      <c r="J1136">
        <v>27549873.82</v>
      </c>
      <c r="K1136">
        <v>0</v>
      </c>
      <c r="L1136">
        <v>0.190911442596053</v>
      </c>
      <c r="M1136">
        <v>950010000</v>
      </c>
      <c r="N1136">
        <v>2845371.1261</v>
      </c>
      <c r="O1136">
        <v>144307085.24000001</v>
      </c>
    </row>
    <row r="1137" spans="1:15" x14ac:dyDescent="0.3">
      <c r="A1137" t="s">
        <v>831</v>
      </c>
      <c r="B1137" t="s">
        <v>832</v>
      </c>
      <c r="C1137" t="s">
        <v>833</v>
      </c>
      <c r="D1137" t="s">
        <v>56</v>
      </c>
      <c r="E1137">
        <v>0</v>
      </c>
      <c r="F1137">
        <v>2.1462972485716044E-4</v>
      </c>
      <c r="G1137" t="s">
        <v>128</v>
      </c>
      <c r="H1137">
        <v>144307085.24000001</v>
      </c>
      <c r="I1137" t="s">
        <v>59</v>
      </c>
      <c r="J1137">
        <v>1974838.63</v>
      </c>
      <c r="K1137">
        <v>0</v>
      </c>
      <c r="L1137">
        <v>1.3684973448917E-2</v>
      </c>
      <c r="M1137">
        <v>950010000</v>
      </c>
      <c r="N1137">
        <v>203900.3849</v>
      </c>
      <c r="O1137">
        <v>144307085.24000001</v>
      </c>
    </row>
    <row r="1138" spans="1:15" x14ac:dyDescent="0.3">
      <c r="A1138" t="s">
        <v>834</v>
      </c>
      <c r="B1138" t="s">
        <v>835</v>
      </c>
      <c r="C1138" t="s">
        <v>836</v>
      </c>
      <c r="D1138" t="s">
        <v>56</v>
      </c>
      <c r="E1138">
        <v>0</v>
      </c>
      <c r="F1138">
        <v>2.0961202944188855E-3</v>
      </c>
      <c r="G1138" t="s">
        <v>128</v>
      </c>
      <c r="H1138">
        <v>144307085.24000001</v>
      </c>
      <c r="I1138" t="s">
        <v>59</v>
      </c>
      <c r="J1138">
        <v>19273369.370000001</v>
      </c>
      <c r="K1138">
        <v>0</v>
      </c>
      <c r="L1138">
        <v>0.13355802549782</v>
      </c>
      <c r="M1138">
        <v>950010000</v>
      </c>
      <c r="N1138">
        <v>1991335.2409000001</v>
      </c>
      <c r="O1138">
        <v>144307085.24000001</v>
      </c>
    </row>
    <row r="1139" spans="1:15" x14ac:dyDescent="0.3">
      <c r="A1139" t="s">
        <v>837</v>
      </c>
      <c r="B1139" t="s">
        <v>838</v>
      </c>
      <c r="C1139" t="s">
        <v>839</v>
      </c>
      <c r="D1139" t="s">
        <v>56</v>
      </c>
      <c r="E1139">
        <v>0</v>
      </c>
      <c r="F1139">
        <v>1.437178220702588E-5</v>
      </c>
      <c r="G1139" t="s">
        <v>128</v>
      </c>
      <c r="H1139">
        <v>144307085.24000001</v>
      </c>
      <c r="I1139" t="s">
        <v>59</v>
      </c>
      <c r="J1139">
        <v>133832.79999999999</v>
      </c>
      <c r="K1139">
        <v>0</v>
      </c>
      <c r="L1139">
        <v>9.2741669459599999E-4</v>
      </c>
      <c r="M1139">
        <v>950010000</v>
      </c>
      <c r="N1139">
        <v>13653.336799999999</v>
      </c>
      <c r="O1139">
        <v>144307085.24000001</v>
      </c>
    </row>
    <row r="1140" spans="1:15" x14ac:dyDescent="0.3">
      <c r="A1140" t="s">
        <v>840</v>
      </c>
      <c r="B1140" t="s">
        <v>841</v>
      </c>
      <c r="C1140" t="s">
        <v>842</v>
      </c>
      <c r="D1140" t="s">
        <v>56</v>
      </c>
      <c r="E1140">
        <v>0</v>
      </c>
      <c r="F1140">
        <v>3.506950051401371E-3</v>
      </c>
      <c r="G1140" t="s">
        <v>128</v>
      </c>
      <c r="H1140">
        <v>144307085.24000001</v>
      </c>
      <c r="I1140" t="s">
        <v>59</v>
      </c>
      <c r="J1140">
        <v>32212954.23</v>
      </c>
      <c r="K1140">
        <v>0</v>
      </c>
      <c r="L1140">
        <v>0.223225035530487</v>
      </c>
      <c r="M1140">
        <v>950010000</v>
      </c>
      <c r="N1140">
        <v>3331637.6183000002</v>
      </c>
      <c r="O1140">
        <v>144307085.24000001</v>
      </c>
    </row>
    <row r="1141" spans="1:15" x14ac:dyDescent="0.3">
      <c r="A1141" t="s">
        <v>846</v>
      </c>
      <c r="B1141" t="s">
        <v>847</v>
      </c>
      <c r="C1141" t="s">
        <v>848</v>
      </c>
      <c r="D1141" t="s">
        <v>56</v>
      </c>
      <c r="E1141">
        <v>0</v>
      </c>
      <c r="F1141">
        <v>7.1164697027318322E-5</v>
      </c>
      <c r="G1141" t="s">
        <v>128</v>
      </c>
      <c r="H1141">
        <v>144307085.24000001</v>
      </c>
      <c r="I1141" t="s">
        <v>59</v>
      </c>
      <c r="J1141">
        <v>651762.97</v>
      </c>
      <c r="K1141">
        <v>0</v>
      </c>
      <c r="L1141">
        <v>4.5165001352219999E-3</v>
      </c>
      <c r="M1141">
        <v>950010000</v>
      </c>
      <c r="N1141">
        <v>67607.173800000004</v>
      </c>
      <c r="O1141">
        <v>144307085.24000001</v>
      </c>
    </row>
    <row r="1142" spans="1:15" x14ac:dyDescent="0.3">
      <c r="A1142" t="s">
        <v>849</v>
      </c>
      <c r="B1142" t="s">
        <v>850</v>
      </c>
      <c r="C1142" t="s">
        <v>851</v>
      </c>
      <c r="D1142" t="s">
        <v>56</v>
      </c>
      <c r="E1142">
        <v>0</v>
      </c>
      <c r="F1142">
        <v>1.3472366909543157E-4</v>
      </c>
      <c r="G1142" t="s">
        <v>128</v>
      </c>
      <c r="H1142">
        <v>144307085.24000001</v>
      </c>
      <c r="I1142" t="s">
        <v>59</v>
      </c>
      <c r="J1142">
        <v>1247320.22</v>
      </c>
      <c r="K1142">
        <v>0</v>
      </c>
      <c r="L1142">
        <v>8.6435133654430008E-3</v>
      </c>
      <c r="M1142">
        <v>950010000</v>
      </c>
      <c r="N1142">
        <v>127988.83289999999</v>
      </c>
      <c r="O1142">
        <v>144307085.24000001</v>
      </c>
    </row>
    <row r="1143" spans="1:15" x14ac:dyDescent="0.3">
      <c r="A1143" t="s">
        <v>855</v>
      </c>
      <c r="B1143" t="s">
        <v>856</v>
      </c>
      <c r="C1143" t="s">
        <v>857</v>
      </c>
      <c r="D1143" t="s">
        <v>56</v>
      </c>
      <c r="E1143">
        <v>0</v>
      </c>
      <c r="F1143">
        <v>6.6163267618639899E-3</v>
      </c>
      <c r="G1143" t="s">
        <v>128</v>
      </c>
      <c r="H1143">
        <v>144307085.24000001</v>
      </c>
      <c r="I1143" t="s">
        <v>59</v>
      </c>
      <c r="J1143">
        <v>60312277.539999999</v>
      </c>
      <c r="K1143">
        <v>0</v>
      </c>
      <c r="L1143">
        <v>0.41794397994868698</v>
      </c>
      <c r="M1143">
        <v>950010000</v>
      </c>
      <c r="N1143">
        <v>6285576.5870000003</v>
      </c>
      <c r="O1143">
        <v>144307085.24000001</v>
      </c>
    </row>
    <row r="1144" spans="1:15" x14ac:dyDescent="0.3">
      <c r="A1144" t="s">
        <v>858</v>
      </c>
      <c r="B1144" t="s">
        <v>859</v>
      </c>
      <c r="C1144" t="s">
        <v>860</v>
      </c>
      <c r="D1144" t="s">
        <v>56</v>
      </c>
      <c r="E1144">
        <v>0</v>
      </c>
      <c r="F1144">
        <v>1.0735349532031058E-3</v>
      </c>
      <c r="G1144" t="s">
        <v>128</v>
      </c>
      <c r="H1144">
        <v>144307085.24000001</v>
      </c>
      <c r="I1144" t="s">
        <v>59</v>
      </c>
      <c r="J1144">
        <v>9821025.5700000003</v>
      </c>
      <c r="K1144">
        <v>0</v>
      </c>
      <c r="L1144">
        <v>6.8056433637103994E-2</v>
      </c>
      <c r="M1144">
        <v>950010000</v>
      </c>
      <c r="N1144">
        <v>1019868.9409</v>
      </c>
      <c r="O1144">
        <v>144307085.24000001</v>
      </c>
    </row>
    <row r="1145" spans="1:15" x14ac:dyDescent="0.3">
      <c r="A1145" t="s">
        <v>861</v>
      </c>
      <c r="B1145" t="s">
        <v>862</v>
      </c>
      <c r="C1145" t="s">
        <v>863</v>
      </c>
      <c r="D1145" t="s">
        <v>56</v>
      </c>
      <c r="E1145">
        <v>0</v>
      </c>
      <c r="F1145">
        <v>3.8709665507481359E-4</v>
      </c>
      <c r="G1145" t="s">
        <v>128</v>
      </c>
      <c r="H1145">
        <v>144307085.24000001</v>
      </c>
      <c r="I1145" t="s">
        <v>59</v>
      </c>
      <c r="J1145">
        <v>3574133.64</v>
      </c>
      <c r="K1145">
        <v>0</v>
      </c>
      <c r="L1145">
        <v>2.4767554788151E-2</v>
      </c>
      <c r="M1145">
        <v>950010000</v>
      </c>
      <c r="N1145">
        <v>367745.69329999998</v>
      </c>
      <c r="O1145">
        <v>144307085.24000001</v>
      </c>
    </row>
    <row r="1146" spans="1:15" x14ac:dyDescent="0.3">
      <c r="A1146" t="s">
        <v>864</v>
      </c>
      <c r="B1146" t="s">
        <v>865</v>
      </c>
      <c r="C1146" t="s">
        <v>866</v>
      </c>
      <c r="D1146" t="s">
        <v>56</v>
      </c>
      <c r="E1146">
        <v>0</v>
      </c>
      <c r="F1146">
        <v>4.7640287298203904E-4</v>
      </c>
      <c r="G1146" t="s">
        <v>128</v>
      </c>
      <c r="H1146">
        <v>144307085.24000001</v>
      </c>
      <c r="I1146" t="s">
        <v>59</v>
      </c>
      <c r="J1146">
        <v>4421108.91</v>
      </c>
      <c r="K1146">
        <v>0</v>
      </c>
      <c r="L1146">
        <v>3.0636811093836001E-2</v>
      </c>
      <c r="M1146">
        <v>950010000</v>
      </c>
      <c r="N1146">
        <v>452587.49339999998</v>
      </c>
      <c r="O1146">
        <v>144307085.24000001</v>
      </c>
    </row>
    <row r="1147" spans="1:15" x14ac:dyDescent="0.3">
      <c r="A1147" t="s">
        <v>870</v>
      </c>
      <c r="B1147" t="s">
        <v>871</v>
      </c>
      <c r="C1147" t="s">
        <v>872</v>
      </c>
      <c r="D1147" t="s">
        <v>56</v>
      </c>
      <c r="E1147">
        <v>0</v>
      </c>
      <c r="F1147">
        <v>9.1648759158320589E-3</v>
      </c>
      <c r="G1147" t="s">
        <v>128</v>
      </c>
      <c r="H1147">
        <v>144307085.24000001</v>
      </c>
      <c r="I1147" t="s">
        <v>59</v>
      </c>
      <c r="J1147">
        <v>84991493.140000001</v>
      </c>
      <c r="K1147">
        <v>0</v>
      </c>
      <c r="L1147">
        <v>0.58896271793341903</v>
      </c>
      <c r="M1147">
        <v>950010000</v>
      </c>
      <c r="N1147">
        <v>8706723.7687999997</v>
      </c>
      <c r="O1147">
        <v>144307085.24000001</v>
      </c>
    </row>
    <row r="1148" spans="1:15" x14ac:dyDescent="0.3">
      <c r="A1148" t="s">
        <v>873</v>
      </c>
      <c r="B1148" t="s">
        <v>874</v>
      </c>
      <c r="C1148" t="s">
        <v>875</v>
      </c>
      <c r="D1148" t="s">
        <v>56</v>
      </c>
      <c r="E1148">
        <v>0</v>
      </c>
      <c r="F1148">
        <v>1.7847217936088638E-4</v>
      </c>
      <c r="G1148" t="s">
        <v>128</v>
      </c>
      <c r="H1148">
        <v>144307085.24000001</v>
      </c>
      <c r="I1148" t="s">
        <v>59</v>
      </c>
      <c r="J1148">
        <v>1633545.01</v>
      </c>
      <c r="K1148">
        <v>0</v>
      </c>
      <c r="L1148">
        <v>1.1319922422958E-2</v>
      </c>
      <c r="M1148">
        <v>950010000</v>
      </c>
      <c r="N1148">
        <v>169550.35509999999</v>
      </c>
      <c r="O1148">
        <v>144307085.24000001</v>
      </c>
    </row>
    <row r="1149" spans="1:15" x14ac:dyDescent="0.3">
      <c r="A1149" t="s">
        <v>879</v>
      </c>
      <c r="B1149" t="s">
        <v>880</v>
      </c>
      <c r="C1149" t="s">
        <v>881</v>
      </c>
      <c r="D1149" t="s">
        <v>56</v>
      </c>
      <c r="E1149">
        <v>0</v>
      </c>
      <c r="F1149">
        <v>1.138263583709814E-4</v>
      </c>
      <c r="G1149" t="s">
        <v>128</v>
      </c>
      <c r="H1149">
        <v>144307085.24000001</v>
      </c>
      <c r="I1149" t="s">
        <v>59</v>
      </c>
      <c r="J1149">
        <v>1049213.3999999999</v>
      </c>
      <c r="K1149">
        <v>0</v>
      </c>
      <c r="L1149">
        <v>7.2706991361860002E-3</v>
      </c>
      <c r="M1149">
        <v>950010000</v>
      </c>
      <c r="N1149">
        <v>108136.1787</v>
      </c>
      <c r="O1149">
        <v>144307085.24000001</v>
      </c>
    </row>
    <row r="1150" spans="1:15" x14ac:dyDescent="0.3">
      <c r="A1150" t="s">
        <v>882</v>
      </c>
      <c r="B1150" t="s">
        <v>883</v>
      </c>
      <c r="C1150" t="s">
        <v>884</v>
      </c>
      <c r="D1150" t="s">
        <v>56</v>
      </c>
      <c r="E1150">
        <v>0</v>
      </c>
      <c r="F1150">
        <v>1.1051418558885444E-4</v>
      </c>
      <c r="G1150" t="s">
        <v>128</v>
      </c>
      <c r="H1150">
        <v>144307085.24000001</v>
      </c>
      <c r="I1150" t="s">
        <v>59</v>
      </c>
      <c r="J1150">
        <v>1020763.66</v>
      </c>
      <c r="K1150">
        <v>0</v>
      </c>
      <c r="L1150">
        <v>7.073551920908E-3</v>
      </c>
      <c r="M1150">
        <v>950010000</v>
      </c>
      <c r="N1150">
        <v>104989.5815</v>
      </c>
      <c r="O1150">
        <v>144307085.24000001</v>
      </c>
    </row>
    <row r="1151" spans="1:15" x14ac:dyDescent="0.3">
      <c r="A1151" t="s">
        <v>885</v>
      </c>
      <c r="B1151" t="s">
        <v>886</v>
      </c>
      <c r="C1151" t="s">
        <v>887</v>
      </c>
      <c r="D1151" t="s">
        <v>56</v>
      </c>
      <c r="E1151">
        <v>0</v>
      </c>
      <c r="F1151">
        <v>4.3808232211786577E-3</v>
      </c>
      <c r="G1151" t="s">
        <v>128</v>
      </c>
      <c r="H1151">
        <v>144307085.24000001</v>
      </c>
      <c r="I1151" t="s">
        <v>59</v>
      </c>
      <c r="J1151">
        <v>40373756.880000003</v>
      </c>
      <c r="K1151">
        <v>0</v>
      </c>
      <c r="L1151">
        <v>0.279776677720665</v>
      </c>
      <c r="M1151">
        <v>950010000</v>
      </c>
      <c r="N1151">
        <v>4161825.8684</v>
      </c>
      <c r="O1151">
        <v>144307085.24000001</v>
      </c>
    </row>
    <row r="1152" spans="1:15" x14ac:dyDescent="0.3">
      <c r="A1152" t="s">
        <v>888</v>
      </c>
      <c r="B1152" t="s">
        <v>889</v>
      </c>
      <c r="C1152" t="s">
        <v>890</v>
      </c>
      <c r="D1152" t="s">
        <v>56</v>
      </c>
      <c r="E1152">
        <v>0</v>
      </c>
      <c r="F1152">
        <v>2.0568636633908351E-5</v>
      </c>
      <c r="G1152" t="s">
        <v>128</v>
      </c>
      <c r="H1152">
        <v>144307085.24000001</v>
      </c>
      <c r="I1152" t="s">
        <v>59</v>
      </c>
      <c r="J1152">
        <v>190946.31</v>
      </c>
      <c r="K1152">
        <v>0</v>
      </c>
      <c r="L1152">
        <v>1.323194281711E-3</v>
      </c>
      <c r="M1152">
        <v>950010000</v>
      </c>
      <c r="N1152">
        <v>19540.410500000002</v>
      </c>
      <c r="O1152">
        <v>144307085.24000001</v>
      </c>
    </row>
    <row r="1153" spans="1:15" x14ac:dyDescent="0.3">
      <c r="A1153" t="s">
        <v>891</v>
      </c>
      <c r="B1153" t="s">
        <v>892</v>
      </c>
      <c r="C1153" t="s">
        <v>893</v>
      </c>
      <c r="D1153" t="s">
        <v>56</v>
      </c>
      <c r="E1153">
        <v>0</v>
      </c>
      <c r="F1153">
        <v>4.3067393327665271E-5</v>
      </c>
      <c r="G1153" t="s">
        <v>128</v>
      </c>
      <c r="H1153">
        <v>144307085.24000001</v>
      </c>
      <c r="I1153" t="s">
        <v>59</v>
      </c>
      <c r="J1153">
        <v>394795.5</v>
      </c>
      <c r="K1153">
        <v>0</v>
      </c>
      <c r="L1153">
        <v>2.7358012210100002E-3</v>
      </c>
      <c r="M1153">
        <v>950010000</v>
      </c>
      <c r="N1153">
        <v>40914.454299999998</v>
      </c>
      <c r="O1153">
        <v>144307085.24000001</v>
      </c>
    </row>
    <row r="1154" spans="1:15" x14ac:dyDescent="0.3">
      <c r="A1154" t="s">
        <v>894</v>
      </c>
      <c r="B1154" t="s">
        <v>895</v>
      </c>
      <c r="C1154" t="s">
        <v>896</v>
      </c>
      <c r="D1154" t="s">
        <v>56</v>
      </c>
      <c r="E1154">
        <v>0</v>
      </c>
      <c r="F1154">
        <v>2.4942128752818262E-3</v>
      </c>
      <c r="G1154" t="s">
        <v>128</v>
      </c>
      <c r="H1154">
        <v>144307085.24000001</v>
      </c>
      <c r="I1154" t="s">
        <v>59</v>
      </c>
      <c r="J1154">
        <v>22927505.039999999</v>
      </c>
      <c r="K1154">
        <v>0</v>
      </c>
      <c r="L1154">
        <v>0.158879967687441</v>
      </c>
      <c r="M1154">
        <v>950010000</v>
      </c>
      <c r="N1154">
        <v>2369527.1735999999</v>
      </c>
      <c r="O1154">
        <v>144307085.24000001</v>
      </c>
    </row>
    <row r="1155" spans="1:15" x14ac:dyDescent="0.3">
      <c r="A1155" t="s">
        <v>897</v>
      </c>
      <c r="B1155" t="s">
        <v>898</v>
      </c>
      <c r="C1155" t="s">
        <v>899</v>
      </c>
      <c r="D1155" t="s">
        <v>56</v>
      </c>
      <c r="E1155">
        <v>0</v>
      </c>
      <c r="F1155">
        <v>4.384275373227682E-5</v>
      </c>
      <c r="G1155" t="s">
        <v>128</v>
      </c>
      <c r="H1155">
        <v>144307085.24000001</v>
      </c>
      <c r="I1155" t="s">
        <v>59</v>
      </c>
      <c r="J1155">
        <v>405306.7</v>
      </c>
      <c r="K1155">
        <v>0</v>
      </c>
      <c r="L1155">
        <v>2.8086403333969999E-3</v>
      </c>
      <c r="M1155">
        <v>950010000</v>
      </c>
      <c r="N1155">
        <v>41651.054499999998</v>
      </c>
      <c r="O1155">
        <v>144307085.24000001</v>
      </c>
    </row>
    <row r="1156" spans="1:15" x14ac:dyDescent="0.3">
      <c r="A1156" t="s">
        <v>900</v>
      </c>
      <c r="B1156" t="s">
        <v>901</v>
      </c>
      <c r="C1156" t="s">
        <v>902</v>
      </c>
      <c r="D1156" t="s">
        <v>56</v>
      </c>
      <c r="E1156">
        <v>0</v>
      </c>
      <c r="F1156">
        <v>5.7309902602811389E-4</v>
      </c>
      <c r="G1156" t="s">
        <v>128</v>
      </c>
      <c r="H1156">
        <v>144307085.24000001</v>
      </c>
      <c r="I1156" t="s">
        <v>59</v>
      </c>
      <c r="J1156">
        <v>5268181.16</v>
      </c>
      <c r="K1156">
        <v>0</v>
      </c>
      <c r="L1156">
        <v>3.6506739438596003E-2</v>
      </c>
      <c r="M1156">
        <v>950010000</v>
      </c>
      <c r="N1156">
        <v>544449.80570000003</v>
      </c>
      <c r="O1156">
        <v>144307085.24000001</v>
      </c>
    </row>
    <row r="1157" spans="1:15" x14ac:dyDescent="0.3">
      <c r="A1157" t="s">
        <v>903</v>
      </c>
      <c r="B1157" t="s">
        <v>904</v>
      </c>
      <c r="C1157" t="s">
        <v>905</v>
      </c>
      <c r="D1157" t="s">
        <v>56</v>
      </c>
      <c r="E1157">
        <v>0</v>
      </c>
      <c r="F1157">
        <v>2.000756577681674E-3</v>
      </c>
      <c r="G1157" t="s">
        <v>128</v>
      </c>
      <c r="H1157">
        <v>144307085.24000001</v>
      </c>
      <c r="I1157" t="s">
        <v>59</v>
      </c>
      <c r="J1157">
        <v>18515036.760000002</v>
      </c>
      <c r="K1157">
        <v>0</v>
      </c>
      <c r="L1157">
        <v>0.12830303327939399</v>
      </c>
      <c r="M1157">
        <v>950010000</v>
      </c>
      <c r="N1157">
        <v>1900738.7564000001</v>
      </c>
      <c r="O1157">
        <v>144307085.24000001</v>
      </c>
    </row>
    <row r="1158" spans="1:15" x14ac:dyDescent="0.3">
      <c r="A1158" t="s">
        <v>906</v>
      </c>
      <c r="B1158" t="s">
        <v>907</v>
      </c>
      <c r="C1158" t="s">
        <v>908</v>
      </c>
      <c r="D1158" t="s">
        <v>56</v>
      </c>
      <c r="E1158">
        <v>0</v>
      </c>
      <c r="F1158">
        <v>5.5773907335279219E-5</v>
      </c>
      <c r="G1158" t="s">
        <v>128</v>
      </c>
      <c r="H1158">
        <v>144307085.24000001</v>
      </c>
      <c r="I1158" t="s">
        <v>59</v>
      </c>
      <c r="J1158">
        <v>515701.27</v>
      </c>
      <c r="K1158">
        <v>0</v>
      </c>
      <c r="L1158">
        <v>3.5736379065680001E-3</v>
      </c>
      <c r="M1158">
        <v>950010000</v>
      </c>
      <c r="N1158">
        <v>52985.769699999997</v>
      </c>
      <c r="O1158">
        <v>144307085.24000001</v>
      </c>
    </row>
    <row r="1159" spans="1:15" x14ac:dyDescent="0.3">
      <c r="A1159" t="s">
        <v>909</v>
      </c>
      <c r="B1159" t="s">
        <v>910</v>
      </c>
      <c r="C1159" t="s">
        <v>911</v>
      </c>
      <c r="D1159" t="s">
        <v>56</v>
      </c>
      <c r="E1159">
        <v>0</v>
      </c>
      <c r="F1159">
        <v>8.9835951425665424E-3</v>
      </c>
      <c r="G1159" t="s">
        <v>128</v>
      </c>
      <c r="H1159">
        <v>144307085.24000001</v>
      </c>
      <c r="I1159" t="s">
        <v>59</v>
      </c>
      <c r="J1159">
        <v>82966168.219999999</v>
      </c>
      <c r="K1159">
        <v>0</v>
      </c>
      <c r="L1159">
        <v>0.57492789132298905</v>
      </c>
      <c r="M1159">
        <v>950010000</v>
      </c>
      <c r="N1159">
        <v>8534505.2214000002</v>
      </c>
      <c r="O1159">
        <v>144307085.24000001</v>
      </c>
    </row>
    <row r="1160" spans="1:15" x14ac:dyDescent="0.3">
      <c r="A1160" t="s">
        <v>918</v>
      </c>
      <c r="B1160" t="s">
        <v>919</v>
      </c>
      <c r="C1160" t="s">
        <v>920</v>
      </c>
      <c r="D1160" t="s">
        <v>56</v>
      </c>
      <c r="E1160">
        <v>0</v>
      </c>
      <c r="F1160">
        <v>1.9029405212037527E-4</v>
      </c>
      <c r="G1160" t="s">
        <v>128</v>
      </c>
      <c r="H1160">
        <v>144307085.24000001</v>
      </c>
      <c r="I1160" t="s">
        <v>59</v>
      </c>
      <c r="J1160">
        <v>1757470.2</v>
      </c>
      <c r="K1160">
        <v>0</v>
      </c>
      <c r="L1160">
        <v>1.2178682682677E-2</v>
      </c>
      <c r="M1160">
        <v>950010000</v>
      </c>
      <c r="N1160">
        <v>180781.2525</v>
      </c>
      <c r="O1160">
        <v>144307085.24000001</v>
      </c>
    </row>
    <row r="1161" spans="1:15" x14ac:dyDescent="0.3">
      <c r="A1161" t="s">
        <v>921</v>
      </c>
      <c r="B1161" t="s">
        <v>922</v>
      </c>
      <c r="C1161" t="s">
        <v>923</v>
      </c>
      <c r="D1161" t="s">
        <v>56</v>
      </c>
      <c r="E1161">
        <v>0</v>
      </c>
      <c r="F1161">
        <v>7.9084277677840785E-3</v>
      </c>
      <c r="G1161" t="s">
        <v>128</v>
      </c>
      <c r="H1161">
        <v>144307085.24000001</v>
      </c>
      <c r="I1161" t="s">
        <v>59</v>
      </c>
      <c r="J1161">
        <v>73531491.019999996</v>
      </c>
      <c r="K1161">
        <v>0</v>
      </c>
      <c r="L1161">
        <v>0.50954872311160804</v>
      </c>
      <c r="M1161">
        <v>950010000</v>
      </c>
      <c r="N1161">
        <v>7513085.4637000002</v>
      </c>
      <c r="O1161">
        <v>144307085.24000001</v>
      </c>
    </row>
    <row r="1162" spans="1:15" x14ac:dyDescent="0.3">
      <c r="A1162" t="s">
        <v>924</v>
      </c>
      <c r="B1162" t="s">
        <v>925</v>
      </c>
      <c r="C1162" t="s">
        <v>926</v>
      </c>
      <c r="D1162" t="s">
        <v>56</v>
      </c>
      <c r="E1162">
        <v>0</v>
      </c>
      <c r="F1162">
        <v>1.8050125506089809E-4</v>
      </c>
      <c r="G1162" t="s">
        <v>128</v>
      </c>
      <c r="H1162">
        <v>144307085.24000001</v>
      </c>
      <c r="I1162" t="s">
        <v>59</v>
      </c>
      <c r="J1162">
        <v>1660803.08</v>
      </c>
      <c r="K1162">
        <v>0</v>
      </c>
      <c r="L1162">
        <v>1.1508811762346E-2</v>
      </c>
      <c r="M1162">
        <v>950010000</v>
      </c>
      <c r="N1162">
        <v>171477.99729999999</v>
      </c>
      <c r="O1162">
        <v>144307085.24000001</v>
      </c>
    </row>
    <row r="1163" spans="1:15" x14ac:dyDescent="0.3">
      <c r="A1163" t="s">
        <v>927</v>
      </c>
      <c r="B1163" t="s">
        <v>928</v>
      </c>
      <c r="C1163" t="s">
        <v>929</v>
      </c>
      <c r="D1163" t="s">
        <v>56</v>
      </c>
      <c r="E1163">
        <v>0</v>
      </c>
      <c r="F1163">
        <v>8.9739786362273547E-4</v>
      </c>
      <c r="G1163" t="s">
        <v>128</v>
      </c>
      <c r="H1163">
        <v>144307085.24000001</v>
      </c>
      <c r="I1163" t="s">
        <v>59</v>
      </c>
      <c r="J1163">
        <v>8247433.1100000003</v>
      </c>
      <c r="K1163">
        <v>0</v>
      </c>
      <c r="L1163">
        <v>5.7151962402148003E-2</v>
      </c>
      <c r="M1163">
        <v>950010000</v>
      </c>
      <c r="N1163">
        <v>852536.94440000004</v>
      </c>
      <c r="O1163">
        <v>144307085.24000001</v>
      </c>
    </row>
    <row r="1164" spans="1:15" x14ac:dyDescent="0.3">
      <c r="A1164" t="s">
        <v>930</v>
      </c>
      <c r="B1164" t="s">
        <v>931</v>
      </c>
      <c r="C1164" t="s">
        <v>932</v>
      </c>
      <c r="D1164" t="s">
        <v>56</v>
      </c>
      <c r="E1164">
        <v>0</v>
      </c>
      <c r="F1164">
        <v>2.6148743796774093E-4</v>
      </c>
      <c r="G1164" t="s">
        <v>128</v>
      </c>
      <c r="H1164">
        <v>144307085.24000001</v>
      </c>
      <c r="I1164" t="s">
        <v>59</v>
      </c>
      <c r="J1164">
        <v>2395833.35</v>
      </c>
      <c r="K1164">
        <v>0</v>
      </c>
      <c r="L1164">
        <v>1.6602326531753E-2</v>
      </c>
      <c r="M1164">
        <v>950010000</v>
      </c>
      <c r="N1164">
        <v>248415.68090000001</v>
      </c>
      <c r="O1164">
        <v>144307085.24000001</v>
      </c>
    </row>
    <row r="1165" spans="1:15" x14ac:dyDescent="0.3">
      <c r="A1165" t="s">
        <v>933</v>
      </c>
      <c r="B1165" t="s">
        <v>934</v>
      </c>
      <c r="C1165" t="s">
        <v>935</v>
      </c>
      <c r="D1165" t="s">
        <v>56</v>
      </c>
      <c r="E1165">
        <v>0</v>
      </c>
      <c r="F1165">
        <v>6.3292782782007771E-4</v>
      </c>
      <c r="G1165" t="s">
        <v>128</v>
      </c>
      <c r="H1165">
        <v>144307085.24000001</v>
      </c>
      <c r="I1165" t="s">
        <v>59</v>
      </c>
      <c r="J1165">
        <v>5812881.1600000001</v>
      </c>
      <c r="K1165">
        <v>0</v>
      </c>
      <c r="L1165">
        <v>4.0281328878152001E-2</v>
      </c>
      <c r="M1165">
        <v>950010000</v>
      </c>
      <c r="N1165">
        <v>601287.76569999999</v>
      </c>
      <c r="O1165">
        <v>144307085.24000001</v>
      </c>
    </row>
    <row r="1166" spans="1:15" x14ac:dyDescent="0.3">
      <c r="A1166" t="s">
        <v>936</v>
      </c>
      <c r="B1166" t="s">
        <v>937</v>
      </c>
      <c r="C1166" t="s">
        <v>938</v>
      </c>
      <c r="D1166" t="s">
        <v>56</v>
      </c>
      <c r="E1166">
        <v>0</v>
      </c>
      <c r="F1166">
        <v>8.1367654127805042E-4</v>
      </c>
      <c r="G1166" t="s">
        <v>128</v>
      </c>
      <c r="H1166">
        <v>144307085.24000001</v>
      </c>
      <c r="I1166" t="s">
        <v>59</v>
      </c>
      <c r="J1166">
        <v>7551241.3200000003</v>
      </c>
      <c r="K1166">
        <v>0</v>
      </c>
      <c r="L1166">
        <v>5.2327585353425E-2</v>
      </c>
      <c r="M1166">
        <v>950010000</v>
      </c>
      <c r="N1166">
        <v>773000.85100000002</v>
      </c>
      <c r="O1166">
        <v>144307085.24000001</v>
      </c>
    </row>
    <row r="1167" spans="1:15" x14ac:dyDescent="0.3">
      <c r="A1167" t="s">
        <v>939</v>
      </c>
      <c r="B1167" t="s">
        <v>940</v>
      </c>
      <c r="C1167" t="s">
        <v>941</v>
      </c>
      <c r="D1167" t="s">
        <v>56</v>
      </c>
      <c r="E1167">
        <v>0</v>
      </c>
      <c r="F1167">
        <v>2.6819257651579465E-3</v>
      </c>
      <c r="G1167" t="s">
        <v>128</v>
      </c>
      <c r="H1167">
        <v>144307085.24000001</v>
      </c>
      <c r="I1167" t="s">
        <v>59</v>
      </c>
      <c r="J1167">
        <v>24749717.280000001</v>
      </c>
      <c r="K1167">
        <v>0</v>
      </c>
      <c r="L1167">
        <v>0.171507291127378</v>
      </c>
      <c r="M1167">
        <v>950010000</v>
      </c>
      <c r="N1167">
        <v>2547856.2962000002</v>
      </c>
      <c r="O1167">
        <v>144307085.24000001</v>
      </c>
    </row>
    <row r="1168" spans="1:15" x14ac:dyDescent="0.3">
      <c r="A1168" t="s">
        <v>942</v>
      </c>
      <c r="B1168" t="s">
        <v>943</v>
      </c>
      <c r="C1168" t="s">
        <v>944</v>
      </c>
      <c r="D1168" t="s">
        <v>56</v>
      </c>
      <c r="E1168">
        <v>0</v>
      </c>
      <c r="F1168">
        <v>1.9833295054362779E-4</v>
      </c>
      <c r="G1168" t="s">
        <v>128</v>
      </c>
      <c r="H1168">
        <v>144307085.24000001</v>
      </c>
      <c r="I1168" t="s">
        <v>59</v>
      </c>
      <c r="J1168">
        <v>1838566.64</v>
      </c>
      <c r="K1168">
        <v>0</v>
      </c>
      <c r="L1168">
        <v>1.2740653980656999E-2</v>
      </c>
      <c r="M1168">
        <v>950010000</v>
      </c>
      <c r="N1168">
        <v>188418.28630000001</v>
      </c>
      <c r="O1168">
        <v>144307085.24000001</v>
      </c>
    </row>
    <row r="1169" spans="1:15" x14ac:dyDescent="0.3">
      <c r="A1169" t="s">
        <v>945</v>
      </c>
      <c r="B1169" t="s">
        <v>946</v>
      </c>
      <c r="C1169" t="s">
        <v>947</v>
      </c>
      <c r="D1169" t="s">
        <v>56</v>
      </c>
      <c r="E1169">
        <v>0</v>
      </c>
      <c r="F1169">
        <v>4.3928321256417888E-4</v>
      </c>
      <c r="G1169" t="s">
        <v>128</v>
      </c>
      <c r="H1169">
        <v>144307085.24000001</v>
      </c>
      <c r="I1169" t="s">
        <v>59</v>
      </c>
      <c r="J1169">
        <v>4038902.01</v>
      </c>
      <c r="K1169">
        <v>0</v>
      </c>
      <c r="L1169">
        <v>2.7988244674769999E-2</v>
      </c>
      <c r="M1169">
        <v>950010000</v>
      </c>
      <c r="N1169">
        <v>417323.4448</v>
      </c>
      <c r="O1169">
        <v>144307085.24000001</v>
      </c>
    </row>
    <row r="1170" spans="1:15" x14ac:dyDescent="0.3">
      <c r="A1170" t="s">
        <v>948</v>
      </c>
      <c r="B1170" t="s">
        <v>949</v>
      </c>
      <c r="C1170" t="s">
        <v>950</v>
      </c>
      <c r="D1170" t="s">
        <v>56</v>
      </c>
      <c r="E1170">
        <v>0</v>
      </c>
      <c r="F1170">
        <v>1.6774332292653269E-4</v>
      </c>
      <c r="G1170" t="s">
        <v>128</v>
      </c>
      <c r="H1170">
        <v>144307085.24000001</v>
      </c>
      <c r="I1170" t="s">
        <v>59</v>
      </c>
      <c r="J1170">
        <v>1541653.3</v>
      </c>
      <c r="K1170">
        <v>0</v>
      </c>
      <c r="L1170">
        <v>1.0683143502178E-2</v>
      </c>
      <c r="M1170">
        <v>950010000</v>
      </c>
      <c r="N1170">
        <v>159357.83420000001</v>
      </c>
      <c r="O1170">
        <v>144307085.24000001</v>
      </c>
    </row>
    <row r="1171" spans="1:15" x14ac:dyDescent="0.3">
      <c r="A1171" t="s">
        <v>954</v>
      </c>
      <c r="B1171" t="s">
        <v>955</v>
      </c>
      <c r="C1171" t="s">
        <v>956</v>
      </c>
      <c r="D1171" t="s">
        <v>56</v>
      </c>
      <c r="E1171">
        <v>0</v>
      </c>
      <c r="F1171">
        <v>3.9230513114339998E-4</v>
      </c>
      <c r="G1171" t="s">
        <v>128</v>
      </c>
      <c r="H1171">
        <v>144307085.24000001</v>
      </c>
      <c r="I1171" t="s">
        <v>59</v>
      </c>
      <c r="J1171">
        <v>3615086.82</v>
      </c>
      <c r="K1171">
        <v>0</v>
      </c>
      <c r="L1171">
        <v>2.5051346674958001E-2</v>
      </c>
      <c r="M1171">
        <v>950010000</v>
      </c>
      <c r="N1171">
        <v>372693.79759999999</v>
      </c>
      <c r="O1171">
        <v>144307085.24000001</v>
      </c>
    </row>
    <row r="1172" spans="1:15" x14ac:dyDescent="0.3">
      <c r="A1172" t="s">
        <v>957</v>
      </c>
      <c r="B1172" t="s">
        <v>958</v>
      </c>
      <c r="C1172" t="s">
        <v>959</v>
      </c>
      <c r="D1172" t="s">
        <v>56</v>
      </c>
      <c r="E1172">
        <v>0</v>
      </c>
      <c r="F1172">
        <v>4.7306123525719685E-3</v>
      </c>
      <c r="G1172" t="s">
        <v>128</v>
      </c>
      <c r="H1172">
        <v>144307085.24000001</v>
      </c>
      <c r="I1172" t="s">
        <v>59</v>
      </c>
      <c r="J1172">
        <v>43480741.82</v>
      </c>
      <c r="K1172">
        <v>0</v>
      </c>
      <c r="L1172">
        <v>0.30130704772871197</v>
      </c>
      <c r="M1172">
        <v>950010000</v>
      </c>
      <c r="N1172">
        <v>4494129.0411</v>
      </c>
      <c r="O1172">
        <v>144307085.24000001</v>
      </c>
    </row>
    <row r="1173" spans="1:15" x14ac:dyDescent="0.3">
      <c r="A1173" t="s">
        <v>960</v>
      </c>
      <c r="B1173" t="s">
        <v>961</v>
      </c>
      <c r="C1173" t="s">
        <v>962</v>
      </c>
      <c r="D1173" t="s">
        <v>56</v>
      </c>
      <c r="E1173">
        <v>0</v>
      </c>
      <c r="F1173">
        <v>5.9529329316803541E-4</v>
      </c>
      <c r="G1173" t="s">
        <v>128</v>
      </c>
      <c r="H1173">
        <v>144307085.24000001</v>
      </c>
      <c r="I1173" t="s">
        <v>59</v>
      </c>
      <c r="J1173">
        <v>5419612.9500000002</v>
      </c>
      <c r="K1173">
        <v>0</v>
      </c>
      <c r="L1173">
        <v>3.7556111267763002E-2</v>
      </c>
      <c r="M1173">
        <v>950010000</v>
      </c>
      <c r="N1173">
        <v>565534.58140000002</v>
      </c>
      <c r="O1173">
        <v>144307085.24000001</v>
      </c>
    </row>
    <row r="1174" spans="1:15" x14ac:dyDescent="0.3">
      <c r="A1174" t="s">
        <v>963</v>
      </c>
      <c r="B1174" t="s">
        <v>964</v>
      </c>
      <c r="C1174" t="s">
        <v>965</v>
      </c>
      <c r="D1174" t="s">
        <v>56</v>
      </c>
      <c r="E1174">
        <v>0</v>
      </c>
      <c r="F1174">
        <v>1.9639290235032952E-2</v>
      </c>
      <c r="G1174" t="s">
        <v>128</v>
      </c>
      <c r="H1174">
        <v>144307085.24000001</v>
      </c>
      <c r="I1174" t="s">
        <v>59</v>
      </c>
      <c r="J1174">
        <v>180601269.15000001</v>
      </c>
      <c r="K1174">
        <v>0</v>
      </c>
      <c r="L1174">
        <v>1.25150659684962</v>
      </c>
      <c r="M1174">
        <v>950010000</v>
      </c>
      <c r="N1174">
        <v>18657522.1162</v>
      </c>
      <c r="O1174">
        <v>144307085.24000001</v>
      </c>
    </row>
    <row r="1175" spans="1:15" x14ac:dyDescent="0.3">
      <c r="A1175" t="s">
        <v>966</v>
      </c>
      <c r="B1175" t="s">
        <v>967</v>
      </c>
      <c r="C1175" t="s">
        <v>968</v>
      </c>
      <c r="D1175" t="s">
        <v>56</v>
      </c>
      <c r="E1175">
        <v>0</v>
      </c>
      <c r="F1175">
        <v>1.1717499505916845E-3</v>
      </c>
      <c r="G1175" t="s">
        <v>128</v>
      </c>
      <c r="H1175">
        <v>144307085.24000001</v>
      </c>
      <c r="I1175" t="s">
        <v>59</v>
      </c>
      <c r="J1175">
        <v>10759084.15</v>
      </c>
      <c r="K1175">
        <v>0</v>
      </c>
      <c r="L1175">
        <v>7.4556866921027004E-2</v>
      </c>
      <c r="M1175">
        <v>950010000</v>
      </c>
      <c r="N1175">
        <v>1113174.1706000001</v>
      </c>
      <c r="O1175">
        <v>144307085.24000001</v>
      </c>
    </row>
    <row r="1176" spans="1:15" x14ac:dyDescent="0.3">
      <c r="A1176" t="s">
        <v>969</v>
      </c>
      <c r="B1176" t="s">
        <v>970</v>
      </c>
      <c r="C1176" t="s">
        <v>971</v>
      </c>
      <c r="D1176" t="s">
        <v>56</v>
      </c>
      <c r="E1176">
        <v>0</v>
      </c>
      <c r="F1176">
        <v>2.5637958065932037E-4</v>
      </c>
      <c r="G1176" t="s">
        <v>128</v>
      </c>
      <c r="H1176">
        <v>144307085.24000001</v>
      </c>
      <c r="I1176" t="s">
        <v>59</v>
      </c>
      <c r="J1176">
        <v>2354985.88</v>
      </c>
      <c r="K1176">
        <v>0</v>
      </c>
      <c r="L1176">
        <v>1.6319267180009998E-2</v>
      </c>
      <c r="M1176">
        <v>950010000</v>
      </c>
      <c r="N1176">
        <v>243563.1654</v>
      </c>
      <c r="O1176">
        <v>144307085.24000001</v>
      </c>
    </row>
    <row r="1177" spans="1:15" x14ac:dyDescent="0.3">
      <c r="A1177" t="s">
        <v>972</v>
      </c>
      <c r="B1177" t="s">
        <v>973</v>
      </c>
      <c r="C1177" t="s">
        <v>974</v>
      </c>
      <c r="D1177" t="s">
        <v>56</v>
      </c>
      <c r="E1177">
        <v>0</v>
      </c>
      <c r="F1177">
        <v>1.7581848429551164E-3</v>
      </c>
      <c r="G1177" t="s">
        <v>128</v>
      </c>
      <c r="H1177">
        <v>144307085.24000001</v>
      </c>
      <c r="I1177" t="s">
        <v>59</v>
      </c>
      <c r="J1177">
        <v>16171563.460000001</v>
      </c>
      <c r="K1177">
        <v>0</v>
      </c>
      <c r="L1177">
        <v>0.112063544441389</v>
      </c>
      <c r="M1177">
        <v>950010000</v>
      </c>
      <c r="N1177">
        <v>1670293.1827</v>
      </c>
      <c r="O1177">
        <v>144307085.24000001</v>
      </c>
    </row>
    <row r="1178" spans="1:15" x14ac:dyDescent="0.3">
      <c r="A1178" t="s">
        <v>975</v>
      </c>
      <c r="B1178" t="s">
        <v>976</v>
      </c>
      <c r="C1178" t="s">
        <v>977</v>
      </c>
      <c r="D1178" t="s">
        <v>56</v>
      </c>
      <c r="E1178">
        <v>0</v>
      </c>
      <c r="F1178">
        <v>1.7681127685148165E-4</v>
      </c>
      <c r="G1178" t="s">
        <v>128</v>
      </c>
      <c r="H1178">
        <v>144307085.24000001</v>
      </c>
      <c r="I1178" t="s">
        <v>59</v>
      </c>
      <c r="J1178">
        <v>1628658.86</v>
      </c>
      <c r="K1178">
        <v>0</v>
      </c>
      <c r="L1178">
        <v>1.1286063032119001E-2</v>
      </c>
      <c r="M1178">
        <v>950010000</v>
      </c>
      <c r="N1178">
        <v>167972.4811</v>
      </c>
      <c r="O1178">
        <v>144307085.24000001</v>
      </c>
    </row>
    <row r="1179" spans="1:15" x14ac:dyDescent="0.3">
      <c r="A1179" t="s">
        <v>978</v>
      </c>
      <c r="B1179" t="s">
        <v>979</v>
      </c>
      <c r="C1179" t="s">
        <v>980</v>
      </c>
      <c r="D1179" t="s">
        <v>56</v>
      </c>
      <c r="E1179">
        <v>0</v>
      </c>
      <c r="F1179">
        <v>4.2659507603259516E-3</v>
      </c>
      <c r="G1179" t="s">
        <v>128</v>
      </c>
      <c r="H1179">
        <v>144307085.24000001</v>
      </c>
      <c r="I1179" t="s">
        <v>59</v>
      </c>
      <c r="J1179">
        <v>39293820.049999997</v>
      </c>
      <c r="K1179">
        <v>0</v>
      </c>
      <c r="L1179">
        <v>0.27229307545537101</v>
      </c>
      <c r="M1179">
        <v>950010000</v>
      </c>
      <c r="N1179">
        <v>4052695.8818000001</v>
      </c>
      <c r="O1179">
        <v>144307085.24000001</v>
      </c>
    </row>
    <row r="1180" spans="1:15" x14ac:dyDescent="0.3">
      <c r="A1180" t="s">
        <v>981</v>
      </c>
      <c r="B1180" t="s">
        <v>982</v>
      </c>
      <c r="C1180" t="s">
        <v>983</v>
      </c>
      <c r="D1180" t="s">
        <v>56</v>
      </c>
      <c r="E1180">
        <v>0</v>
      </c>
      <c r="F1180">
        <v>2.8353675726975692E-3</v>
      </c>
      <c r="G1180" t="s">
        <v>128</v>
      </c>
      <c r="H1180">
        <v>144307085.24000001</v>
      </c>
      <c r="I1180" t="s">
        <v>59</v>
      </c>
      <c r="J1180">
        <v>25996429.66</v>
      </c>
      <c r="K1180">
        <v>0</v>
      </c>
      <c r="L1180">
        <v>0.180146592364227</v>
      </c>
      <c r="M1180">
        <v>950010000</v>
      </c>
      <c r="N1180">
        <v>2693627.5477</v>
      </c>
      <c r="O1180">
        <v>144307085.24000001</v>
      </c>
    </row>
    <row r="1181" spans="1:15" x14ac:dyDescent="0.3">
      <c r="A1181" t="s">
        <v>984</v>
      </c>
      <c r="B1181" t="s">
        <v>985</v>
      </c>
      <c r="C1181" t="s">
        <v>986</v>
      </c>
      <c r="D1181" t="s">
        <v>56</v>
      </c>
      <c r="E1181">
        <v>0</v>
      </c>
      <c r="F1181">
        <v>7.3409763508019423E-4</v>
      </c>
      <c r="G1181" t="s">
        <v>128</v>
      </c>
      <c r="H1181">
        <v>144307085.24000001</v>
      </c>
      <c r="I1181" t="s">
        <v>59</v>
      </c>
      <c r="J1181">
        <v>6735638.0300000003</v>
      </c>
      <c r="K1181">
        <v>0</v>
      </c>
      <c r="L1181">
        <v>4.667572641217E-2</v>
      </c>
      <c r="M1181">
        <v>950010000</v>
      </c>
      <c r="N1181">
        <v>697400.0943</v>
      </c>
      <c r="O1181">
        <v>144307085.24000001</v>
      </c>
    </row>
    <row r="1182" spans="1:15" x14ac:dyDescent="0.3">
      <c r="A1182" t="s">
        <v>987</v>
      </c>
      <c r="B1182" t="s">
        <v>988</v>
      </c>
      <c r="C1182" t="s">
        <v>989</v>
      </c>
      <c r="D1182" t="s">
        <v>56</v>
      </c>
      <c r="E1182">
        <v>0</v>
      </c>
      <c r="F1182">
        <v>2.2223707828803486E-3</v>
      </c>
      <c r="G1182" t="s">
        <v>128</v>
      </c>
      <c r="H1182">
        <v>144307085.24000001</v>
      </c>
      <c r="I1182" t="s">
        <v>59</v>
      </c>
      <c r="J1182">
        <v>20420219.780000001</v>
      </c>
      <c r="K1182">
        <v>0</v>
      </c>
      <c r="L1182">
        <v>0.14150531656875101</v>
      </c>
      <c r="M1182">
        <v>950010000</v>
      </c>
      <c r="N1182">
        <v>2111274.4674</v>
      </c>
      <c r="O1182">
        <v>144307085.24000001</v>
      </c>
    </row>
    <row r="1183" spans="1:15" x14ac:dyDescent="0.3">
      <c r="A1183" t="s">
        <v>990</v>
      </c>
      <c r="B1183" t="s">
        <v>47</v>
      </c>
      <c r="C1183" t="s">
        <v>991</v>
      </c>
      <c r="D1183" t="s">
        <v>56</v>
      </c>
      <c r="E1183">
        <v>0</v>
      </c>
      <c r="F1183">
        <v>1.1635700334515328E-4</v>
      </c>
      <c r="G1183" t="s">
        <v>128</v>
      </c>
      <c r="H1183">
        <v>144307085.24000001</v>
      </c>
      <c r="I1183" t="s">
        <v>59</v>
      </c>
      <c r="J1183">
        <v>1081204.8</v>
      </c>
      <c r="K1183">
        <v>0</v>
      </c>
      <c r="L1183">
        <v>7.492388874752E-3</v>
      </c>
      <c r="M1183">
        <v>950010000</v>
      </c>
      <c r="N1183">
        <v>110540.3167</v>
      </c>
      <c r="O1183">
        <v>144307085.24000001</v>
      </c>
    </row>
    <row r="1184" spans="1:15" x14ac:dyDescent="0.3">
      <c r="A1184" t="s">
        <v>992</v>
      </c>
      <c r="B1184" t="s">
        <v>993</v>
      </c>
      <c r="C1184" t="s">
        <v>994</v>
      </c>
      <c r="D1184" t="s">
        <v>56</v>
      </c>
      <c r="E1184">
        <v>0</v>
      </c>
      <c r="F1184">
        <v>1.8189619696319767E-4</v>
      </c>
      <c r="G1184" t="s">
        <v>128</v>
      </c>
      <c r="H1184">
        <v>144307085.24000001</v>
      </c>
      <c r="I1184" t="s">
        <v>59</v>
      </c>
      <c r="J1184">
        <v>1692650.15</v>
      </c>
      <c r="K1184">
        <v>0</v>
      </c>
      <c r="L1184">
        <v>1.1729501342120001E-2</v>
      </c>
      <c r="M1184">
        <v>950010000</v>
      </c>
      <c r="N1184">
        <v>172803.20610000001</v>
      </c>
      <c r="O1184">
        <v>144307085.24000001</v>
      </c>
    </row>
    <row r="1185" spans="1:15" x14ac:dyDescent="0.3">
      <c r="A1185" t="s">
        <v>995</v>
      </c>
      <c r="B1185" t="s">
        <v>996</v>
      </c>
      <c r="C1185" t="s">
        <v>997</v>
      </c>
      <c r="D1185" t="s">
        <v>56</v>
      </c>
      <c r="E1185">
        <v>0</v>
      </c>
      <c r="F1185">
        <v>4.8829113194830403E-4</v>
      </c>
      <c r="G1185" t="s">
        <v>128</v>
      </c>
      <c r="H1185">
        <v>144307085.24000001</v>
      </c>
      <c r="I1185" t="s">
        <v>59</v>
      </c>
      <c r="J1185">
        <v>4487072.5</v>
      </c>
      <c r="K1185">
        <v>0</v>
      </c>
      <c r="L1185">
        <v>3.1093916785426001E-2</v>
      </c>
      <c r="M1185">
        <v>950010000</v>
      </c>
      <c r="N1185">
        <v>463881.4583</v>
      </c>
      <c r="O1185">
        <v>144307085.24000001</v>
      </c>
    </row>
    <row r="1186" spans="1:15" x14ac:dyDescent="0.3">
      <c r="A1186" t="s">
        <v>1001</v>
      </c>
      <c r="B1186" t="s">
        <v>1002</v>
      </c>
      <c r="C1186" t="s">
        <v>1003</v>
      </c>
      <c r="D1186" t="s">
        <v>56</v>
      </c>
      <c r="E1186">
        <v>0</v>
      </c>
      <c r="F1186">
        <v>4.2526463546773523E-3</v>
      </c>
      <c r="G1186" t="s">
        <v>128</v>
      </c>
      <c r="H1186">
        <v>144307085.24000001</v>
      </c>
      <c r="I1186" t="s">
        <v>59</v>
      </c>
      <c r="J1186">
        <v>35008838.850000001</v>
      </c>
      <c r="K1186">
        <v>0</v>
      </c>
      <c r="L1186">
        <v>0.24259958401748699</v>
      </c>
      <c r="M1186">
        <v>950010000</v>
      </c>
      <c r="N1186">
        <v>4040056.5633999999</v>
      </c>
      <c r="O1186">
        <v>144307085.24000001</v>
      </c>
    </row>
    <row r="1187" spans="1:15" x14ac:dyDescent="0.3">
      <c r="A1187" t="s">
        <v>1004</v>
      </c>
      <c r="B1187" t="s">
        <v>1005</v>
      </c>
      <c r="C1187" t="s">
        <v>1006</v>
      </c>
      <c r="D1187" t="s">
        <v>56</v>
      </c>
      <c r="E1187">
        <v>0</v>
      </c>
      <c r="F1187">
        <v>2.7507289703747051E-3</v>
      </c>
      <c r="G1187" t="s">
        <v>128</v>
      </c>
      <c r="H1187">
        <v>144307085.24000001</v>
      </c>
      <c r="I1187" t="s">
        <v>59</v>
      </c>
      <c r="J1187">
        <v>25430712.879999999</v>
      </c>
      <c r="K1187">
        <v>0</v>
      </c>
      <c r="L1187">
        <v>0.17622636364462399</v>
      </c>
      <c r="M1187">
        <v>950010000</v>
      </c>
      <c r="N1187">
        <v>2613220.0290999999</v>
      </c>
      <c r="O1187">
        <v>144307085.24000001</v>
      </c>
    </row>
    <row r="1188" spans="1:15" x14ac:dyDescent="0.3">
      <c r="A1188" t="s">
        <v>1007</v>
      </c>
      <c r="B1188" t="s">
        <v>1008</v>
      </c>
      <c r="C1188" t="s">
        <v>1009</v>
      </c>
      <c r="D1188" t="s">
        <v>56</v>
      </c>
      <c r="E1188">
        <v>0</v>
      </c>
      <c r="F1188">
        <v>2.5846991461276638E-4</v>
      </c>
      <c r="G1188" t="s">
        <v>128</v>
      </c>
      <c r="H1188">
        <v>144307085.24000001</v>
      </c>
      <c r="I1188" t="s">
        <v>59</v>
      </c>
      <c r="J1188">
        <v>2366381.23</v>
      </c>
      <c r="K1188">
        <v>0</v>
      </c>
      <c r="L1188">
        <v>1.6398233157189999E-2</v>
      </c>
      <c r="M1188">
        <v>950010000</v>
      </c>
      <c r="N1188">
        <v>245549.0036</v>
      </c>
      <c r="O1188">
        <v>144307085.24000001</v>
      </c>
    </row>
    <row r="1189" spans="1:15" x14ac:dyDescent="0.3">
      <c r="A1189" t="s">
        <v>1010</v>
      </c>
      <c r="B1189" t="s">
        <v>1011</v>
      </c>
      <c r="C1189" t="s">
        <v>1012</v>
      </c>
      <c r="D1189" t="s">
        <v>56</v>
      </c>
      <c r="E1189">
        <v>0</v>
      </c>
      <c r="F1189">
        <v>3.3939335631750578E-3</v>
      </c>
      <c r="G1189" t="s">
        <v>128</v>
      </c>
      <c r="H1189">
        <v>144307085.24000001</v>
      </c>
      <c r="I1189" t="s">
        <v>59</v>
      </c>
      <c r="J1189">
        <v>31111717.550000001</v>
      </c>
      <c r="K1189">
        <v>0</v>
      </c>
      <c r="L1189">
        <v>0.2155938324044</v>
      </c>
      <c r="M1189">
        <v>950010000</v>
      </c>
      <c r="N1189">
        <v>3224270.8243999998</v>
      </c>
      <c r="O1189">
        <v>144307085.24000001</v>
      </c>
    </row>
    <row r="1190" spans="1:15" x14ac:dyDescent="0.3">
      <c r="A1190" t="s">
        <v>1013</v>
      </c>
      <c r="B1190" t="s">
        <v>1014</v>
      </c>
      <c r="C1190" t="s">
        <v>1015</v>
      </c>
      <c r="D1190" t="s">
        <v>56</v>
      </c>
      <c r="E1190">
        <v>0</v>
      </c>
      <c r="F1190">
        <v>7.6135714207846612E-4</v>
      </c>
      <c r="G1190" t="s">
        <v>128</v>
      </c>
      <c r="H1190">
        <v>144307085.24000001</v>
      </c>
      <c r="I1190" t="s">
        <v>59</v>
      </c>
      <c r="J1190">
        <v>6933758.3899999997</v>
      </c>
      <c r="K1190">
        <v>0</v>
      </c>
      <c r="L1190">
        <v>4.8048634469113997E-2</v>
      </c>
      <c r="M1190">
        <v>950010000</v>
      </c>
      <c r="N1190">
        <v>723296.89850000001</v>
      </c>
      <c r="O1190">
        <v>144307085.24000001</v>
      </c>
    </row>
    <row r="1191" spans="1:15" x14ac:dyDescent="0.3">
      <c r="A1191" t="s">
        <v>1016</v>
      </c>
      <c r="B1191" t="s">
        <v>1017</v>
      </c>
      <c r="C1191" t="s">
        <v>1018</v>
      </c>
      <c r="D1191" t="s">
        <v>56</v>
      </c>
      <c r="E1191">
        <v>0</v>
      </c>
      <c r="F1191">
        <v>2.0406115161307101E-4</v>
      </c>
      <c r="G1191" t="s">
        <v>128</v>
      </c>
      <c r="H1191">
        <v>144307085.24000001</v>
      </c>
      <c r="I1191" t="s">
        <v>59</v>
      </c>
      <c r="J1191">
        <v>1838079.6</v>
      </c>
      <c r="K1191">
        <v>0</v>
      </c>
      <c r="L1191">
        <v>1.2737278955797999E-2</v>
      </c>
      <c r="M1191">
        <v>950010000</v>
      </c>
      <c r="N1191">
        <v>193860.13459999999</v>
      </c>
      <c r="O1191">
        <v>144307085.24000001</v>
      </c>
    </row>
    <row r="1192" spans="1:15" x14ac:dyDescent="0.3">
      <c r="A1192" t="s">
        <v>1019</v>
      </c>
      <c r="B1192" t="s">
        <v>1020</v>
      </c>
      <c r="C1192" t="s">
        <v>1021</v>
      </c>
      <c r="D1192" t="s">
        <v>56</v>
      </c>
      <c r="E1192">
        <v>0</v>
      </c>
      <c r="F1192">
        <v>2.6535786469745478E-4</v>
      </c>
      <c r="G1192" t="s">
        <v>128</v>
      </c>
      <c r="H1192">
        <v>144307085.24000001</v>
      </c>
      <c r="I1192" t="s">
        <v>59</v>
      </c>
      <c r="J1192">
        <v>2420522.34</v>
      </c>
      <c r="K1192">
        <v>0</v>
      </c>
      <c r="L1192">
        <v>1.6773413003071998E-2</v>
      </c>
      <c r="M1192">
        <v>950010000</v>
      </c>
      <c r="N1192">
        <v>252092.625</v>
      </c>
      <c r="O1192">
        <v>144307085.24000001</v>
      </c>
    </row>
    <row r="1193" spans="1:15" x14ac:dyDescent="0.3">
      <c r="A1193" t="s">
        <v>1022</v>
      </c>
      <c r="B1193" t="s">
        <v>1023</v>
      </c>
      <c r="C1193" t="s">
        <v>1024</v>
      </c>
      <c r="D1193" t="s">
        <v>56</v>
      </c>
      <c r="E1193">
        <v>0</v>
      </c>
      <c r="F1193">
        <v>1.2174863050404164E-4</v>
      </c>
      <c r="G1193" t="s">
        <v>128</v>
      </c>
      <c r="H1193">
        <v>144307085.24000001</v>
      </c>
      <c r="I1193" t="s">
        <v>59</v>
      </c>
      <c r="J1193">
        <v>1120581.6499999999</v>
      </c>
      <c r="K1193">
        <v>0</v>
      </c>
      <c r="L1193">
        <v>7.7652573200850004E-3</v>
      </c>
      <c r="M1193">
        <v>950010000</v>
      </c>
      <c r="N1193">
        <v>115662.41650000001</v>
      </c>
      <c r="O1193">
        <v>144307085.24000001</v>
      </c>
    </row>
    <row r="1194" spans="1:15" x14ac:dyDescent="0.3">
      <c r="A1194" t="s">
        <v>1025</v>
      </c>
      <c r="B1194" t="s">
        <v>1026</v>
      </c>
      <c r="C1194" t="s">
        <v>1027</v>
      </c>
      <c r="D1194" t="s">
        <v>56</v>
      </c>
      <c r="E1194">
        <v>0</v>
      </c>
      <c r="F1194">
        <v>5.4105299036528445E-4</v>
      </c>
      <c r="G1194" t="s">
        <v>128</v>
      </c>
      <c r="H1194">
        <v>144307085.24000001</v>
      </c>
      <c r="I1194" t="s">
        <v>59</v>
      </c>
      <c r="J1194">
        <v>4896586.66</v>
      </c>
      <c r="K1194">
        <v>0</v>
      </c>
      <c r="L1194">
        <v>3.3931713414185001E-2</v>
      </c>
      <c r="M1194">
        <v>950010000</v>
      </c>
      <c r="N1194">
        <v>514005.75140000001</v>
      </c>
      <c r="O1194">
        <v>144307085.24000001</v>
      </c>
    </row>
    <row r="1195" spans="1:15" x14ac:dyDescent="0.3">
      <c r="A1195" t="s">
        <v>1028</v>
      </c>
      <c r="B1195" t="s">
        <v>1029</v>
      </c>
      <c r="C1195" t="s">
        <v>1030</v>
      </c>
      <c r="D1195" t="s">
        <v>56</v>
      </c>
      <c r="E1195">
        <v>0</v>
      </c>
      <c r="F1195">
        <v>1.7726385338222772E-4</v>
      </c>
      <c r="G1195" t="s">
        <v>128</v>
      </c>
      <c r="H1195">
        <v>144307085.24000001</v>
      </c>
      <c r="I1195" t="s">
        <v>59</v>
      </c>
      <c r="J1195">
        <v>1624382.28</v>
      </c>
      <c r="K1195">
        <v>0</v>
      </c>
      <c r="L1195">
        <v>1.1256427758196999E-2</v>
      </c>
      <c r="M1195">
        <v>950010000</v>
      </c>
      <c r="N1195">
        <v>168402.43340000001</v>
      </c>
      <c r="O1195">
        <v>144307085.24000001</v>
      </c>
    </row>
    <row r="1196" spans="1:15" x14ac:dyDescent="0.3">
      <c r="A1196" t="s">
        <v>1031</v>
      </c>
      <c r="B1196" t="s">
        <v>1032</v>
      </c>
      <c r="C1196" t="s">
        <v>1033</v>
      </c>
      <c r="D1196" t="s">
        <v>56</v>
      </c>
      <c r="E1196">
        <v>0</v>
      </c>
      <c r="F1196">
        <v>1.0936829590696539E-4</v>
      </c>
      <c r="G1196" t="s">
        <v>128</v>
      </c>
      <c r="H1196">
        <v>144307085.24000001</v>
      </c>
      <c r="I1196" t="s">
        <v>59</v>
      </c>
      <c r="J1196">
        <v>1009329.74</v>
      </c>
      <c r="K1196">
        <v>0</v>
      </c>
      <c r="L1196">
        <v>6.9943186664840002E-3</v>
      </c>
      <c r="M1196">
        <v>950010000</v>
      </c>
      <c r="N1196">
        <v>103900.9748</v>
      </c>
      <c r="O1196">
        <v>144307085.24000001</v>
      </c>
    </row>
    <row r="1197" spans="1:15" x14ac:dyDescent="0.3">
      <c r="A1197" t="s">
        <v>1034</v>
      </c>
      <c r="B1197" t="s">
        <v>1035</v>
      </c>
      <c r="C1197" t="s">
        <v>1036</v>
      </c>
      <c r="D1197" t="s">
        <v>56</v>
      </c>
      <c r="E1197">
        <v>0</v>
      </c>
      <c r="F1197">
        <v>1.7391933291604745E-3</v>
      </c>
      <c r="G1197" t="s">
        <v>128</v>
      </c>
      <c r="H1197">
        <v>144307085.24000001</v>
      </c>
      <c r="I1197" t="s">
        <v>59</v>
      </c>
      <c r="J1197">
        <v>15957299.83</v>
      </c>
      <c r="K1197">
        <v>0</v>
      </c>
      <c r="L1197">
        <v>0.110578768904251</v>
      </c>
      <c r="M1197">
        <v>950010000</v>
      </c>
      <c r="N1197">
        <v>1652251.0545999999</v>
      </c>
      <c r="O1197">
        <v>144307085.24000001</v>
      </c>
    </row>
    <row r="1198" spans="1:15" x14ac:dyDescent="0.3">
      <c r="A1198" t="s">
        <v>1040</v>
      </c>
      <c r="B1198" t="s">
        <v>1041</v>
      </c>
      <c r="C1198" t="s">
        <v>1042</v>
      </c>
      <c r="D1198" t="s">
        <v>56</v>
      </c>
      <c r="E1198">
        <v>0</v>
      </c>
      <c r="F1198">
        <v>4.3022572936558057E-3</v>
      </c>
      <c r="G1198" t="s">
        <v>128</v>
      </c>
      <c r="H1198">
        <v>144307085.24000001</v>
      </c>
      <c r="I1198" t="s">
        <v>59</v>
      </c>
      <c r="J1198">
        <v>39595688.310000002</v>
      </c>
      <c r="K1198">
        <v>0</v>
      </c>
      <c r="L1198">
        <v>0.27438492187786601</v>
      </c>
      <c r="M1198">
        <v>950010000</v>
      </c>
      <c r="N1198">
        <v>4087187.4515</v>
      </c>
      <c r="O1198">
        <v>144307085.24000001</v>
      </c>
    </row>
    <row r="1199" spans="1:15" x14ac:dyDescent="0.3">
      <c r="A1199" t="s">
        <v>1043</v>
      </c>
      <c r="B1199" t="s">
        <v>1044</v>
      </c>
      <c r="C1199" t="s">
        <v>1045</v>
      </c>
      <c r="D1199" t="s">
        <v>56</v>
      </c>
      <c r="E1199">
        <v>0</v>
      </c>
      <c r="F1199">
        <v>9.6245897953665851E-4</v>
      </c>
      <c r="G1199" t="s">
        <v>128</v>
      </c>
      <c r="H1199">
        <v>144307085.24000001</v>
      </c>
      <c r="I1199" t="s">
        <v>59</v>
      </c>
      <c r="J1199">
        <v>8945800.7899999991</v>
      </c>
      <c r="K1199">
        <v>0</v>
      </c>
      <c r="L1199">
        <v>6.1991417643298997E-2</v>
      </c>
      <c r="M1199">
        <v>950010000</v>
      </c>
      <c r="N1199">
        <v>914345.65509999997</v>
      </c>
      <c r="O1199">
        <v>144307085.24000001</v>
      </c>
    </row>
    <row r="1200" spans="1:15" x14ac:dyDescent="0.3">
      <c r="A1200" t="s">
        <v>1046</v>
      </c>
      <c r="B1200" t="s">
        <v>1047</v>
      </c>
      <c r="C1200" t="s">
        <v>1048</v>
      </c>
      <c r="D1200" t="s">
        <v>56</v>
      </c>
      <c r="E1200">
        <v>0</v>
      </c>
      <c r="F1200">
        <v>1.268045846090432E-5</v>
      </c>
      <c r="G1200" t="s">
        <v>128</v>
      </c>
      <c r="H1200">
        <v>144307085.24000001</v>
      </c>
      <c r="I1200" t="s">
        <v>59</v>
      </c>
      <c r="J1200">
        <v>117742.52</v>
      </c>
      <c r="K1200">
        <v>0</v>
      </c>
      <c r="L1200">
        <v>8.1591641743800005E-4</v>
      </c>
      <c r="M1200">
        <v>950010000</v>
      </c>
      <c r="N1200">
        <v>12046.5623</v>
      </c>
      <c r="O1200">
        <v>144307085.24000001</v>
      </c>
    </row>
    <row r="1201" spans="1:15" x14ac:dyDescent="0.3">
      <c r="A1201" t="s">
        <v>1049</v>
      </c>
      <c r="B1201" t="s">
        <v>1050</v>
      </c>
      <c r="C1201" t="s">
        <v>1051</v>
      </c>
      <c r="D1201" t="s">
        <v>56</v>
      </c>
      <c r="E1201">
        <v>0</v>
      </c>
      <c r="F1201">
        <v>2.769380306832119E-4</v>
      </c>
      <c r="G1201" t="s">
        <v>128</v>
      </c>
      <c r="H1201">
        <v>144307085.24000001</v>
      </c>
      <c r="I1201" t="s">
        <v>59</v>
      </c>
      <c r="J1201">
        <v>2550126.71</v>
      </c>
      <c r="K1201">
        <v>0</v>
      </c>
      <c r="L1201">
        <v>1.7671528087195999E-2</v>
      </c>
      <c r="M1201">
        <v>950010000</v>
      </c>
      <c r="N1201">
        <v>263093.89850000001</v>
      </c>
      <c r="O1201">
        <v>144307085.24000001</v>
      </c>
    </row>
    <row r="1202" spans="1:15" x14ac:dyDescent="0.3">
      <c r="A1202" t="s">
        <v>1052</v>
      </c>
      <c r="B1202" t="s">
        <v>1053</v>
      </c>
      <c r="C1202" t="s">
        <v>1054</v>
      </c>
      <c r="D1202" t="s">
        <v>56</v>
      </c>
      <c r="E1202">
        <v>0</v>
      </c>
      <c r="F1202">
        <v>1.8271763965121857E-4</v>
      </c>
      <c r="G1202" t="s">
        <v>128</v>
      </c>
      <c r="H1202">
        <v>144307085.24000001</v>
      </c>
      <c r="I1202" t="s">
        <v>59</v>
      </c>
      <c r="J1202">
        <v>1693285.31</v>
      </c>
      <c r="K1202">
        <v>0</v>
      </c>
      <c r="L1202">
        <v>1.1733902789206999E-2</v>
      </c>
      <c r="M1202">
        <v>950010000</v>
      </c>
      <c r="N1202">
        <v>173583.58480000001</v>
      </c>
      <c r="O1202">
        <v>144307085.24000001</v>
      </c>
    </row>
    <row r="1203" spans="1:15" x14ac:dyDescent="0.3">
      <c r="A1203" t="s">
        <v>1055</v>
      </c>
      <c r="B1203" t="s">
        <v>1056</v>
      </c>
      <c r="C1203" t="s">
        <v>1057</v>
      </c>
      <c r="D1203" t="s">
        <v>56</v>
      </c>
      <c r="E1203">
        <v>0</v>
      </c>
      <c r="F1203">
        <v>5.5037560954065317E-4</v>
      </c>
      <c r="G1203" t="s">
        <v>128</v>
      </c>
      <c r="H1203">
        <v>144307085.24000001</v>
      </c>
      <c r="I1203" t="s">
        <v>59</v>
      </c>
      <c r="J1203">
        <v>5085910.5199999996</v>
      </c>
      <c r="K1203">
        <v>0</v>
      </c>
      <c r="L1203">
        <v>3.5243664658194E-2</v>
      </c>
      <c r="M1203">
        <v>950010000</v>
      </c>
      <c r="N1203">
        <v>522862.33279999997</v>
      </c>
      <c r="O1203">
        <v>144307085.24000001</v>
      </c>
    </row>
    <row r="1204" spans="1:15" x14ac:dyDescent="0.3">
      <c r="A1204" t="s">
        <v>1058</v>
      </c>
      <c r="B1204" t="s">
        <v>1059</v>
      </c>
      <c r="C1204" t="s">
        <v>1060</v>
      </c>
      <c r="D1204" t="s">
        <v>56</v>
      </c>
      <c r="E1204">
        <v>0</v>
      </c>
      <c r="F1204">
        <v>8.0421629892245467E-4</v>
      </c>
      <c r="G1204" t="s">
        <v>128</v>
      </c>
      <c r="H1204">
        <v>144307085.24000001</v>
      </c>
      <c r="I1204" t="s">
        <v>59</v>
      </c>
      <c r="J1204">
        <v>7430676.2199999997</v>
      </c>
      <c r="K1204">
        <v>0</v>
      </c>
      <c r="L1204">
        <v>5.1492109397413999E-2</v>
      </c>
      <c r="M1204">
        <v>950010000</v>
      </c>
      <c r="N1204">
        <v>764013.52610000002</v>
      </c>
      <c r="O1204">
        <v>144307085.24000001</v>
      </c>
    </row>
    <row r="1205" spans="1:15" x14ac:dyDescent="0.3">
      <c r="A1205" t="s">
        <v>1058</v>
      </c>
      <c r="B1205" t="s">
        <v>1061</v>
      </c>
      <c r="C1205" t="s">
        <v>1062</v>
      </c>
      <c r="D1205" t="s">
        <v>56</v>
      </c>
      <c r="E1205">
        <v>0</v>
      </c>
      <c r="F1205">
        <v>8.0421629892245467E-4</v>
      </c>
      <c r="G1205" t="s">
        <v>128</v>
      </c>
      <c r="H1205">
        <v>144307085.24000001</v>
      </c>
      <c r="I1205" t="s">
        <v>59</v>
      </c>
      <c r="J1205">
        <v>7430676.2199999997</v>
      </c>
      <c r="K1205">
        <v>0</v>
      </c>
      <c r="L1205">
        <v>5.1492109397413999E-2</v>
      </c>
      <c r="M1205">
        <v>950010000</v>
      </c>
      <c r="N1205">
        <v>764013.52610000002</v>
      </c>
      <c r="O1205">
        <v>144307085.24000001</v>
      </c>
    </row>
    <row r="1206" spans="1:15" x14ac:dyDescent="0.3">
      <c r="A1206" t="s">
        <v>1058</v>
      </c>
      <c r="B1206" t="s">
        <v>1063</v>
      </c>
      <c r="C1206" t="s">
        <v>1064</v>
      </c>
      <c r="D1206" t="s">
        <v>56</v>
      </c>
      <c r="E1206">
        <v>0</v>
      </c>
      <c r="F1206">
        <v>8.0421629892245467E-4</v>
      </c>
      <c r="G1206" t="s">
        <v>128</v>
      </c>
      <c r="H1206">
        <v>144307085.24000001</v>
      </c>
      <c r="I1206" t="s">
        <v>59</v>
      </c>
      <c r="J1206">
        <v>7430676.2199999997</v>
      </c>
      <c r="K1206">
        <v>0</v>
      </c>
      <c r="L1206">
        <v>5.1492109397413999E-2</v>
      </c>
      <c r="M1206">
        <v>950010000</v>
      </c>
      <c r="N1206">
        <v>764013.52610000002</v>
      </c>
      <c r="O1206">
        <v>144307085.24000001</v>
      </c>
    </row>
    <row r="1207" spans="1:15" x14ac:dyDescent="0.3">
      <c r="A1207" t="s">
        <v>1065</v>
      </c>
      <c r="B1207" t="s">
        <v>1066</v>
      </c>
      <c r="C1207" t="s">
        <v>1067</v>
      </c>
      <c r="D1207" t="s">
        <v>56</v>
      </c>
      <c r="E1207">
        <v>0</v>
      </c>
      <c r="F1207">
        <v>2.2718191518785331E-4</v>
      </c>
      <c r="G1207" t="s">
        <v>128</v>
      </c>
      <c r="H1207">
        <v>144307085.24000001</v>
      </c>
      <c r="I1207" t="s">
        <v>59</v>
      </c>
      <c r="J1207">
        <v>2118345.0099999998</v>
      </c>
      <c r="K1207">
        <v>0</v>
      </c>
      <c r="L1207">
        <v>1.4679424828495999E-2</v>
      </c>
      <c r="M1207">
        <v>950010000</v>
      </c>
      <c r="N1207">
        <v>215825.0912</v>
      </c>
      <c r="O1207">
        <v>144307085.24000001</v>
      </c>
    </row>
    <row r="1208" spans="1:15" x14ac:dyDescent="0.3">
      <c r="A1208" t="s">
        <v>1068</v>
      </c>
      <c r="B1208" t="s">
        <v>1069</v>
      </c>
      <c r="C1208" t="s">
        <v>1070</v>
      </c>
      <c r="D1208" t="s">
        <v>56</v>
      </c>
      <c r="E1208">
        <v>0</v>
      </c>
      <c r="F1208">
        <v>6.6275401405924746E-5</v>
      </c>
      <c r="G1208" t="s">
        <v>128</v>
      </c>
      <c r="H1208">
        <v>144307085.24000001</v>
      </c>
      <c r="I1208" t="s">
        <v>59</v>
      </c>
      <c r="J1208">
        <v>615266.52</v>
      </c>
      <c r="K1208">
        <v>0</v>
      </c>
      <c r="L1208">
        <v>4.263591901789E-3</v>
      </c>
      <c r="M1208">
        <v>950010000</v>
      </c>
      <c r="N1208">
        <v>62962.294099999999</v>
      </c>
      <c r="O1208">
        <v>144307085.24000001</v>
      </c>
    </row>
    <row r="1209" spans="1:15" x14ac:dyDescent="0.3">
      <c r="A1209" t="s">
        <v>1071</v>
      </c>
      <c r="B1209" t="s">
        <v>1072</v>
      </c>
      <c r="C1209" t="s">
        <v>1073</v>
      </c>
      <c r="D1209" t="s">
        <v>56</v>
      </c>
      <c r="E1209">
        <v>0</v>
      </c>
      <c r="F1209">
        <v>7.1402994405044505E-4</v>
      </c>
      <c r="G1209" t="s">
        <v>128</v>
      </c>
      <c r="H1209">
        <v>144307085.24000001</v>
      </c>
      <c r="I1209" t="s">
        <v>59</v>
      </c>
      <c r="J1209">
        <v>6558680.2999999998</v>
      </c>
      <c r="K1209">
        <v>0</v>
      </c>
      <c r="L1209">
        <v>4.5449468327159001E-2</v>
      </c>
      <c r="M1209">
        <v>950010000</v>
      </c>
      <c r="N1209">
        <v>678335.5871</v>
      </c>
      <c r="O1209">
        <v>144307085.24000001</v>
      </c>
    </row>
    <row r="1210" spans="1:15" x14ac:dyDescent="0.3">
      <c r="A1210" t="s">
        <v>1071</v>
      </c>
      <c r="B1210" t="s">
        <v>1074</v>
      </c>
      <c r="C1210" t="s">
        <v>1075</v>
      </c>
      <c r="D1210" t="s">
        <v>56</v>
      </c>
      <c r="E1210">
        <v>0</v>
      </c>
      <c r="F1210">
        <v>7.1402994405044505E-4</v>
      </c>
      <c r="G1210" t="s">
        <v>128</v>
      </c>
      <c r="H1210">
        <v>144307085.24000001</v>
      </c>
      <c r="I1210" t="s">
        <v>59</v>
      </c>
      <c r="J1210">
        <v>6558680.2999999998</v>
      </c>
      <c r="K1210">
        <v>0</v>
      </c>
      <c r="L1210">
        <v>4.5449468327159001E-2</v>
      </c>
      <c r="M1210">
        <v>950010000</v>
      </c>
      <c r="N1210">
        <v>678335.5871</v>
      </c>
      <c r="O1210">
        <v>144307085.24000001</v>
      </c>
    </row>
    <row r="1211" spans="1:15" x14ac:dyDescent="0.3">
      <c r="A1211" t="s">
        <v>1071</v>
      </c>
      <c r="B1211" t="s">
        <v>1076</v>
      </c>
      <c r="C1211" t="s">
        <v>1077</v>
      </c>
      <c r="D1211" t="s">
        <v>56</v>
      </c>
      <c r="E1211">
        <v>0</v>
      </c>
      <c r="F1211">
        <v>7.1402994405044505E-4</v>
      </c>
      <c r="G1211" t="s">
        <v>128</v>
      </c>
      <c r="H1211">
        <v>144307085.24000001</v>
      </c>
      <c r="I1211" t="s">
        <v>59</v>
      </c>
      <c r="J1211">
        <v>6558680.2999999998</v>
      </c>
      <c r="K1211">
        <v>0</v>
      </c>
      <c r="L1211">
        <v>4.5449468327159001E-2</v>
      </c>
      <c r="M1211">
        <v>950010000</v>
      </c>
      <c r="N1211">
        <v>678335.5871</v>
      </c>
      <c r="O1211">
        <v>144307085.24000001</v>
      </c>
    </row>
    <row r="1212" spans="1:15" x14ac:dyDescent="0.3">
      <c r="A1212" t="s">
        <v>1071</v>
      </c>
      <c r="B1212" t="s">
        <v>1078</v>
      </c>
      <c r="C1212" t="s">
        <v>1079</v>
      </c>
      <c r="D1212" t="s">
        <v>56</v>
      </c>
      <c r="E1212">
        <v>0</v>
      </c>
      <c r="F1212">
        <v>7.1402994405044505E-4</v>
      </c>
      <c r="G1212" t="s">
        <v>128</v>
      </c>
      <c r="H1212">
        <v>144307085.24000001</v>
      </c>
      <c r="I1212" t="s">
        <v>59</v>
      </c>
      <c r="J1212">
        <v>6558680.2999999998</v>
      </c>
      <c r="K1212">
        <v>0</v>
      </c>
      <c r="L1212">
        <v>4.5449468327159001E-2</v>
      </c>
      <c r="M1212">
        <v>950010000</v>
      </c>
      <c r="N1212">
        <v>678335.5871</v>
      </c>
      <c r="O1212">
        <v>144307085.24000001</v>
      </c>
    </row>
    <row r="1213" spans="1:15" x14ac:dyDescent="0.3">
      <c r="A1213" t="s">
        <v>1080</v>
      </c>
      <c r="B1213" t="s">
        <v>1081</v>
      </c>
      <c r="C1213" t="s">
        <v>1082</v>
      </c>
      <c r="D1213" t="s">
        <v>56</v>
      </c>
      <c r="E1213">
        <v>0</v>
      </c>
      <c r="F1213">
        <v>1.0300289119747174E-3</v>
      </c>
      <c r="G1213" t="s">
        <v>128</v>
      </c>
      <c r="H1213">
        <v>144307085.24000001</v>
      </c>
      <c r="I1213" t="s">
        <v>59</v>
      </c>
      <c r="J1213">
        <v>9364764.2599999998</v>
      </c>
      <c r="K1213">
        <v>0</v>
      </c>
      <c r="L1213">
        <v>6.4894694840695002E-2</v>
      </c>
      <c r="M1213">
        <v>950010000</v>
      </c>
      <c r="N1213">
        <v>978537.76670000004</v>
      </c>
      <c r="O1213">
        <v>144307085.24000001</v>
      </c>
    </row>
    <row r="1214" spans="1:15" x14ac:dyDescent="0.3">
      <c r="A1214" t="s">
        <v>1083</v>
      </c>
      <c r="B1214" t="s">
        <v>1084</v>
      </c>
      <c r="C1214" t="s">
        <v>1085</v>
      </c>
      <c r="D1214" t="s">
        <v>56</v>
      </c>
      <c r="E1214">
        <v>0</v>
      </c>
      <c r="F1214">
        <v>7.1100389720545637E-5</v>
      </c>
      <c r="G1214" t="s">
        <v>128</v>
      </c>
      <c r="H1214">
        <v>144307085.24000001</v>
      </c>
      <c r="I1214" t="s">
        <v>59</v>
      </c>
      <c r="J1214">
        <v>654956.44999999995</v>
      </c>
      <c r="K1214">
        <v>0</v>
      </c>
      <c r="L1214">
        <v>4.5386298871650001E-3</v>
      </c>
      <c r="M1214">
        <v>950010000</v>
      </c>
      <c r="N1214">
        <v>67546.081200000001</v>
      </c>
      <c r="O1214">
        <v>144307085.24000001</v>
      </c>
    </row>
    <row r="1215" spans="1:15" x14ac:dyDescent="0.3">
      <c r="A1215" t="s">
        <v>1086</v>
      </c>
      <c r="B1215" t="s">
        <v>1087</v>
      </c>
      <c r="C1215" t="s">
        <v>1088</v>
      </c>
      <c r="D1215" t="s">
        <v>56</v>
      </c>
      <c r="E1215">
        <v>0</v>
      </c>
      <c r="F1215">
        <v>3.2191253757735447E-4</v>
      </c>
      <c r="G1215" t="s">
        <v>128</v>
      </c>
      <c r="H1215">
        <v>144307085.24000001</v>
      </c>
      <c r="I1215" t="s">
        <v>59</v>
      </c>
      <c r="J1215">
        <v>2967027.58</v>
      </c>
      <c r="K1215">
        <v>0</v>
      </c>
      <c r="L1215">
        <v>2.0560512154102002E-2</v>
      </c>
      <c r="M1215">
        <v>950010000</v>
      </c>
      <c r="N1215">
        <v>305820.1298</v>
      </c>
      <c r="O1215">
        <v>144307085.24000001</v>
      </c>
    </row>
    <row r="1216" spans="1:15" x14ac:dyDescent="0.3">
      <c r="A1216" t="s">
        <v>1089</v>
      </c>
      <c r="B1216" t="s">
        <v>1090</v>
      </c>
      <c r="C1216" t="s">
        <v>1091</v>
      </c>
      <c r="D1216" t="s">
        <v>56</v>
      </c>
      <c r="E1216">
        <v>0</v>
      </c>
      <c r="F1216">
        <v>9.9905281684698516E-5</v>
      </c>
      <c r="G1216" t="s">
        <v>128</v>
      </c>
      <c r="H1216">
        <v>144307085.24000001</v>
      </c>
      <c r="I1216" t="s">
        <v>59</v>
      </c>
      <c r="J1216">
        <v>925035.71</v>
      </c>
      <c r="K1216">
        <v>0</v>
      </c>
      <c r="L1216">
        <v>6.4101891356309997E-3</v>
      </c>
      <c r="M1216">
        <v>950010000</v>
      </c>
      <c r="N1216">
        <v>94911.016699999993</v>
      </c>
      <c r="O1216">
        <v>144307085.24000001</v>
      </c>
    </row>
    <row r="1217" spans="1:15" x14ac:dyDescent="0.3">
      <c r="A1217" t="s">
        <v>1092</v>
      </c>
      <c r="B1217" t="s">
        <v>1093</v>
      </c>
      <c r="C1217" t="s">
        <v>1094</v>
      </c>
      <c r="D1217" t="s">
        <v>56</v>
      </c>
      <c r="E1217">
        <v>0</v>
      </c>
      <c r="F1217">
        <v>8.1931874518401853E-5</v>
      </c>
      <c r="G1217" t="s">
        <v>128</v>
      </c>
      <c r="H1217">
        <v>144307085.24000001</v>
      </c>
      <c r="I1217" t="s">
        <v>59</v>
      </c>
      <c r="J1217">
        <v>756849.16</v>
      </c>
      <c r="K1217">
        <v>0</v>
      </c>
      <c r="L1217">
        <v>5.2447124043930003E-3</v>
      </c>
      <c r="M1217">
        <v>950010000</v>
      </c>
      <c r="N1217">
        <v>77836.100099999996</v>
      </c>
      <c r="O1217">
        <v>144307085.24000001</v>
      </c>
    </row>
    <row r="1218" spans="1:15" x14ac:dyDescent="0.3">
      <c r="A1218" t="s">
        <v>1098</v>
      </c>
      <c r="B1218" t="s">
        <v>1099</v>
      </c>
      <c r="C1218" t="s">
        <v>1100</v>
      </c>
      <c r="D1218" t="s">
        <v>56</v>
      </c>
      <c r="E1218">
        <v>0</v>
      </c>
      <c r="F1218">
        <v>1.7200541441689221E-5</v>
      </c>
      <c r="G1218" t="s">
        <v>128</v>
      </c>
      <c r="H1218">
        <v>144307085.24000001</v>
      </c>
      <c r="I1218" t="s">
        <v>59</v>
      </c>
      <c r="J1218">
        <v>111488.78</v>
      </c>
      <c r="K1218">
        <v>0</v>
      </c>
      <c r="L1218">
        <v>7.7258008374700004E-4</v>
      </c>
      <c r="M1218">
        <v>950010000</v>
      </c>
      <c r="N1218">
        <v>16340.686400000001</v>
      </c>
      <c r="O1218">
        <v>144307085.24000001</v>
      </c>
    </row>
    <row r="1219" spans="1:15" x14ac:dyDescent="0.3">
      <c r="A1219" t="s">
        <v>1101</v>
      </c>
      <c r="B1219" t="s">
        <v>1102</v>
      </c>
      <c r="C1219" t="s">
        <v>1103</v>
      </c>
      <c r="D1219" t="s">
        <v>56</v>
      </c>
      <c r="E1219">
        <v>0</v>
      </c>
      <c r="F1219">
        <v>1.5985826310353381E-4</v>
      </c>
      <c r="G1219" t="s">
        <v>128</v>
      </c>
      <c r="H1219">
        <v>144307085.24000001</v>
      </c>
      <c r="I1219" t="s">
        <v>59</v>
      </c>
      <c r="J1219">
        <v>1476824.38</v>
      </c>
      <c r="K1219">
        <v>0</v>
      </c>
      <c r="L1219">
        <v>1.0233900695478E-2</v>
      </c>
      <c r="M1219">
        <v>950010000</v>
      </c>
      <c r="N1219">
        <v>151866.9485</v>
      </c>
      <c r="O1219">
        <v>144307085.24000001</v>
      </c>
    </row>
    <row r="1220" spans="1:15" x14ac:dyDescent="0.3">
      <c r="A1220" t="s">
        <v>1104</v>
      </c>
      <c r="D1220" t="s">
        <v>56</v>
      </c>
      <c r="E1220">
        <v>0</v>
      </c>
      <c r="F1220">
        <v>6.4582899616467921E-5</v>
      </c>
      <c r="G1220" t="s">
        <v>128</v>
      </c>
      <c r="H1220">
        <v>144307085.24000001</v>
      </c>
      <c r="I1220" t="s">
        <v>59</v>
      </c>
      <c r="J1220">
        <v>596280.71</v>
      </c>
      <c r="K1220">
        <v>0</v>
      </c>
      <c r="L1220">
        <v>4.1320265668749996E-3</v>
      </c>
      <c r="M1220">
        <v>950010000</v>
      </c>
      <c r="N1220">
        <v>61354.400500000003</v>
      </c>
      <c r="O1220">
        <v>144307085.24000001</v>
      </c>
    </row>
    <row r="1221" spans="1:15" x14ac:dyDescent="0.3">
      <c r="A1221" t="s">
        <v>129</v>
      </c>
      <c r="B1221" t="s">
        <v>130</v>
      </c>
      <c r="C1221" t="s">
        <v>131</v>
      </c>
      <c r="D1221" t="s">
        <v>63</v>
      </c>
      <c r="E1221">
        <v>7.0525047126802301E-6</v>
      </c>
      <c r="F1221">
        <v>6.7335918152231373E-5</v>
      </c>
      <c r="G1221" t="s">
        <v>128</v>
      </c>
      <c r="H1221">
        <v>551385664.87</v>
      </c>
      <c r="I1221" t="s">
        <v>61</v>
      </c>
      <c r="J1221">
        <v>1419345.16</v>
      </c>
      <c r="K1221">
        <v>7.8599032875000002E-5</v>
      </c>
      <c r="L1221">
        <v>2.5741422935520002E-3</v>
      </c>
      <c r="M1221">
        <v>1178996000</v>
      </c>
      <c r="N1221">
        <v>87703.653000000006</v>
      </c>
      <c r="O1221">
        <v>551385664.87</v>
      </c>
    </row>
    <row r="1222" spans="1:15" x14ac:dyDescent="0.3">
      <c r="A1222" t="s">
        <v>138</v>
      </c>
      <c r="B1222" t="s">
        <v>139</v>
      </c>
      <c r="C1222" t="s">
        <v>140</v>
      </c>
      <c r="D1222" t="s">
        <v>63</v>
      </c>
      <c r="E1222">
        <v>1.33857306604808E-6</v>
      </c>
      <c r="F1222">
        <v>8.1220450318668803E-4</v>
      </c>
      <c r="G1222" t="s">
        <v>128</v>
      </c>
      <c r="H1222">
        <v>551385664.87</v>
      </c>
      <c r="I1222" t="s">
        <v>61</v>
      </c>
      <c r="J1222">
        <v>16948550.940000001</v>
      </c>
      <c r="K1222">
        <v>1.4364573663E-5</v>
      </c>
      <c r="L1222">
        <v>3.0738105866419001E-2</v>
      </c>
      <c r="M1222">
        <v>1178996000</v>
      </c>
      <c r="N1222">
        <v>959164.03269999998</v>
      </c>
      <c r="O1222">
        <v>551385664.87</v>
      </c>
    </row>
    <row r="1223" spans="1:15" x14ac:dyDescent="0.3">
      <c r="A1223" t="s">
        <v>153</v>
      </c>
      <c r="B1223" t="s">
        <v>154</v>
      </c>
      <c r="C1223" t="s">
        <v>155</v>
      </c>
      <c r="D1223" t="s">
        <v>63</v>
      </c>
      <c r="E1223">
        <v>8.5243964423851506E-6</v>
      </c>
      <c r="F1223">
        <v>3.3297401020261678E-3</v>
      </c>
      <c r="G1223" t="s">
        <v>128</v>
      </c>
      <c r="H1223">
        <v>551385664.87</v>
      </c>
      <c r="I1223" t="s">
        <v>61</v>
      </c>
      <c r="J1223">
        <v>69155300.329999998</v>
      </c>
      <c r="K1223">
        <v>9.4802736687999995E-5</v>
      </c>
      <c r="L1223">
        <v>0.125420925381339</v>
      </c>
      <c r="M1223">
        <v>1178996000</v>
      </c>
      <c r="N1223">
        <v>3935800.4906000001</v>
      </c>
      <c r="O1223">
        <v>551385664.87</v>
      </c>
    </row>
    <row r="1224" spans="1:15" x14ac:dyDescent="0.3">
      <c r="A1224" t="s">
        <v>174</v>
      </c>
      <c r="B1224" t="s">
        <v>175</v>
      </c>
      <c r="C1224" t="s">
        <v>176</v>
      </c>
      <c r="D1224" t="s">
        <v>63</v>
      </c>
      <c r="E1224">
        <v>2.042249321562417E-5</v>
      </c>
      <c r="F1224">
        <v>7.6094047548175248E-4</v>
      </c>
      <c r="G1224" t="s">
        <v>128</v>
      </c>
      <c r="H1224">
        <v>551385664.87</v>
      </c>
      <c r="I1224" t="s">
        <v>61</v>
      </c>
      <c r="J1224">
        <v>15801559.84</v>
      </c>
      <c r="K1224">
        <v>2.27148741761E-4</v>
      </c>
      <c r="L1224">
        <v>2.8657908333046E-2</v>
      </c>
      <c r="M1224">
        <v>1178996000</v>
      </c>
      <c r="N1224">
        <v>921223.81460000004</v>
      </c>
      <c r="O1224">
        <v>551385664.87</v>
      </c>
    </row>
    <row r="1225" spans="1:15" x14ac:dyDescent="0.3">
      <c r="A1225" t="s">
        <v>192</v>
      </c>
      <c r="B1225" t="s">
        <v>193</v>
      </c>
      <c r="C1225" t="s">
        <v>194</v>
      </c>
      <c r="D1225" t="s">
        <v>63</v>
      </c>
      <c r="E1225">
        <v>1.1994145697565799E-6</v>
      </c>
      <c r="F1225">
        <v>1.2048055332679436E-4</v>
      </c>
      <c r="G1225" t="s">
        <v>128</v>
      </c>
      <c r="H1225">
        <v>551385664.87</v>
      </c>
      <c r="I1225" t="s">
        <v>61</v>
      </c>
      <c r="J1225">
        <v>2495920.98</v>
      </c>
      <c r="K1225">
        <v>1.2903491065E-5</v>
      </c>
      <c r="L1225">
        <v>4.5266337865140002E-3</v>
      </c>
      <c r="M1225">
        <v>1178996000</v>
      </c>
      <c r="N1225">
        <v>143460.1954</v>
      </c>
      <c r="O1225">
        <v>551385664.87</v>
      </c>
    </row>
    <row r="1226" spans="1:15" x14ac:dyDescent="0.3">
      <c r="A1226" t="s">
        <v>210</v>
      </c>
      <c r="B1226" t="s">
        <v>211</v>
      </c>
      <c r="C1226" t="s">
        <v>212</v>
      </c>
      <c r="D1226" t="s">
        <v>63</v>
      </c>
      <c r="E1226">
        <v>5.6794185984837296E-6</v>
      </c>
      <c r="F1226">
        <v>1.5929732054370449E-3</v>
      </c>
      <c r="G1226" t="s">
        <v>128</v>
      </c>
      <c r="H1226">
        <v>551385664.87</v>
      </c>
      <c r="I1226" t="s">
        <v>61</v>
      </c>
      <c r="J1226">
        <v>33547769.309999999</v>
      </c>
      <c r="K1226">
        <v>6.3326655415000006E-5</v>
      </c>
      <c r="L1226">
        <v>6.0842657775497001E-2</v>
      </c>
      <c r="M1226">
        <v>1178996000</v>
      </c>
      <c r="N1226">
        <v>1884805.0490999999</v>
      </c>
      <c r="O1226">
        <v>551385664.87</v>
      </c>
    </row>
    <row r="1227" spans="1:15" x14ac:dyDescent="0.3">
      <c r="A1227" t="s">
        <v>213</v>
      </c>
      <c r="B1227" t="s">
        <v>214</v>
      </c>
      <c r="C1227" t="s">
        <v>215</v>
      </c>
      <c r="D1227" t="s">
        <v>63</v>
      </c>
      <c r="E1227">
        <v>1.7459830048845699E-6</v>
      </c>
      <c r="F1227">
        <v>1.4687413394958979E-3</v>
      </c>
      <c r="G1227" t="s">
        <v>128</v>
      </c>
      <c r="H1227">
        <v>551385664.87</v>
      </c>
      <c r="I1227" t="s">
        <v>61</v>
      </c>
      <c r="J1227">
        <v>30867074.170000002</v>
      </c>
      <c r="K1227">
        <v>1.9226687735E-5</v>
      </c>
      <c r="L1227">
        <v>5.5980915240656001E-2</v>
      </c>
      <c r="M1227">
        <v>1178996000</v>
      </c>
      <c r="N1227">
        <v>1733698.6713</v>
      </c>
      <c r="O1227">
        <v>551385664.87</v>
      </c>
    </row>
    <row r="1228" spans="1:15" x14ac:dyDescent="0.3">
      <c r="A1228" t="s">
        <v>219</v>
      </c>
      <c r="B1228" t="s">
        <v>220</v>
      </c>
      <c r="C1228" t="s">
        <v>221</v>
      </c>
      <c r="D1228" t="s">
        <v>63</v>
      </c>
      <c r="E1228">
        <v>5.20164049001203E-6</v>
      </c>
      <c r="F1228">
        <v>4.095301608053937E-4</v>
      </c>
      <c r="G1228" t="s">
        <v>128</v>
      </c>
      <c r="H1228">
        <v>551385664.87</v>
      </c>
      <c r="I1228" t="s">
        <v>61</v>
      </c>
      <c r="J1228">
        <v>8599461.4800000004</v>
      </c>
      <c r="K1228">
        <v>5.7916757787999999E-5</v>
      </c>
      <c r="L1228">
        <v>1.5596091860726E-2</v>
      </c>
      <c r="M1228">
        <v>1178996000</v>
      </c>
      <c r="N1228">
        <v>488967.1348</v>
      </c>
      <c r="O1228">
        <v>551385664.87</v>
      </c>
    </row>
    <row r="1229" spans="1:15" x14ac:dyDescent="0.3">
      <c r="A1229" t="s">
        <v>222</v>
      </c>
      <c r="B1229" t="s">
        <v>223</v>
      </c>
      <c r="C1229" t="s">
        <v>224</v>
      </c>
      <c r="D1229" t="s">
        <v>63</v>
      </c>
      <c r="E1229">
        <v>4.19154894160134E-6</v>
      </c>
      <c r="F1229">
        <v>6.3503636802482845E-4</v>
      </c>
      <c r="G1229" t="s">
        <v>128</v>
      </c>
      <c r="H1229">
        <v>551385664.87</v>
      </c>
      <c r="I1229" t="s">
        <v>61</v>
      </c>
      <c r="J1229">
        <v>13337888.640000001</v>
      </c>
      <c r="K1229">
        <v>4.6621270079999997E-5</v>
      </c>
      <c r="L1229">
        <v>2.4189763154515001E-2</v>
      </c>
      <c r="M1229">
        <v>1178996000</v>
      </c>
      <c r="N1229">
        <v>753647.15720000002</v>
      </c>
      <c r="O1229">
        <v>551385664.87</v>
      </c>
    </row>
    <row r="1230" spans="1:15" x14ac:dyDescent="0.3">
      <c r="A1230" t="s">
        <v>228</v>
      </c>
      <c r="B1230" t="s">
        <v>229</v>
      </c>
      <c r="C1230" t="s">
        <v>230</v>
      </c>
      <c r="D1230" t="s">
        <v>63</v>
      </c>
      <c r="E1230">
        <v>1.4165493406219599E-5</v>
      </c>
      <c r="F1230">
        <v>1.305215833222066E-4</v>
      </c>
      <c r="G1230" t="s">
        <v>128</v>
      </c>
      <c r="H1230">
        <v>551385664.87</v>
      </c>
      <c r="I1230" t="s">
        <v>61</v>
      </c>
      <c r="J1230">
        <v>2747900.55</v>
      </c>
      <c r="K1230">
        <v>1.58121103893E-4</v>
      </c>
      <c r="L1230">
        <v>4.9836271145129998E-3</v>
      </c>
      <c r="M1230">
        <v>1178996000</v>
      </c>
      <c r="N1230">
        <v>170585.4847</v>
      </c>
      <c r="O1230">
        <v>551385664.87</v>
      </c>
    </row>
    <row r="1231" spans="1:15" x14ac:dyDescent="0.3">
      <c r="A1231" t="s">
        <v>231</v>
      </c>
      <c r="B1231" t="s">
        <v>232</v>
      </c>
      <c r="C1231" t="s">
        <v>233</v>
      </c>
      <c r="D1231" t="s">
        <v>63</v>
      </c>
      <c r="E1231">
        <v>6.7229168913449703E-6</v>
      </c>
      <c r="F1231">
        <v>3.930584775922631E-4</v>
      </c>
      <c r="G1231" t="s">
        <v>128</v>
      </c>
      <c r="H1231">
        <v>551385664.87</v>
      </c>
      <c r="I1231" t="s">
        <v>61</v>
      </c>
      <c r="J1231">
        <v>8029892.0999999996</v>
      </c>
      <c r="K1231">
        <v>7.4644051564000003E-5</v>
      </c>
      <c r="L1231">
        <v>1.4563113645498E-2</v>
      </c>
      <c r="M1231">
        <v>1178996000</v>
      </c>
      <c r="N1231">
        <v>471340.66499999998</v>
      </c>
      <c r="O1231">
        <v>551385664.87</v>
      </c>
    </row>
    <row r="1232" spans="1:15" x14ac:dyDescent="0.3">
      <c r="A1232" t="s">
        <v>237</v>
      </c>
      <c r="B1232" t="s">
        <v>238</v>
      </c>
      <c r="C1232" t="s">
        <v>239</v>
      </c>
      <c r="D1232" t="s">
        <v>63</v>
      </c>
      <c r="E1232">
        <v>2.0613647985715721E-5</v>
      </c>
      <c r="F1232">
        <v>2.3829708200879436E-3</v>
      </c>
      <c r="G1232" t="s">
        <v>128</v>
      </c>
      <c r="H1232">
        <v>551385664.87</v>
      </c>
      <c r="I1232" t="s">
        <v>61</v>
      </c>
      <c r="J1232">
        <v>50282470.359999999</v>
      </c>
      <c r="K1232">
        <v>2.3169296581200001E-4</v>
      </c>
      <c r="L1232">
        <v>9.1192922782741007E-2</v>
      </c>
      <c r="M1232">
        <v>1178996000</v>
      </c>
      <c r="N1232">
        <v>2833816.4734999998</v>
      </c>
      <c r="O1232">
        <v>551385664.87</v>
      </c>
    </row>
    <row r="1233" spans="1:15" x14ac:dyDescent="0.3">
      <c r="A1233" t="s">
        <v>252</v>
      </c>
      <c r="B1233" t="s">
        <v>253</v>
      </c>
      <c r="C1233" t="s">
        <v>254</v>
      </c>
      <c r="D1233" t="s">
        <v>63</v>
      </c>
      <c r="E1233">
        <v>7.1113020338032702E-6</v>
      </c>
      <c r="F1233">
        <v>1.0202174917489526E-4</v>
      </c>
      <c r="G1233" t="s">
        <v>128</v>
      </c>
      <c r="H1233">
        <v>551385664.87</v>
      </c>
      <c r="I1233" t="s">
        <v>61</v>
      </c>
      <c r="J1233">
        <v>2141193.2000000002</v>
      </c>
      <c r="K1233">
        <v>7.9259387366000002E-5</v>
      </c>
      <c r="L1233">
        <v>3.8832950082309998E-3</v>
      </c>
      <c r="M1233">
        <v>1178996000</v>
      </c>
      <c r="N1233">
        <v>128667.4308</v>
      </c>
      <c r="O1233">
        <v>551385664.87</v>
      </c>
    </row>
    <row r="1234" spans="1:15" x14ac:dyDescent="0.3">
      <c r="A1234" t="s">
        <v>267</v>
      </c>
      <c r="B1234" t="s">
        <v>268</v>
      </c>
      <c r="C1234" t="s">
        <v>269</v>
      </c>
      <c r="D1234" t="s">
        <v>63</v>
      </c>
      <c r="E1234">
        <v>4.1495456733345397E-6</v>
      </c>
      <c r="F1234">
        <v>3.333960451136165E-5</v>
      </c>
      <c r="G1234" t="s">
        <v>128</v>
      </c>
      <c r="H1234">
        <v>551385664.87</v>
      </c>
      <c r="I1234" t="s">
        <v>61</v>
      </c>
      <c r="J1234">
        <v>692706.61</v>
      </c>
      <c r="K1234">
        <v>4.6136836012999998E-5</v>
      </c>
      <c r="L1234">
        <v>1.256301449482E-3</v>
      </c>
      <c r="M1234">
        <v>1178996000</v>
      </c>
      <c r="N1234">
        <v>44199.558100000002</v>
      </c>
      <c r="O1234">
        <v>551385664.87</v>
      </c>
    </row>
    <row r="1235" spans="1:15" x14ac:dyDescent="0.3">
      <c r="A1235" t="s">
        <v>291</v>
      </c>
      <c r="B1235" t="s">
        <v>292</v>
      </c>
      <c r="C1235" t="s">
        <v>293</v>
      </c>
      <c r="D1235" t="s">
        <v>63</v>
      </c>
      <c r="E1235">
        <v>5.6404259271652502E-6</v>
      </c>
      <c r="F1235">
        <v>8.4801624305964147E-5</v>
      </c>
      <c r="G1235" t="s">
        <v>128</v>
      </c>
      <c r="H1235">
        <v>551385664.87</v>
      </c>
      <c r="I1235" t="s">
        <v>61</v>
      </c>
      <c r="J1235">
        <v>1707519.08</v>
      </c>
      <c r="K1235">
        <v>6.2953522755000005E-5</v>
      </c>
      <c r="L1235">
        <v>3.0967781514639999E-3</v>
      </c>
      <c r="M1235">
        <v>1178996000</v>
      </c>
      <c r="N1235">
        <v>106630.8155</v>
      </c>
      <c r="O1235">
        <v>551385664.87</v>
      </c>
    </row>
    <row r="1236" spans="1:15" x14ac:dyDescent="0.3">
      <c r="A1236" t="s">
        <v>309</v>
      </c>
      <c r="B1236" t="s">
        <v>310</v>
      </c>
      <c r="C1236" t="s">
        <v>311</v>
      </c>
      <c r="D1236" t="s">
        <v>63</v>
      </c>
      <c r="E1236">
        <v>7.2049751255985998E-6</v>
      </c>
      <c r="F1236">
        <v>7.093877750561767E-4</v>
      </c>
      <c r="G1236" t="s">
        <v>128</v>
      </c>
      <c r="H1236">
        <v>551385664.87</v>
      </c>
      <c r="I1236" t="s">
        <v>61</v>
      </c>
      <c r="J1236">
        <v>14864791.560000001</v>
      </c>
      <c r="K1236">
        <v>8.0277349992999999E-5</v>
      </c>
      <c r="L1236">
        <v>2.6958973558924001E-2</v>
      </c>
      <c r="M1236">
        <v>1178996000</v>
      </c>
      <c r="N1236">
        <v>844859.98609999998</v>
      </c>
      <c r="O1236">
        <v>551385664.87</v>
      </c>
    </row>
    <row r="1237" spans="1:15" x14ac:dyDescent="0.3">
      <c r="A1237" t="s">
        <v>358</v>
      </c>
      <c r="B1237" t="s">
        <v>359</v>
      </c>
      <c r="C1237" t="s">
        <v>360</v>
      </c>
      <c r="D1237" t="s">
        <v>63</v>
      </c>
      <c r="E1237">
        <v>6.0053247862014903E-6</v>
      </c>
      <c r="F1237">
        <v>3.5487743419324123E-4</v>
      </c>
      <c r="G1237" t="s">
        <v>128</v>
      </c>
      <c r="H1237">
        <v>551385664.87</v>
      </c>
      <c r="I1237" t="s">
        <v>61</v>
      </c>
      <c r="J1237">
        <v>7492160.0800000001</v>
      </c>
      <c r="K1237">
        <v>6.7015144487999996E-5</v>
      </c>
      <c r="L1237">
        <v>1.3587876068135E-2</v>
      </c>
      <c r="M1237">
        <v>1178996000</v>
      </c>
      <c r="N1237">
        <v>425479.32929999998</v>
      </c>
      <c r="O1237">
        <v>551385664.87</v>
      </c>
    </row>
    <row r="1238" spans="1:15" x14ac:dyDescent="0.3">
      <c r="A1238" t="s">
        <v>379</v>
      </c>
      <c r="B1238" t="s">
        <v>380</v>
      </c>
      <c r="C1238" t="s">
        <v>381</v>
      </c>
      <c r="D1238" t="s">
        <v>63</v>
      </c>
      <c r="E1238">
        <v>1.2543942363156481E-5</v>
      </c>
      <c r="F1238">
        <v>2.8783231250202744E-3</v>
      </c>
      <c r="G1238" t="s">
        <v>128</v>
      </c>
      <c r="H1238">
        <v>551385664.87</v>
      </c>
      <c r="I1238" t="s">
        <v>61</v>
      </c>
      <c r="J1238">
        <v>60450582.289999999</v>
      </c>
      <c r="K1238">
        <v>1.4002672706099999E-4</v>
      </c>
      <c r="L1238">
        <v>0.109633938895115</v>
      </c>
      <c r="M1238">
        <v>1178996000</v>
      </c>
      <c r="N1238">
        <v>3408320.7089999998</v>
      </c>
      <c r="O1238">
        <v>551385664.87</v>
      </c>
    </row>
    <row r="1239" spans="1:15" x14ac:dyDescent="0.3">
      <c r="A1239" t="s">
        <v>382</v>
      </c>
      <c r="B1239" t="s">
        <v>383</v>
      </c>
      <c r="C1239" t="s">
        <v>384</v>
      </c>
      <c r="D1239" t="s">
        <v>63</v>
      </c>
      <c r="E1239">
        <v>4.8064724363569304E-6</v>
      </c>
      <c r="F1239">
        <v>2.9642301099455496E-3</v>
      </c>
      <c r="G1239" t="s">
        <v>128</v>
      </c>
      <c r="H1239">
        <v>551385664.87</v>
      </c>
      <c r="I1239" t="s">
        <v>61</v>
      </c>
      <c r="J1239">
        <v>62310826.700000003</v>
      </c>
      <c r="K1239">
        <v>5.3573010475000001E-5</v>
      </c>
      <c r="L1239">
        <v>0.113007701632379</v>
      </c>
      <c r="M1239">
        <v>1178996000</v>
      </c>
      <c r="N1239">
        <v>3500482.2544999998</v>
      </c>
      <c r="O1239">
        <v>551385664.87</v>
      </c>
    </row>
    <row r="1240" spans="1:15" x14ac:dyDescent="0.3">
      <c r="A1240" t="s">
        <v>388</v>
      </c>
      <c r="B1240" t="s">
        <v>389</v>
      </c>
      <c r="C1240" t="s">
        <v>390</v>
      </c>
      <c r="D1240" t="s">
        <v>63</v>
      </c>
      <c r="E1240">
        <v>5.5483306783488501E-6</v>
      </c>
      <c r="F1240">
        <v>3.0749742657886227E-3</v>
      </c>
      <c r="G1240" t="s">
        <v>128</v>
      </c>
      <c r="H1240">
        <v>551385664.87</v>
      </c>
      <c r="I1240" t="s">
        <v>61</v>
      </c>
      <c r="J1240">
        <v>64735399.399999999</v>
      </c>
      <c r="K1240">
        <v>6.1823279370000001E-5</v>
      </c>
      <c r="L1240">
        <v>0.117404937277908</v>
      </c>
      <c r="M1240">
        <v>1178996000</v>
      </c>
      <c r="N1240">
        <v>3631923.8191</v>
      </c>
      <c r="O1240">
        <v>551385664.87</v>
      </c>
    </row>
    <row r="1241" spans="1:15" x14ac:dyDescent="0.3">
      <c r="A1241" t="s">
        <v>394</v>
      </c>
      <c r="B1241" t="s">
        <v>395</v>
      </c>
      <c r="C1241" t="s">
        <v>396</v>
      </c>
      <c r="D1241" t="s">
        <v>63</v>
      </c>
      <c r="E1241">
        <v>2.0590923419593829E-5</v>
      </c>
      <c r="F1241">
        <v>5.0468684213183037E-4</v>
      </c>
      <c r="G1241" t="s">
        <v>128</v>
      </c>
      <c r="H1241">
        <v>551385664.87</v>
      </c>
      <c r="I1241" t="s">
        <v>61</v>
      </c>
      <c r="J1241">
        <v>10627930.439999999</v>
      </c>
      <c r="K1241">
        <v>2.30869259233E-4</v>
      </c>
      <c r="L1241">
        <v>1.9274948764774001E-2</v>
      </c>
      <c r="M1241">
        <v>1178996000</v>
      </c>
      <c r="N1241">
        <v>619300.38450000004</v>
      </c>
      <c r="O1241">
        <v>551385664.87</v>
      </c>
    </row>
    <row r="1242" spans="1:15" x14ac:dyDescent="0.3">
      <c r="A1242" t="s">
        <v>400</v>
      </c>
      <c r="B1242" t="s">
        <v>401</v>
      </c>
      <c r="C1242" t="s">
        <v>402</v>
      </c>
      <c r="D1242" t="s">
        <v>63</v>
      </c>
      <c r="E1242">
        <v>9.88449709022628E-6</v>
      </c>
      <c r="F1242">
        <v>1.1986549743831754E-3</v>
      </c>
      <c r="G1242" t="s">
        <v>128</v>
      </c>
      <c r="H1242">
        <v>551385664.87</v>
      </c>
      <c r="I1242" t="s">
        <v>61</v>
      </c>
      <c r="J1242">
        <v>24871308.18</v>
      </c>
      <c r="K1242">
        <v>1.0884526715800001E-4</v>
      </c>
      <c r="L1242">
        <v>4.5106918377836001E-2</v>
      </c>
      <c r="M1242">
        <v>1178996000</v>
      </c>
      <c r="N1242">
        <v>1424863.2027</v>
      </c>
      <c r="O1242">
        <v>551385664.87</v>
      </c>
    </row>
    <row r="1243" spans="1:15" x14ac:dyDescent="0.3">
      <c r="A1243" t="s">
        <v>415</v>
      </c>
      <c r="B1243" t="s">
        <v>416</v>
      </c>
      <c r="C1243" t="s">
        <v>417</v>
      </c>
      <c r="D1243" t="s">
        <v>63</v>
      </c>
      <c r="E1243">
        <v>1.658157000174388E-5</v>
      </c>
      <c r="F1243">
        <v>1.119900351681408E-4</v>
      </c>
      <c r="G1243" t="s">
        <v>128</v>
      </c>
      <c r="H1243">
        <v>551385664.87</v>
      </c>
      <c r="I1243" t="s">
        <v>61</v>
      </c>
      <c r="J1243">
        <v>2350340.5099999998</v>
      </c>
      <c r="K1243">
        <v>1.85854287714E-4</v>
      </c>
      <c r="L1243">
        <v>4.2626072089740003E-3</v>
      </c>
      <c r="M1243">
        <v>1178996000</v>
      </c>
      <c r="N1243">
        <v>151585.40820000001</v>
      </c>
      <c r="O1243">
        <v>551385664.87</v>
      </c>
    </row>
    <row r="1244" spans="1:15" x14ac:dyDescent="0.3">
      <c r="A1244" t="s">
        <v>418</v>
      </c>
      <c r="B1244" t="s">
        <v>419</v>
      </c>
      <c r="C1244" t="s">
        <v>420</v>
      </c>
      <c r="D1244" t="s">
        <v>63</v>
      </c>
      <c r="E1244">
        <v>6.25919428067411E-6</v>
      </c>
      <c r="F1244">
        <v>5.7362962106490716E-4</v>
      </c>
      <c r="G1244" t="s">
        <v>128</v>
      </c>
      <c r="H1244">
        <v>551385664.87</v>
      </c>
      <c r="I1244" t="s">
        <v>61</v>
      </c>
      <c r="J1244">
        <v>11861026.880000001</v>
      </c>
      <c r="K1244">
        <v>6.9488458698000003E-5</v>
      </c>
      <c r="L1244">
        <v>2.1511308029374E-2</v>
      </c>
      <c r="M1244">
        <v>1178996000</v>
      </c>
      <c r="N1244">
        <v>683686.59369999997</v>
      </c>
      <c r="O1244">
        <v>551385664.87</v>
      </c>
    </row>
    <row r="1245" spans="1:15" x14ac:dyDescent="0.3">
      <c r="A1245" t="s">
        <v>442</v>
      </c>
      <c r="B1245" t="s">
        <v>443</v>
      </c>
      <c r="C1245" t="s">
        <v>444</v>
      </c>
      <c r="D1245" t="s">
        <v>63</v>
      </c>
      <c r="E1245">
        <v>4.53727791524983E-6</v>
      </c>
      <c r="F1245">
        <v>1.4440734511800003E-4</v>
      </c>
      <c r="G1245" t="s">
        <v>128</v>
      </c>
      <c r="H1245">
        <v>551385664.87</v>
      </c>
      <c r="I1245" t="s">
        <v>61</v>
      </c>
      <c r="J1245">
        <v>3031288.19</v>
      </c>
      <c r="K1245">
        <v>5.0575779852000003E-5</v>
      </c>
      <c r="L1245">
        <v>5.497582514617E-3</v>
      </c>
      <c r="M1245">
        <v>1178996000</v>
      </c>
      <c r="N1245">
        <v>175605.11480000001</v>
      </c>
      <c r="O1245">
        <v>551385664.87</v>
      </c>
    </row>
    <row r="1246" spans="1:15" x14ac:dyDescent="0.3">
      <c r="A1246" t="s">
        <v>445</v>
      </c>
      <c r="B1246" t="s">
        <v>446</v>
      </c>
      <c r="C1246" t="s">
        <v>447</v>
      </c>
      <c r="D1246" t="s">
        <v>63</v>
      </c>
      <c r="E1246">
        <v>1.085468916100876E-5</v>
      </c>
      <c r="F1246">
        <v>3.3308242433778309E-3</v>
      </c>
      <c r="G1246" t="s">
        <v>128</v>
      </c>
      <c r="H1246">
        <v>551385664.87</v>
      </c>
      <c r="I1246" t="s">
        <v>61</v>
      </c>
      <c r="J1246">
        <v>70150202.909999996</v>
      </c>
      <c r="K1246">
        <v>1.2102773839E-4</v>
      </c>
      <c r="L1246">
        <v>0.127225293255564</v>
      </c>
      <c r="M1246">
        <v>1178996000</v>
      </c>
      <c r="N1246">
        <v>3939826.0946999998</v>
      </c>
      <c r="O1246">
        <v>551385664.87</v>
      </c>
    </row>
    <row r="1247" spans="1:15" x14ac:dyDescent="0.3">
      <c r="A1247" t="s">
        <v>475</v>
      </c>
      <c r="B1247" t="s">
        <v>476</v>
      </c>
      <c r="C1247" t="s">
        <v>477</v>
      </c>
      <c r="D1247" t="s">
        <v>63</v>
      </c>
      <c r="E1247">
        <v>2.3424439231740199E-6</v>
      </c>
      <c r="F1247">
        <v>6.8907125122590789E-4</v>
      </c>
      <c r="G1247" t="s">
        <v>128</v>
      </c>
      <c r="H1247">
        <v>551385664.87</v>
      </c>
      <c r="I1247" t="s">
        <v>61</v>
      </c>
      <c r="J1247">
        <v>14485245.09</v>
      </c>
      <c r="K1247">
        <v>2.5811280392000001E-5</v>
      </c>
      <c r="L1247">
        <v>2.6270623291258999E-2</v>
      </c>
      <c r="M1247">
        <v>1178996000</v>
      </c>
      <c r="N1247">
        <v>815173.98089999997</v>
      </c>
      <c r="O1247">
        <v>551385664.87</v>
      </c>
    </row>
    <row r="1248" spans="1:15" x14ac:dyDescent="0.3">
      <c r="A1248" t="s">
        <v>478</v>
      </c>
      <c r="B1248" t="s">
        <v>479</v>
      </c>
      <c r="C1248" t="s">
        <v>480</v>
      </c>
      <c r="D1248" t="s">
        <v>63</v>
      </c>
      <c r="E1248">
        <v>4.1718168363015599E-6</v>
      </c>
      <c r="F1248">
        <v>2.1397657668125441E-3</v>
      </c>
      <c r="G1248" t="s">
        <v>128</v>
      </c>
      <c r="H1248">
        <v>551385664.87</v>
      </c>
      <c r="I1248" t="s">
        <v>61</v>
      </c>
      <c r="J1248">
        <v>45002689.119999997</v>
      </c>
      <c r="K1248">
        <v>4.6372134113999998E-5</v>
      </c>
      <c r="L1248">
        <v>8.1617444897865002E-2</v>
      </c>
      <c r="M1248">
        <v>1178996000</v>
      </c>
      <c r="N1248">
        <v>2527693.8354000002</v>
      </c>
      <c r="O1248">
        <v>551385664.87</v>
      </c>
    </row>
    <row r="1249" spans="1:15" x14ac:dyDescent="0.3">
      <c r="A1249" t="s">
        <v>481</v>
      </c>
      <c r="B1249" t="s">
        <v>482</v>
      </c>
      <c r="C1249" t="s">
        <v>483</v>
      </c>
      <c r="D1249" t="s">
        <v>63</v>
      </c>
      <c r="E1249">
        <v>1.9386086148105041E-5</v>
      </c>
      <c r="F1249">
        <v>3.9110576088488584E-3</v>
      </c>
      <c r="G1249" t="s">
        <v>128</v>
      </c>
      <c r="H1249">
        <v>551385664.87</v>
      </c>
      <c r="I1249" t="s">
        <v>61</v>
      </c>
      <c r="J1249">
        <v>81245267.519999996</v>
      </c>
      <c r="K1249">
        <v>2.1639343857099999E-4</v>
      </c>
      <c r="L1249">
        <v>0.14734744244603301</v>
      </c>
      <c r="M1249">
        <v>1178996000</v>
      </c>
      <c r="N1249">
        <v>4633977.3946000002</v>
      </c>
      <c r="O1249">
        <v>551385664.87</v>
      </c>
    </row>
    <row r="1250" spans="1:15" x14ac:dyDescent="0.3">
      <c r="A1250" t="s">
        <v>505</v>
      </c>
      <c r="B1250" t="s">
        <v>506</v>
      </c>
      <c r="C1250" t="s">
        <v>507</v>
      </c>
      <c r="D1250" t="s">
        <v>63</v>
      </c>
      <c r="E1250">
        <v>5.0027778662877597E-6</v>
      </c>
      <c r="F1250">
        <v>1.8978268146429189E-4</v>
      </c>
      <c r="G1250" t="s">
        <v>128</v>
      </c>
      <c r="H1250">
        <v>551385664.87</v>
      </c>
      <c r="I1250" t="s">
        <v>61</v>
      </c>
      <c r="J1250">
        <v>3934794.43</v>
      </c>
      <c r="K1250">
        <v>5.5861626375999997E-5</v>
      </c>
      <c r="L1250">
        <v>7.1361928332460004E-3</v>
      </c>
      <c r="M1250">
        <v>1178996000</v>
      </c>
      <c r="N1250">
        <v>229651.27739999999</v>
      </c>
      <c r="O1250">
        <v>551385664.87</v>
      </c>
    </row>
    <row r="1251" spans="1:15" x14ac:dyDescent="0.3">
      <c r="A1251" t="s">
        <v>508</v>
      </c>
      <c r="B1251" t="s">
        <v>509</v>
      </c>
      <c r="C1251" t="s">
        <v>510</v>
      </c>
      <c r="D1251" t="s">
        <v>63</v>
      </c>
      <c r="E1251">
        <v>1.1793977272755569E-5</v>
      </c>
      <c r="F1251">
        <v>1.4337977759838819E-3</v>
      </c>
      <c r="G1251" t="s">
        <v>128</v>
      </c>
      <c r="H1251">
        <v>551385664.87</v>
      </c>
      <c r="I1251" t="s">
        <v>61</v>
      </c>
      <c r="J1251">
        <v>30211729.030000001</v>
      </c>
      <c r="K1251">
        <v>1.31619290496E-4</v>
      </c>
      <c r="L1251">
        <v>5.4792373024646998E-2</v>
      </c>
      <c r="M1251">
        <v>1178996000</v>
      </c>
      <c r="N1251">
        <v>1704346.8947000001</v>
      </c>
      <c r="O1251">
        <v>551385664.87</v>
      </c>
    </row>
    <row r="1252" spans="1:15" x14ac:dyDescent="0.3">
      <c r="A1252" t="s">
        <v>511</v>
      </c>
      <c r="B1252" t="s">
        <v>512</v>
      </c>
      <c r="C1252" t="s">
        <v>513</v>
      </c>
      <c r="D1252" t="s">
        <v>63</v>
      </c>
      <c r="E1252">
        <v>8.4016511402998003E-6</v>
      </c>
      <c r="F1252">
        <v>4.0072345923627536E-3</v>
      </c>
      <c r="G1252" t="s">
        <v>128</v>
      </c>
      <c r="H1252">
        <v>551385664.87</v>
      </c>
      <c r="I1252" t="s">
        <v>61</v>
      </c>
      <c r="J1252">
        <v>83149833.450000003</v>
      </c>
      <c r="K1252">
        <v>9.3275965039999996E-5</v>
      </c>
      <c r="L1252">
        <v>0.15080158725128301</v>
      </c>
      <c r="M1252">
        <v>1178996000</v>
      </c>
      <c r="N1252">
        <v>4734419.0685000001</v>
      </c>
      <c r="O1252">
        <v>551385664.87</v>
      </c>
    </row>
    <row r="1253" spans="1:15" x14ac:dyDescent="0.3">
      <c r="A1253" t="s">
        <v>526</v>
      </c>
      <c r="B1253" t="s">
        <v>527</v>
      </c>
      <c r="C1253" t="s">
        <v>528</v>
      </c>
      <c r="D1253" t="s">
        <v>63</v>
      </c>
      <c r="E1253">
        <v>1.143660490609011E-5</v>
      </c>
      <c r="F1253">
        <v>9.338254379924754E-4</v>
      </c>
      <c r="G1253" t="s">
        <v>128</v>
      </c>
      <c r="H1253">
        <v>551385664.87</v>
      </c>
      <c r="I1253" t="s">
        <v>61</v>
      </c>
      <c r="J1253">
        <v>19634460.25</v>
      </c>
      <c r="K1253">
        <v>1.28554121944E-4</v>
      </c>
      <c r="L1253">
        <v>3.5609304885771999E-2</v>
      </c>
      <c r="M1253">
        <v>1178996000</v>
      </c>
      <c r="N1253">
        <v>1114460.1675</v>
      </c>
      <c r="O1253">
        <v>551385664.87</v>
      </c>
    </row>
    <row r="1254" spans="1:15" x14ac:dyDescent="0.3">
      <c r="A1254" t="s">
        <v>556</v>
      </c>
      <c r="B1254" t="s">
        <v>557</v>
      </c>
      <c r="C1254" t="s">
        <v>558</v>
      </c>
      <c r="D1254" t="s">
        <v>63</v>
      </c>
      <c r="E1254">
        <v>7.0191886488606701E-6</v>
      </c>
      <c r="F1254">
        <v>1.5017229368761774E-3</v>
      </c>
      <c r="G1254" t="s">
        <v>128</v>
      </c>
      <c r="H1254">
        <v>551385664.87</v>
      </c>
      <c r="I1254" t="s">
        <v>61</v>
      </c>
      <c r="J1254">
        <v>31512831.859999999</v>
      </c>
      <c r="K1254">
        <v>7.8257166895999997E-5</v>
      </c>
      <c r="L1254">
        <v>5.7152069536356001E-2</v>
      </c>
      <c r="M1254">
        <v>1178996000</v>
      </c>
      <c r="N1254">
        <v>1778800.9310000001</v>
      </c>
      <c r="O1254">
        <v>551385664.87</v>
      </c>
    </row>
    <row r="1255" spans="1:15" x14ac:dyDescent="0.3">
      <c r="A1255" t="s">
        <v>565</v>
      </c>
      <c r="B1255" t="s">
        <v>566</v>
      </c>
      <c r="C1255" t="s">
        <v>567</v>
      </c>
      <c r="D1255" t="s">
        <v>63</v>
      </c>
      <c r="E1255">
        <v>4.4601086982916198E-6</v>
      </c>
      <c r="F1255">
        <v>2.2484307790125377E-4</v>
      </c>
      <c r="G1255" t="s">
        <v>128</v>
      </c>
      <c r="H1255">
        <v>551385664.87</v>
      </c>
      <c r="I1255" t="s">
        <v>61</v>
      </c>
      <c r="J1255">
        <v>4718688.5</v>
      </c>
      <c r="K1255">
        <v>4.9684969606000003E-5</v>
      </c>
      <c r="L1255">
        <v>8.557873010922E-3</v>
      </c>
      <c r="M1255">
        <v>1178996000</v>
      </c>
      <c r="N1255">
        <v>270347.53980000003</v>
      </c>
      <c r="O1255">
        <v>551385664.87</v>
      </c>
    </row>
    <row r="1256" spans="1:15" x14ac:dyDescent="0.3">
      <c r="A1256" t="s">
        <v>604</v>
      </c>
      <c r="B1256" t="s">
        <v>605</v>
      </c>
      <c r="C1256" t="s">
        <v>606</v>
      </c>
      <c r="D1256" t="s">
        <v>63</v>
      </c>
      <c r="E1256">
        <v>3.1579185150026147E-5</v>
      </c>
      <c r="F1256">
        <v>1.1272397155021089E-3</v>
      </c>
      <c r="G1256" t="s">
        <v>128</v>
      </c>
      <c r="H1256">
        <v>551385664.87</v>
      </c>
      <c r="I1256" t="s">
        <v>61</v>
      </c>
      <c r="J1256">
        <v>23376065.390000001</v>
      </c>
      <c r="K1256">
        <v>3.5044159163200001E-4</v>
      </c>
      <c r="L1256">
        <v>4.2395127184729001E-2</v>
      </c>
      <c r="M1256">
        <v>1178996000</v>
      </c>
      <c r="N1256">
        <v>1366242.8485999999</v>
      </c>
      <c r="O1256">
        <v>551385664.87</v>
      </c>
    </row>
    <row r="1257" spans="1:15" x14ac:dyDescent="0.3">
      <c r="A1257" t="s">
        <v>610</v>
      </c>
      <c r="B1257" t="s">
        <v>611</v>
      </c>
      <c r="C1257" t="s">
        <v>612</v>
      </c>
      <c r="D1257" t="s">
        <v>63</v>
      </c>
      <c r="E1257">
        <v>1.6398268174294611E-5</v>
      </c>
      <c r="F1257">
        <v>2.2487682379126414E-3</v>
      </c>
      <c r="G1257" t="s">
        <v>128</v>
      </c>
      <c r="H1257">
        <v>551385664.87</v>
      </c>
      <c r="I1257" t="s">
        <v>61</v>
      </c>
      <c r="J1257">
        <v>47389105.990000002</v>
      </c>
      <c r="K1257">
        <v>1.8209820529800001E-4</v>
      </c>
      <c r="L1257">
        <v>8.5945480648599998E-2</v>
      </c>
      <c r="M1257">
        <v>1178996000</v>
      </c>
      <c r="N1257">
        <v>2670622.25</v>
      </c>
      <c r="O1257">
        <v>551385664.87</v>
      </c>
    </row>
    <row r="1258" spans="1:15" x14ac:dyDescent="0.3">
      <c r="A1258" t="s">
        <v>616</v>
      </c>
      <c r="B1258" t="s">
        <v>617</v>
      </c>
      <c r="C1258" t="s">
        <v>618</v>
      </c>
      <c r="D1258" t="s">
        <v>63</v>
      </c>
      <c r="E1258">
        <v>2.76895120289346E-6</v>
      </c>
      <c r="F1258">
        <v>7.9680381263372974E-5</v>
      </c>
      <c r="G1258" t="s">
        <v>128</v>
      </c>
      <c r="H1258">
        <v>551385664.87</v>
      </c>
      <c r="I1258" t="s">
        <v>61</v>
      </c>
      <c r="J1258">
        <v>1676970.87</v>
      </c>
      <c r="K1258">
        <v>3.0880472751999998E-5</v>
      </c>
      <c r="L1258">
        <v>3.0413755323059999E-3</v>
      </c>
      <c r="M1258">
        <v>1178996000</v>
      </c>
      <c r="N1258">
        <v>97207.433199999999</v>
      </c>
      <c r="O1258">
        <v>551385664.87</v>
      </c>
    </row>
    <row r="1259" spans="1:15" x14ac:dyDescent="0.3">
      <c r="A1259" t="s">
        <v>643</v>
      </c>
      <c r="B1259" t="s">
        <v>644</v>
      </c>
      <c r="C1259" t="s">
        <v>645</v>
      </c>
      <c r="D1259" t="s">
        <v>63</v>
      </c>
      <c r="E1259">
        <v>9.4480693494783694E-6</v>
      </c>
      <c r="F1259">
        <v>1.0243821085431548E-3</v>
      </c>
      <c r="G1259" t="s">
        <v>128</v>
      </c>
      <c r="H1259">
        <v>551385664.87</v>
      </c>
      <c r="I1259" t="s">
        <v>61</v>
      </c>
      <c r="J1259">
        <v>21304740.989999998</v>
      </c>
      <c r="K1259">
        <v>1.05025871526E-4</v>
      </c>
      <c r="L1259">
        <v>3.8638547113884002E-2</v>
      </c>
      <c r="M1259">
        <v>1178996000</v>
      </c>
      <c r="N1259">
        <v>1218881.6444000001</v>
      </c>
      <c r="O1259">
        <v>551385664.87</v>
      </c>
    </row>
    <row r="1260" spans="1:15" x14ac:dyDescent="0.3">
      <c r="A1260" t="s">
        <v>649</v>
      </c>
      <c r="B1260" t="s">
        <v>650</v>
      </c>
      <c r="C1260" t="s">
        <v>651</v>
      </c>
      <c r="D1260" t="s">
        <v>63</v>
      </c>
      <c r="E1260">
        <v>1.4748406638241659E-5</v>
      </c>
      <c r="F1260">
        <v>2.1814487692268683E-3</v>
      </c>
      <c r="G1260" t="s">
        <v>128</v>
      </c>
      <c r="H1260">
        <v>551385664.87</v>
      </c>
      <c r="I1260" t="s">
        <v>61</v>
      </c>
      <c r="J1260">
        <v>45287137.079999998</v>
      </c>
      <c r="K1260">
        <v>1.6350327138300001E-4</v>
      </c>
      <c r="L1260">
        <v>8.2133323307701997E-2</v>
      </c>
      <c r="M1260">
        <v>1178996000</v>
      </c>
      <c r="N1260">
        <v>2589307.6856</v>
      </c>
      <c r="O1260">
        <v>551385664.87</v>
      </c>
    </row>
    <row r="1261" spans="1:15" x14ac:dyDescent="0.3">
      <c r="A1261" t="s">
        <v>655</v>
      </c>
      <c r="B1261" t="s">
        <v>656</v>
      </c>
      <c r="C1261" t="s">
        <v>657</v>
      </c>
      <c r="D1261" t="s">
        <v>63</v>
      </c>
      <c r="E1261">
        <v>1.2016507541163849E-5</v>
      </c>
      <c r="F1261">
        <v>4.0628925500414961E-3</v>
      </c>
      <c r="G1261" t="s">
        <v>128</v>
      </c>
      <c r="H1261">
        <v>551385664.87</v>
      </c>
      <c r="I1261" t="s">
        <v>61</v>
      </c>
      <c r="J1261">
        <v>85624246.239999995</v>
      </c>
      <c r="K1261">
        <v>1.34157985441E-4</v>
      </c>
      <c r="L1261">
        <v>0.15528921351299099</v>
      </c>
      <c r="M1261">
        <v>1178996000</v>
      </c>
      <c r="N1261">
        <v>4804301.4792999998</v>
      </c>
      <c r="O1261">
        <v>551385664.87</v>
      </c>
    </row>
    <row r="1262" spans="1:15" x14ac:dyDescent="0.3">
      <c r="A1262" t="s">
        <v>667</v>
      </c>
      <c r="B1262" t="s">
        <v>668</v>
      </c>
      <c r="C1262" t="s">
        <v>669</v>
      </c>
      <c r="D1262" t="s">
        <v>63</v>
      </c>
      <c r="E1262">
        <v>7.2067524659656004E-7</v>
      </c>
      <c r="F1262">
        <v>1.3851562502628179E-4</v>
      </c>
      <c r="G1262" t="s">
        <v>128</v>
      </c>
      <c r="H1262">
        <v>551385664.87</v>
      </c>
      <c r="I1262" t="s">
        <v>61</v>
      </c>
      <c r="J1262">
        <v>2911648.73</v>
      </c>
      <c r="K1262">
        <v>7.7238134240000001E-6</v>
      </c>
      <c r="L1262">
        <v>5.2806028801750003E-3</v>
      </c>
      <c r="M1262">
        <v>1178996000</v>
      </c>
      <c r="N1262">
        <v>164159.0411</v>
      </c>
      <c r="O1262">
        <v>551385664.87</v>
      </c>
    </row>
    <row r="1263" spans="1:15" x14ac:dyDescent="0.3">
      <c r="A1263" t="s">
        <v>679</v>
      </c>
      <c r="B1263" t="s">
        <v>680</v>
      </c>
      <c r="C1263" t="s">
        <v>681</v>
      </c>
      <c r="D1263" t="s">
        <v>63</v>
      </c>
      <c r="E1263">
        <v>2.041736069191109E-5</v>
      </c>
      <c r="F1263">
        <v>1.3969377498807517E-3</v>
      </c>
      <c r="G1263" t="s">
        <v>128</v>
      </c>
      <c r="H1263">
        <v>551385664.87</v>
      </c>
      <c r="I1263" t="s">
        <v>61</v>
      </c>
      <c r="J1263">
        <v>29428497.920000002</v>
      </c>
      <c r="K1263">
        <v>2.28530478807E-4</v>
      </c>
      <c r="L1263">
        <v>5.3371895199593997E-2</v>
      </c>
      <c r="M1263">
        <v>1178996000</v>
      </c>
      <c r="N1263">
        <v>1671056.0059</v>
      </c>
      <c r="O1263">
        <v>551385664.87</v>
      </c>
    </row>
    <row r="1264" spans="1:15" x14ac:dyDescent="0.3">
      <c r="A1264" t="s">
        <v>685</v>
      </c>
      <c r="B1264" t="s">
        <v>686</v>
      </c>
      <c r="C1264" t="s">
        <v>687</v>
      </c>
      <c r="D1264" t="s">
        <v>63</v>
      </c>
      <c r="E1264">
        <v>4.1680082498006904E-6</v>
      </c>
      <c r="F1264">
        <v>1.217678555640902E-4</v>
      </c>
      <c r="G1264" t="s">
        <v>128</v>
      </c>
      <c r="H1264">
        <v>551385664.87</v>
      </c>
      <c r="I1264" t="s">
        <v>61</v>
      </c>
      <c r="J1264">
        <v>2533370.15</v>
      </c>
      <c r="K1264">
        <v>4.6362141109000001E-5</v>
      </c>
      <c r="L1264">
        <v>4.5945520738140001E-3</v>
      </c>
      <c r="M1264">
        <v>1178996000</v>
      </c>
      <c r="N1264">
        <v>148477.87969999999</v>
      </c>
      <c r="O1264">
        <v>551385664.87</v>
      </c>
    </row>
    <row r="1265" spans="1:15" x14ac:dyDescent="0.3">
      <c r="A1265" t="s">
        <v>694</v>
      </c>
      <c r="B1265" t="s">
        <v>695</v>
      </c>
      <c r="C1265" t="s">
        <v>696</v>
      </c>
      <c r="D1265" t="s">
        <v>63</v>
      </c>
      <c r="E1265">
        <v>2.8546988075417398E-6</v>
      </c>
      <c r="F1265">
        <v>5.1508412005408299E-6</v>
      </c>
      <c r="G1265" t="s">
        <v>128</v>
      </c>
      <c r="H1265">
        <v>551385664.87</v>
      </c>
      <c r="I1265" t="s">
        <v>61</v>
      </c>
      <c r="J1265">
        <v>109645.96</v>
      </c>
      <c r="K1265">
        <v>3.1781638727000001E-5</v>
      </c>
      <c r="L1265">
        <v>1.9885529672899999E-4</v>
      </c>
      <c r="M1265">
        <v>1178996000</v>
      </c>
      <c r="N1265">
        <v>9438.4995999999992</v>
      </c>
      <c r="O1265">
        <v>551385664.87</v>
      </c>
    </row>
    <row r="1266" spans="1:15" x14ac:dyDescent="0.3">
      <c r="A1266" t="s">
        <v>756</v>
      </c>
      <c r="B1266" t="s">
        <v>757</v>
      </c>
      <c r="C1266" t="s">
        <v>758</v>
      </c>
      <c r="D1266" t="s">
        <v>63</v>
      </c>
      <c r="E1266">
        <v>2.356376095316748E-5</v>
      </c>
      <c r="F1266">
        <v>3.5836164156822434E-3</v>
      </c>
      <c r="G1266" t="s">
        <v>128</v>
      </c>
      <c r="H1266">
        <v>551385664.87</v>
      </c>
      <c r="I1266" t="s">
        <v>61</v>
      </c>
      <c r="J1266">
        <v>74060984.25</v>
      </c>
      <c r="K1266">
        <v>2.6295293700500001E-4</v>
      </c>
      <c r="L1266">
        <v>0.13431793564575401</v>
      </c>
      <c r="M1266">
        <v>1178996000</v>
      </c>
      <c r="N1266">
        <v>4252850.9994999999</v>
      </c>
      <c r="O1266">
        <v>551385664.87</v>
      </c>
    </row>
    <row r="1267" spans="1:15" x14ac:dyDescent="0.3">
      <c r="A1267" t="s">
        <v>780</v>
      </c>
      <c r="B1267" t="s">
        <v>781</v>
      </c>
      <c r="C1267" t="s">
        <v>782</v>
      </c>
      <c r="D1267" t="s">
        <v>63</v>
      </c>
      <c r="E1267">
        <v>4.44608947274316E-6</v>
      </c>
      <c r="F1267">
        <v>9.9158054848760965E-5</v>
      </c>
      <c r="G1267" t="s">
        <v>128</v>
      </c>
      <c r="H1267">
        <v>551385664.87</v>
      </c>
      <c r="I1267" t="s">
        <v>61</v>
      </c>
      <c r="J1267">
        <v>2051755.62</v>
      </c>
      <c r="K1267">
        <v>4.9335522725999998E-5</v>
      </c>
      <c r="L1267">
        <v>3.7210898844890002E-3</v>
      </c>
      <c r="M1267">
        <v>1178996000</v>
      </c>
      <c r="N1267">
        <v>122148.8717</v>
      </c>
      <c r="O1267">
        <v>551385664.87</v>
      </c>
    </row>
    <row r="1268" spans="1:15" x14ac:dyDescent="0.3">
      <c r="A1268" t="s">
        <v>783</v>
      </c>
      <c r="B1268" t="s">
        <v>784</v>
      </c>
      <c r="C1268" t="s">
        <v>785</v>
      </c>
      <c r="D1268" t="s">
        <v>63</v>
      </c>
      <c r="E1268">
        <v>5.3298084938295802E-6</v>
      </c>
      <c r="F1268">
        <v>2.8050180636535996E-3</v>
      </c>
      <c r="G1268" t="s">
        <v>128</v>
      </c>
      <c r="H1268">
        <v>551385664.87</v>
      </c>
      <c r="I1268" t="s">
        <v>61</v>
      </c>
      <c r="J1268">
        <v>58836132.390000001</v>
      </c>
      <c r="K1268">
        <v>6.0390942532000001E-5</v>
      </c>
      <c r="L1268">
        <v>0.106705952182982</v>
      </c>
      <c r="M1268">
        <v>1178996000</v>
      </c>
      <c r="N1268">
        <v>3313388.8999000001</v>
      </c>
      <c r="O1268">
        <v>551385664.87</v>
      </c>
    </row>
    <row r="1269" spans="1:15" x14ac:dyDescent="0.3">
      <c r="A1269" t="s">
        <v>789</v>
      </c>
      <c r="B1269" t="s">
        <v>790</v>
      </c>
      <c r="C1269" t="s">
        <v>791</v>
      </c>
      <c r="D1269" t="s">
        <v>63</v>
      </c>
      <c r="E1269">
        <v>3.3963686749845549E-5</v>
      </c>
      <c r="F1269">
        <v>1.6648156063622474E-3</v>
      </c>
      <c r="G1269" t="s">
        <v>128</v>
      </c>
      <c r="H1269">
        <v>551385664.87</v>
      </c>
      <c r="I1269" t="s">
        <v>61</v>
      </c>
      <c r="J1269">
        <v>34402452.409999996</v>
      </c>
      <c r="K1269">
        <v>3.7979850283100002E-4</v>
      </c>
      <c r="L1269">
        <v>6.2392721831299E-2</v>
      </c>
      <c r="M1269">
        <v>1178996000</v>
      </c>
      <c r="N1269">
        <v>2002853.9915</v>
      </c>
      <c r="O1269">
        <v>551385664.87</v>
      </c>
    </row>
    <row r="1270" spans="1:15" x14ac:dyDescent="0.3">
      <c r="A1270" t="s">
        <v>813</v>
      </c>
      <c r="B1270" t="s">
        <v>814</v>
      </c>
      <c r="C1270" t="s">
        <v>815</v>
      </c>
      <c r="D1270" t="s">
        <v>63</v>
      </c>
      <c r="E1270">
        <v>1.2585927495297001E-6</v>
      </c>
      <c r="F1270">
        <v>2.5408279345280182E-4</v>
      </c>
      <c r="G1270" t="s">
        <v>128</v>
      </c>
      <c r="H1270">
        <v>551385664.87</v>
      </c>
      <c r="I1270" t="s">
        <v>61</v>
      </c>
      <c r="J1270">
        <v>5290308.62</v>
      </c>
      <c r="K1270">
        <v>9.9493337409999992E-6</v>
      </c>
      <c r="L1270">
        <v>9.5945704740929994E-3</v>
      </c>
      <c r="M1270">
        <v>1178996000</v>
      </c>
      <c r="N1270">
        <v>301046.473</v>
      </c>
      <c r="O1270">
        <v>551385664.87</v>
      </c>
    </row>
    <row r="1271" spans="1:15" x14ac:dyDescent="0.3">
      <c r="A1271" t="s">
        <v>822</v>
      </c>
      <c r="B1271" t="s">
        <v>823</v>
      </c>
      <c r="C1271" t="s">
        <v>824</v>
      </c>
      <c r="D1271" t="s">
        <v>63</v>
      </c>
      <c r="E1271">
        <v>5.727715102540075E-5</v>
      </c>
      <c r="F1271">
        <v>1.0409177125330585E-2</v>
      </c>
      <c r="G1271" t="s">
        <v>128</v>
      </c>
      <c r="H1271">
        <v>551385664.87</v>
      </c>
      <c r="I1271" t="s">
        <v>61</v>
      </c>
      <c r="J1271">
        <v>216253094.22</v>
      </c>
      <c r="K1271">
        <v>6.3700830902599999E-4</v>
      </c>
      <c r="L1271">
        <v>0.39219934067561601</v>
      </c>
      <c r="M1271">
        <v>1178996000</v>
      </c>
      <c r="N1271">
        <v>12339907.726</v>
      </c>
      <c r="O1271">
        <v>551385664.87</v>
      </c>
    </row>
    <row r="1272" spans="1:15" x14ac:dyDescent="0.3">
      <c r="A1272" t="s">
        <v>825</v>
      </c>
      <c r="B1272" t="s">
        <v>826</v>
      </c>
      <c r="C1272" t="s">
        <v>827</v>
      </c>
      <c r="D1272" t="s">
        <v>63</v>
      </c>
      <c r="E1272">
        <v>1.1707776264952401E-6</v>
      </c>
      <c r="F1272">
        <v>8.4022198892172656E-4</v>
      </c>
      <c r="G1272" t="s">
        <v>128</v>
      </c>
      <c r="H1272">
        <v>551385664.87</v>
      </c>
      <c r="I1272" t="s">
        <v>61</v>
      </c>
      <c r="J1272">
        <v>17674575.039999999</v>
      </c>
      <c r="K1272">
        <v>1.2586761757E-5</v>
      </c>
      <c r="L1272">
        <v>3.2054832336214999E-2</v>
      </c>
      <c r="M1272">
        <v>1178996000</v>
      </c>
      <c r="N1272">
        <v>991998.70620000002</v>
      </c>
      <c r="O1272">
        <v>551385664.87</v>
      </c>
    </row>
    <row r="1273" spans="1:15" x14ac:dyDescent="0.3">
      <c r="A1273" t="s">
        <v>843</v>
      </c>
      <c r="B1273" t="s">
        <v>844</v>
      </c>
      <c r="C1273" t="s">
        <v>845</v>
      </c>
      <c r="D1273" t="s">
        <v>63</v>
      </c>
      <c r="E1273">
        <v>4.3208014857653292E-5</v>
      </c>
      <c r="F1273">
        <v>1.2344219542966806E-3</v>
      </c>
      <c r="G1273" t="s">
        <v>128</v>
      </c>
      <c r="H1273">
        <v>551385664.87</v>
      </c>
      <c r="I1273" t="s">
        <v>61</v>
      </c>
      <c r="J1273">
        <v>25857949.329999998</v>
      </c>
      <c r="K1273">
        <v>4.8540979037399999E-4</v>
      </c>
      <c r="L1273">
        <v>4.6896303218358998E-2</v>
      </c>
      <c r="M1273">
        <v>1178996000</v>
      </c>
      <c r="N1273">
        <v>1506320.6231</v>
      </c>
      <c r="O1273">
        <v>551385664.87</v>
      </c>
    </row>
    <row r="1274" spans="1:15" x14ac:dyDescent="0.3">
      <c r="A1274" t="s">
        <v>852</v>
      </c>
      <c r="B1274" t="s">
        <v>853</v>
      </c>
      <c r="C1274" t="s">
        <v>854</v>
      </c>
      <c r="D1274" t="s">
        <v>63</v>
      </c>
      <c r="E1274">
        <v>1.1278167707653701E-5</v>
      </c>
      <c r="F1274">
        <v>1.2178637617616015E-3</v>
      </c>
      <c r="G1274" t="s">
        <v>128</v>
      </c>
      <c r="H1274">
        <v>551385664.87</v>
      </c>
      <c r="I1274" t="s">
        <v>61</v>
      </c>
      <c r="J1274">
        <v>25652743.890000001</v>
      </c>
      <c r="K1274">
        <v>1.25151421948E-4</v>
      </c>
      <c r="L1274">
        <v>4.6524140042791998E-2</v>
      </c>
      <c r="M1274">
        <v>1178996000</v>
      </c>
      <c r="N1274">
        <v>1449153.4183</v>
      </c>
      <c r="O1274">
        <v>551385664.87</v>
      </c>
    </row>
    <row r="1275" spans="1:15" x14ac:dyDescent="0.3">
      <c r="A1275" t="s">
        <v>855</v>
      </c>
      <c r="B1275" t="s">
        <v>856</v>
      </c>
      <c r="C1275" t="s">
        <v>857</v>
      </c>
      <c r="D1275" t="s">
        <v>63</v>
      </c>
      <c r="E1275">
        <v>5.3031483883234597E-6</v>
      </c>
      <c r="F1275">
        <v>8.1634126289105533E-4</v>
      </c>
      <c r="G1275" t="s">
        <v>128</v>
      </c>
      <c r="H1275">
        <v>551385664.87</v>
      </c>
      <c r="I1275" t="s">
        <v>61</v>
      </c>
      <c r="J1275">
        <v>17129059.120000001</v>
      </c>
      <c r="K1275">
        <v>5.8904578173E-5</v>
      </c>
      <c r="L1275">
        <v>3.1065477779583999E-2</v>
      </c>
      <c r="M1275">
        <v>1178996000</v>
      </c>
      <c r="N1275">
        <v>968715.4743</v>
      </c>
      <c r="O1275">
        <v>551385664.87</v>
      </c>
    </row>
    <row r="1276" spans="1:15" x14ac:dyDescent="0.3">
      <c r="A1276" t="s">
        <v>870</v>
      </c>
      <c r="B1276" t="s">
        <v>871</v>
      </c>
      <c r="C1276" t="s">
        <v>872</v>
      </c>
      <c r="D1276" t="s">
        <v>63</v>
      </c>
      <c r="E1276">
        <v>1.3797855992127981E-5</v>
      </c>
      <c r="F1276">
        <v>1.6485189549030215E-3</v>
      </c>
      <c r="G1276" t="s">
        <v>128</v>
      </c>
      <c r="H1276">
        <v>551385664.87</v>
      </c>
      <c r="I1276" t="s">
        <v>61</v>
      </c>
      <c r="J1276">
        <v>34268251.149999999</v>
      </c>
      <c r="K1276">
        <v>1.5336856829599999E-4</v>
      </c>
      <c r="L1276">
        <v>6.2149332732614998E-2</v>
      </c>
      <c r="M1276">
        <v>1178996000</v>
      </c>
      <c r="N1276">
        <v>1959864.8707999999</v>
      </c>
      <c r="O1276">
        <v>551385664.87</v>
      </c>
    </row>
    <row r="1277" spans="1:15" x14ac:dyDescent="0.3">
      <c r="A1277" t="s">
        <v>876</v>
      </c>
      <c r="B1277" t="s">
        <v>877</v>
      </c>
      <c r="C1277" t="s">
        <v>878</v>
      </c>
      <c r="D1277" t="s">
        <v>63</v>
      </c>
      <c r="E1277">
        <v>2.4734121448760249E-5</v>
      </c>
      <c r="F1277">
        <v>4.0071650765910486E-3</v>
      </c>
      <c r="G1277" t="s">
        <v>128</v>
      </c>
      <c r="H1277">
        <v>551385664.87</v>
      </c>
      <c r="I1277" t="s">
        <v>61</v>
      </c>
      <c r="J1277">
        <v>84274846.519999996</v>
      </c>
      <c r="K1277">
        <v>2.7692711241600001E-4</v>
      </c>
      <c r="L1277">
        <v>0.15284192515209699</v>
      </c>
      <c r="M1277">
        <v>1178996000</v>
      </c>
      <c r="N1277">
        <v>4753593.0268999999</v>
      </c>
      <c r="O1277">
        <v>551385664.87</v>
      </c>
    </row>
    <row r="1278" spans="1:15" x14ac:dyDescent="0.3">
      <c r="A1278" t="s">
        <v>882</v>
      </c>
      <c r="B1278" t="s">
        <v>883</v>
      </c>
      <c r="C1278" t="s">
        <v>884</v>
      </c>
      <c r="D1278" t="s">
        <v>63</v>
      </c>
      <c r="E1278">
        <v>3.8463640517386799E-6</v>
      </c>
      <c r="F1278">
        <v>2.2534227477476131E-5</v>
      </c>
      <c r="G1278" t="s">
        <v>128</v>
      </c>
      <c r="H1278">
        <v>551385664.87</v>
      </c>
      <c r="I1278" t="s">
        <v>61</v>
      </c>
      <c r="J1278">
        <v>470405.64</v>
      </c>
      <c r="K1278">
        <v>4.2882906659E-5</v>
      </c>
      <c r="L1278">
        <v>8.53133604971E-4</v>
      </c>
      <c r="M1278">
        <v>1178996000</v>
      </c>
      <c r="N1278">
        <v>31102.6119</v>
      </c>
      <c r="O1278">
        <v>551385664.87</v>
      </c>
    </row>
    <row r="1279" spans="1:15" x14ac:dyDescent="0.3">
      <c r="A1279" t="s">
        <v>912</v>
      </c>
      <c r="B1279" t="s">
        <v>913</v>
      </c>
      <c r="C1279" t="s">
        <v>914</v>
      </c>
      <c r="D1279" t="s">
        <v>63</v>
      </c>
      <c r="E1279">
        <v>1.791180044974243E-5</v>
      </c>
      <c r="F1279">
        <v>9.34233609648612E-4</v>
      </c>
      <c r="G1279" t="s">
        <v>128</v>
      </c>
      <c r="H1279">
        <v>551385664.87</v>
      </c>
      <c r="I1279" t="s">
        <v>61</v>
      </c>
      <c r="J1279">
        <v>19283996.890000001</v>
      </c>
      <c r="K1279">
        <v>2.0058760509499999E-4</v>
      </c>
      <c r="L1279">
        <v>3.4973700113416002E-2</v>
      </c>
      <c r="M1279">
        <v>1178996000</v>
      </c>
      <c r="N1279">
        <v>1122575.6299000001</v>
      </c>
      <c r="O1279">
        <v>551385664.87</v>
      </c>
    </row>
    <row r="1280" spans="1:15" x14ac:dyDescent="0.3">
      <c r="A1280" t="s">
        <v>915</v>
      </c>
      <c r="B1280" t="s">
        <v>916</v>
      </c>
      <c r="C1280" t="s">
        <v>917</v>
      </c>
      <c r="D1280" t="s">
        <v>63</v>
      </c>
      <c r="E1280">
        <v>1.5805452617370289E-5</v>
      </c>
      <c r="F1280">
        <v>4.8033596967459007E-3</v>
      </c>
      <c r="G1280" t="s">
        <v>128</v>
      </c>
      <c r="H1280">
        <v>551385664.87</v>
      </c>
      <c r="I1280" t="s">
        <v>61</v>
      </c>
      <c r="J1280">
        <v>100933957.23</v>
      </c>
      <c r="K1280">
        <v>1.7420489163900001E-4</v>
      </c>
      <c r="L1280">
        <v>0.18305509856480801</v>
      </c>
      <c r="M1280">
        <v>1178996000</v>
      </c>
      <c r="N1280">
        <v>5681776.4343999997</v>
      </c>
      <c r="O1280">
        <v>551385664.87</v>
      </c>
    </row>
    <row r="1281" spans="1:15" x14ac:dyDescent="0.3">
      <c r="A1281" t="s">
        <v>921</v>
      </c>
      <c r="B1281" t="s">
        <v>922</v>
      </c>
      <c r="C1281" t="s">
        <v>923</v>
      </c>
      <c r="D1281" t="s">
        <v>63</v>
      </c>
      <c r="E1281">
        <v>1.202086021145056E-5</v>
      </c>
      <c r="F1281">
        <v>1.2203508594273041E-3</v>
      </c>
      <c r="G1281" t="s">
        <v>128</v>
      </c>
      <c r="H1281">
        <v>551385664.87</v>
      </c>
      <c r="I1281" t="s">
        <v>61</v>
      </c>
      <c r="J1281">
        <v>25311837.969999999</v>
      </c>
      <c r="K1281">
        <v>1.3390553056399999E-4</v>
      </c>
      <c r="L1281">
        <v>4.5905868764230001E-2</v>
      </c>
      <c r="M1281">
        <v>1178996000</v>
      </c>
      <c r="N1281">
        <v>1452961.328</v>
      </c>
      <c r="O1281">
        <v>551385664.87</v>
      </c>
    </row>
    <row r="1282" spans="1:15" x14ac:dyDescent="0.3">
      <c r="A1282" t="s">
        <v>951</v>
      </c>
      <c r="B1282" t="s">
        <v>952</v>
      </c>
      <c r="C1282" t="s">
        <v>953</v>
      </c>
      <c r="D1282" t="s">
        <v>63</v>
      </c>
      <c r="E1282">
        <v>1.64104737872236E-6</v>
      </c>
      <c r="F1282">
        <v>9.4901899584816461E-4</v>
      </c>
      <c r="G1282" t="s">
        <v>128</v>
      </c>
      <c r="H1282">
        <v>551385664.87</v>
      </c>
      <c r="I1282" t="s">
        <v>61</v>
      </c>
      <c r="J1282">
        <v>19975288.059999999</v>
      </c>
      <c r="K1282">
        <v>1.7902496617000001E-5</v>
      </c>
      <c r="L1282">
        <v>3.6227434503052998E-2</v>
      </c>
      <c r="M1282">
        <v>1178996000</v>
      </c>
      <c r="N1282">
        <v>1120824.3883</v>
      </c>
      <c r="O1282">
        <v>551385664.87</v>
      </c>
    </row>
    <row r="1283" spans="1:15" x14ac:dyDescent="0.3">
      <c r="A1283" t="s">
        <v>978</v>
      </c>
      <c r="B1283" t="s">
        <v>979</v>
      </c>
      <c r="C1283" t="s">
        <v>980</v>
      </c>
      <c r="D1283" t="s">
        <v>63</v>
      </c>
      <c r="E1283">
        <v>6.3498749116473298E-6</v>
      </c>
      <c r="F1283">
        <v>7.2204766167409547E-4</v>
      </c>
      <c r="G1283" t="s">
        <v>128</v>
      </c>
      <c r="H1283">
        <v>551385664.87</v>
      </c>
      <c r="I1283" t="s">
        <v>61</v>
      </c>
      <c r="J1283">
        <v>15129886.27</v>
      </c>
      <c r="K1283">
        <v>7.0754487259000001E-5</v>
      </c>
      <c r="L1283">
        <v>2.7439752670332999E-2</v>
      </c>
      <c r="M1283">
        <v>1178996000</v>
      </c>
      <c r="N1283">
        <v>858777.78200000001</v>
      </c>
      <c r="O1283">
        <v>551385664.87</v>
      </c>
    </row>
    <row r="1284" spans="1:15" x14ac:dyDescent="0.3">
      <c r="A1284" t="s">
        <v>981</v>
      </c>
      <c r="B1284" t="s">
        <v>982</v>
      </c>
      <c r="C1284" t="s">
        <v>983</v>
      </c>
      <c r="D1284" t="s">
        <v>63</v>
      </c>
      <c r="E1284">
        <v>1.1399643480905399E-6</v>
      </c>
      <c r="F1284">
        <v>4.6617945727806209E-4</v>
      </c>
      <c r="G1284" t="s">
        <v>128</v>
      </c>
      <c r="H1284">
        <v>551385664.87</v>
      </c>
      <c r="I1284" t="s">
        <v>61</v>
      </c>
      <c r="J1284">
        <v>9786452.0199999996</v>
      </c>
      <c r="K1284">
        <v>1.2246455485000001E-5</v>
      </c>
      <c r="L1284">
        <v>1.7748832883254999E-2</v>
      </c>
      <c r="M1284">
        <v>1178996000</v>
      </c>
      <c r="N1284">
        <v>550967.72880000004</v>
      </c>
      <c r="O1284">
        <v>551385664.87</v>
      </c>
    </row>
    <row r="1285" spans="1:15" x14ac:dyDescent="0.3">
      <c r="A1285" t="s">
        <v>984</v>
      </c>
      <c r="B1285" t="s">
        <v>985</v>
      </c>
      <c r="C1285" t="s">
        <v>986</v>
      </c>
      <c r="D1285" t="s">
        <v>63</v>
      </c>
      <c r="E1285">
        <v>6.6086955685711001E-6</v>
      </c>
      <c r="F1285">
        <v>1.2458191131282972E-4</v>
      </c>
      <c r="G1285" t="s">
        <v>128</v>
      </c>
      <c r="H1285">
        <v>551385664.87</v>
      </c>
      <c r="I1285" t="s">
        <v>61</v>
      </c>
      <c r="J1285">
        <v>2607246.56</v>
      </c>
      <c r="K1285">
        <v>7.3624928223999994E-5</v>
      </c>
      <c r="L1285">
        <v>4.7285352632710003E-3</v>
      </c>
      <c r="M1285">
        <v>1178996000</v>
      </c>
      <c r="N1285">
        <v>154673.20079999999</v>
      </c>
      <c r="O1285">
        <v>551385664.87</v>
      </c>
    </row>
    <row r="1286" spans="1:15" x14ac:dyDescent="0.3">
      <c r="A1286" t="s">
        <v>1037</v>
      </c>
      <c r="B1286" t="s">
        <v>1038</v>
      </c>
      <c r="C1286" t="s">
        <v>1039</v>
      </c>
      <c r="D1286" t="s">
        <v>63</v>
      </c>
      <c r="E1286">
        <v>1.4946761450432479E-5</v>
      </c>
      <c r="F1286">
        <v>2.2227810008244621E-3</v>
      </c>
      <c r="G1286" t="s">
        <v>128</v>
      </c>
      <c r="H1286">
        <v>551385664.87</v>
      </c>
      <c r="I1286" t="s">
        <v>61</v>
      </c>
      <c r="J1286">
        <v>46528218.630000003</v>
      </c>
      <c r="K1286">
        <v>1.65742012937E-4</v>
      </c>
      <c r="L1286">
        <v>8.4384164468567002E-2</v>
      </c>
      <c r="M1286">
        <v>1178996000</v>
      </c>
      <c r="N1286">
        <v>2638272.0808000001</v>
      </c>
      <c r="O1286">
        <v>551385664.87</v>
      </c>
    </row>
    <row r="1287" spans="1:15" x14ac:dyDescent="0.3">
      <c r="A1287" t="s">
        <v>1040</v>
      </c>
      <c r="B1287" t="s">
        <v>1041</v>
      </c>
      <c r="C1287" t="s">
        <v>1042</v>
      </c>
      <c r="D1287" t="s">
        <v>63</v>
      </c>
      <c r="E1287">
        <v>5.2380759675369997E-7</v>
      </c>
      <c r="F1287">
        <v>6.9921670903594889E-4</v>
      </c>
      <c r="G1287" t="s">
        <v>128</v>
      </c>
      <c r="H1287">
        <v>551385664.87</v>
      </c>
      <c r="I1287" t="s">
        <v>61</v>
      </c>
      <c r="J1287">
        <v>14701175.49</v>
      </c>
      <c r="K1287">
        <v>5.6139290469999998E-6</v>
      </c>
      <c r="L1287">
        <v>2.6662237389625001E-2</v>
      </c>
      <c r="M1287">
        <v>1178996000</v>
      </c>
      <c r="N1287">
        <v>824991.27009999997</v>
      </c>
      <c r="O1287">
        <v>551385664.87</v>
      </c>
    </row>
    <row r="1288" spans="1:15" x14ac:dyDescent="0.3">
      <c r="A1288" t="s">
        <v>1080</v>
      </c>
      <c r="B1288" t="s">
        <v>1081</v>
      </c>
      <c r="C1288" t="s">
        <v>1082</v>
      </c>
      <c r="D1288" t="s">
        <v>63</v>
      </c>
      <c r="E1288">
        <v>1.045843293978198E-5</v>
      </c>
      <c r="F1288">
        <v>3.8768985778837698E-4</v>
      </c>
      <c r="G1288" t="s">
        <v>128</v>
      </c>
      <c r="H1288">
        <v>551385664.87</v>
      </c>
      <c r="I1288" t="s">
        <v>61</v>
      </c>
      <c r="J1288">
        <v>8171874.0599999996</v>
      </c>
      <c r="K1288">
        <v>1.16486071532E-4</v>
      </c>
      <c r="L1288">
        <v>1.4820613919890001E-2</v>
      </c>
      <c r="M1288">
        <v>1178996000</v>
      </c>
      <c r="N1288">
        <v>469415.24219999998</v>
      </c>
      <c r="O1288">
        <v>551385664.87</v>
      </c>
    </row>
    <row r="1289" spans="1:15" x14ac:dyDescent="0.3">
      <c r="A1289" t="s">
        <v>144</v>
      </c>
      <c r="B1289" t="s">
        <v>145</v>
      </c>
      <c r="C1289" t="s">
        <v>146</v>
      </c>
      <c r="D1289" t="s">
        <v>56</v>
      </c>
      <c r="E1289">
        <v>8.0486415346018946E-5</v>
      </c>
      <c r="F1289">
        <v>1.7612203072171206E-2</v>
      </c>
      <c r="G1289" t="s">
        <v>128</v>
      </c>
      <c r="H1289">
        <v>144307085.24000001</v>
      </c>
      <c r="I1289" t="s">
        <v>59</v>
      </c>
      <c r="J1289">
        <v>161583907.71000001</v>
      </c>
      <c r="K1289">
        <v>8.350853307E-4</v>
      </c>
      <c r="L1289">
        <v>1.1197226209736399</v>
      </c>
      <c r="M1289">
        <v>950010000</v>
      </c>
      <c r="N1289">
        <v>16808231.940000001</v>
      </c>
      <c r="O1289">
        <v>144307085.24000001</v>
      </c>
    </row>
    <row r="1290" spans="1:15" x14ac:dyDescent="0.3">
      <c r="A1290" t="s">
        <v>153</v>
      </c>
      <c r="B1290" t="s">
        <v>154</v>
      </c>
      <c r="C1290" t="s">
        <v>155</v>
      </c>
      <c r="D1290" t="s">
        <v>56</v>
      </c>
      <c r="E1290">
        <v>1.4725985189609808E-4</v>
      </c>
      <c r="F1290">
        <v>2.0623519108922166E-2</v>
      </c>
      <c r="G1290" t="s">
        <v>128</v>
      </c>
      <c r="H1290">
        <v>144307085.24000001</v>
      </c>
      <c r="I1290" t="s">
        <v>59</v>
      </c>
      <c r="J1290">
        <v>190612677.13999999</v>
      </c>
      <c r="K1290">
        <v>1.5317872967390001E-3</v>
      </c>
      <c r="L1290">
        <v>1.3208823171986901</v>
      </c>
      <c r="M1290">
        <v>950010000</v>
      </c>
      <c r="N1290">
        <v>19732447.720600002</v>
      </c>
      <c r="O1290">
        <v>144307085.24000001</v>
      </c>
    </row>
    <row r="1291" spans="1:15" x14ac:dyDescent="0.3">
      <c r="A1291" t="s">
        <v>210</v>
      </c>
      <c r="B1291" t="s">
        <v>211</v>
      </c>
      <c r="C1291" t="s">
        <v>212</v>
      </c>
      <c r="D1291" t="s">
        <v>56</v>
      </c>
      <c r="E1291">
        <v>8.6563733022704348E-5</v>
      </c>
      <c r="F1291">
        <v>9.4133847810784037E-3</v>
      </c>
      <c r="G1291" t="s">
        <v>128</v>
      </c>
      <c r="H1291">
        <v>144307085.24000001</v>
      </c>
      <c r="I1291" t="s">
        <v>59</v>
      </c>
      <c r="J1291">
        <v>86500186.019999996</v>
      </c>
      <c r="K1291">
        <v>8.9882766174799998E-4</v>
      </c>
      <c r="L1291">
        <v>0.59941745671142799</v>
      </c>
      <c r="M1291">
        <v>950010000</v>
      </c>
      <c r="N1291">
        <v>9025046.0878999997</v>
      </c>
      <c r="O1291">
        <v>144307085.24000001</v>
      </c>
    </row>
    <row r="1292" spans="1:15" x14ac:dyDescent="0.3">
      <c r="A1292" t="s">
        <v>219</v>
      </c>
      <c r="B1292" t="s">
        <v>220</v>
      </c>
      <c r="C1292" t="s">
        <v>221</v>
      </c>
      <c r="D1292" t="s">
        <v>56</v>
      </c>
      <c r="E1292">
        <v>1.8643887065735316E-4</v>
      </c>
      <c r="F1292">
        <v>2.4857634634045636E-3</v>
      </c>
      <c r="G1292" t="s">
        <v>128</v>
      </c>
      <c r="H1292">
        <v>144307085.24000001</v>
      </c>
      <c r="I1292" t="s">
        <v>59</v>
      </c>
      <c r="J1292">
        <v>22867046.829999998</v>
      </c>
      <c r="K1292">
        <v>1.93726939696E-3</v>
      </c>
      <c r="L1292">
        <v>0.158461012444187</v>
      </c>
      <c r="M1292">
        <v>950010000</v>
      </c>
      <c r="N1292">
        <v>2538618.9394</v>
      </c>
      <c r="O1292">
        <v>144307085.24000001</v>
      </c>
    </row>
    <row r="1293" spans="1:15" x14ac:dyDescent="0.3">
      <c r="A1293" t="s">
        <v>231</v>
      </c>
      <c r="B1293" t="s">
        <v>232</v>
      </c>
      <c r="C1293" t="s">
        <v>233</v>
      </c>
      <c r="D1293" t="s">
        <v>56</v>
      </c>
      <c r="E1293">
        <v>1.6421605329071783E-4</v>
      </c>
      <c r="F1293">
        <v>1.9803434427680218E-3</v>
      </c>
      <c r="G1293" t="s">
        <v>128</v>
      </c>
      <c r="H1293">
        <v>144307085.24000001</v>
      </c>
      <c r="I1293" t="s">
        <v>59</v>
      </c>
      <c r="J1293">
        <v>17790883.280000001</v>
      </c>
      <c r="K1293">
        <v>1.7069922768540001E-3</v>
      </c>
      <c r="L1293">
        <v>0.123284891039214</v>
      </c>
      <c r="M1293">
        <v>950010000</v>
      </c>
      <c r="N1293">
        <v>2037352.9669000001</v>
      </c>
      <c r="O1293">
        <v>144307085.24000001</v>
      </c>
    </row>
    <row r="1294" spans="1:15" x14ac:dyDescent="0.3">
      <c r="A1294" t="s">
        <v>318</v>
      </c>
      <c r="B1294" t="s">
        <v>319</v>
      </c>
      <c r="C1294" t="s">
        <v>320</v>
      </c>
      <c r="D1294" t="s">
        <v>56</v>
      </c>
      <c r="E1294">
        <v>1.6841099631096671E-5</v>
      </c>
      <c r="F1294">
        <v>2.0614962633694729E-2</v>
      </c>
      <c r="G1294" t="s">
        <v>128</v>
      </c>
      <c r="H1294">
        <v>144307085.24000001</v>
      </c>
      <c r="I1294" t="s">
        <v>59</v>
      </c>
      <c r="J1294">
        <v>189268221.72</v>
      </c>
      <c r="K1294">
        <v>1.77276396079E-4</v>
      </c>
      <c r="L1294">
        <v>1.31156568927454</v>
      </c>
      <c r="M1294">
        <v>950010000</v>
      </c>
      <c r="N1294">
        <v>19600419.864700001</v>
      </c>
      <c r="O1294">
        <v>144307085.24000001</v>
      </c>
    </row>
    <row r="1295" spans="1:15" x14ac:dyDescent="0.3">
      <c r="A1295" t="s">
        <v>324</v>
      </c>
      <c r="B1295" t="s">
        <v>325</v>
      </c>
      <c r="C1295" t="s">
        <v>326</v>
      </c>
      <c r="D1295" t="s">
        <v>56</v>
      </c>
      <c r="E1295">
        <v>8.0635611069598232E-5</v>
      </c>
      <c r="F1295">
        <v>1.6199599597705797E-4</v>
      </c>
      <c r="G1295" t="s">
        <v>128</v>
      </c>
      <c r="H1295">
        <v>144307085.24000001</v>
      </c>
      <c r="I1295" t="s">
        <v>59</v>
      </c>
      <c r="J1295">
        <v>1489739.06</v>
      </c>
      <c r="K1295">
        <v>8.3693742271299997E-4</v>
      </c>
      <c r="L1295">
        <v>1.0323395123132E-2</v>
      </c>
      <c r="M1295">
        <v>950010000</v>
      </c>
      <c r="N1295">
        <v>230502.45300000001</v>
      </c>
      <c r="O1295">
        <v>144307085.24000001</v>
      </c>
    </row>
    <row r="1296" spans="1:15" x14ac:dyDescent="0.3">
      <c r="A1296" t="s">
        <v>382</v>
      </c>
      <c r="B1296" t="s">
        <v>383</v>
      </c>
      <c r="C1296" t="s">
        <v>384</v>
      </c>
      <c r="D1296" t="s">
        <v>56</v>
      </c>
      <c r="E1296">
        <v>1.7041020514759581E-5</v>
      </c>
      <c r="F1296">
        <v>2.1469678185567099E-2</v>
      </c>
      <c r="G1296" t="s">
        <v>128</v>
      </c>
      <c r="H1296">
        <v>144307085.24000001</v>
      </c>
      <c r="I1296" t="s">
        <v>59</v>
      </c>
      <c r="J1296">
        <v>197719515.36000001</v>
      </c>
      <c r="K1296">
        <v>1.7937767890600001E-4</v>
      </c>
      <c r="L1296">
        <v>1.3701303371983999</v>
      </c>
      <c r="M1296">
        <v>950010000</v>
      </c>
      <c r="N1296">
        <v>20412598.113000002</v>
      </c>
      <c r="O1296">
        <v>144307085.24000001</v>
      </c>
    </row>
    <row r="1297" spans="1:15" x14ac:dyDescent="0.3">
      <c r="A1297" t="s">
        <v>388</v>
      </c>
      <c r="B1297" t="s">
        <v>389</v>
      </c>
      <c r="C1297" t="s">
        <v>390</v>
      </c>
      <c r="D1297" t="s">
        <v>56</v>
      </c>
      <c r="E1297">
        <v>1.0277908375276944E-4</v>
      </c>
      <c r="F1297">
        <v>1.9946996955920223E-2</v>
      </c>
      <c r="G1297" t="s">
        <v>128</v>
      </c>
      <c r="H1297">
        <v>144307085.24000001</v>
      </c>
      <c r="I1297" t="s">
        <v>59</v>
      </c>
      <c r="J1297">
        <v>182906402.15000001</v>
      </c>
      <c r="K1297">
        <v>1.069479296483E-3</v>
      </c>
      <c r="L1297">
        <v>1.26748040018828</v>
      </c>
      <c r="M1297">
        <v>950010000</v>
      </c>
      <c r="N1297">
        <v>19047487.735399999</v>
      </c>
      <c r="O1297">
        <v>144307085.24000001</v>
      </c>
    </row>
    <row r="1298" spans="1:15" x14ac:dyDescent="0.3">
      <c r="A1298" t="s">
        <v>391</v>
      </c>
      <c r="B1298" t="s">
        <v>392</v>
      </c>
      <c r="C1298" t="s">
        <v>393</v>
      </c>
      <c r="D1298" t="s">
        <v>56</v>
      </c>
      <c r="E1298">
        <v>1.406763913652449E-5</v>
      </c>
      <c r="F1298">
        <v>3.8422137698774024E-3</v>
      </c>
      <c r="G1298" t="s">
        <v>128</v>
      </c>
      <c r="H1298">
        <v>144307085.24000001</v>
      </c>
      <c r="I1298" t="s">
        <v>59</v>
      </c>
      <c r="J1298">
        <v>35427403.590000004</v>
      </c>
      <c r="K1298">
        <v>1.4805842668399999E-4</v>
      </c>
      <c r="L1298">
        <v>0.24550009814888801</v>
      </c>
      <c r="M1298">
        <v>950010000</v>
      </c>
      <c r="N1298">
        <v>3663505.9013999999</v>
      </c>
      <c r="O1298">
        <v>144307085.24000001</v>
      </c>
    </row>
    <row r="1299" spans="1:15" x14ac:dyDescent="0.3">
      <c r="A1299" t="s">
        <v>400</v>
      </c>
      <c r="B1299" t="s">
        <v>401</v>
      </c>
      <c r="C1299" t="s">
        <v>402</v>
      </c>
      <c r="D1299" t="s">
        <v>56</v>
      </c>
      <c r="E1299">
        <v>8.8497110025891613E-5</v>
      </c>
      <c r="F1299">
        <v>6.8110302301883007E-3</v>
      </c>
      <c r="G1299" t="s">
        <v>128</v>
      </c>
      <c r="H1299">
        <v>144307085.24000001</v>
      </c>
      <c r="I1299" t="s">
        <v>59</v>
      </c>
      <c r="J1299">
        <v>62345811.969999999</v>
      </c>
      <c r="K1299">
        <v>9.1816503520700005E-4</v>
      </c>
      <c r="L1299">
        <v>0.43203569572700801</v>
      </c>
      <c r="M1299">
        <v>950010000</v>
      </c>
      <c r="N1299">
        <v>6554619.9685000004</v>
      </c>
      <c r="O1299">
        <v>144307085.24000001</v>
      </c>
    </row>
    <row r="1300" spans="1:15" x14ac:dyDescent="0.3">
      <c r="A1300" t="s">
        <v>454</v>
      </c>
      <c r="B1300" t="s">
        <v>455</v>
      </c>
      <c r="C1300" t="s">
        <v>456</v>
      </c>
      <c r="D1300" t="s">
        <v>56</v>
      </c>
      <c r="E1300">
        <v>8.2057578671942413E-5</v>
      </c>
      <c r="F1300">
        <v>1.3099498869761801E-3</v>
      </c>
      <c r="G1300" t="s">
        <v>128</v>
      </c>
      <c r="H1300">
        <v>144307085.24000001</v>
      </c>
      <c r="I1300" t="s">
        <v>59</v>
      </c>
      <c r="J1300">
        <v>11976509.48</v>
      </c>
      <c r="K1300">
        <v>8.5097124507600003E-4</v>
      </c>
      <c r="L1300">
        <v>8.2993218663392002E-2</v>
      </c>
      <c r="M1300">
        <v>950010000</v>
      </c>
      <c r="N1300">
        <v>1322421.0123999999</v>
      </c>
      <c r="O1300">
        <v>144307085.24000001</v>
      </c>
    </row>
    <row r="1301" spans="1:15" x14ac:dyDescent="0.3">
      <c r="A1301" t="s">
        <v>496</v>
      </c>
      <c r="B1301" t="s">
        <v>497</v>
      </c>
      <c r="C1301" t="s">
        <v>498</v>
      </c>
      <c r="D1301" t="s">
        <v>56</v>
      </c>
      <c r="E1301">
        <v>6.8321454789297773E-5</v>
      </c>
      <c r="F1301">
        <v>1.3367285444036594E-3</v>
      </c>
      <c r="G1301" t="s">
        <v>128</v>
      </c>
      <c r="H1301">
        <v>144307085.24000001</v>
      </c>
      <c r="I1301" t="s">
        <v>59</v>
      </c>
      <c r="J1301">
        <v>12292640.460000001</v>
      </c>
      <c r="K1301">
        <v>7.0952101783300001E-4</v>
      </c>
      <c r="L1301">
        <v>8.5183900981410002E-2</v>
      </c>
      <c r="M1301">
        <v>950010000</v>
      </c>
      <c r="N1301">
        <v>1334811.5497000001</v>
      </c>
      <c r="O1301">
        <v>144307085.24000001</v>
      </c>
    </row>
    <row r="1302" spans="1:15" x14ac:dyDescent="0.3">
      <c r="A1302" t="s">
        <v>508</v>
      </c>
      <c r="B1302" t="s">
        <v>509</v>
      </c>
      <c r="C1302" t="s">
        <v>510</v>
      </c>
      <c r="D1302" t="s">
        <v>56</v>
      </c>
      <c r="E1302">
        <v>1.007164684660358E-4</v>
      </c>
      <c r="F1302">
        <v>8.712864152920231E-3</v>
      </c>
      <c r="G1302" t="s">
        <v>128</v>
      </c>
      <c r="H1302">
        <v>144307085.24000001</v>
      </c>
      <c r="I1302" t="s">
        <v>59</v>
      </c>
      <c r="J1302">
        <v>79950297.120000005</v>
      </c>
      <c r="K1302">
        <v>1.0456717336439999E-3</v>
      </c>
      <c r="L1302">
        <v>0.55402890985590203</v>
      </c>
      <c r="M1302">
        <v>950010000</v>
      </c>
      <c r="N1302">
        <v>8372989.7260999996</v>
      </c>
      <c r="O1302">
        <v>144307085.24000001</v>
      </c>
    </row>
    <row r="1303" spans="1:15" x14ac:dyDescent="0.3">
      <c r="A1303" t="s">
        <v>562</v>
      </c>
      <c r="B1303" t="s">
        <v>563</v>
      </c>
      <c r="C1303" t="s">
        <v>564</v>
      </c>
      <c r="D1303" t="s">
        <v>56</v>
      </c>
      <c r="E1303">
        <v>1.5320107091922499E-6</v>
      </c>
      <c r="F1303">
        <v>9.3530326508589109E-3</v>
      </c>
      <c r="G1303" t="s">
        <v>128</v>
      </c>
      <c r="H1303">
        <v>144307085.24000001</v>
      </c>
      <c r="I1303" t="s">
        <v>59</v>
      </c>
      <c r="J1303">
        <v>84303503.659999996</v>
      </c>
      <c r="K1303">
        <v>1.194099373E-5</v>
      </c>
      <c r="L1303">
        <v>0.58419518015898597</v>
      </c>
      <c r="M1303">
        <v>950010000</v>
      </c>
      <c r="N1303">
        <v>8886929.9740999993</v>
      </c>
      <c r="O1303">
        <v>144307085.24000001</v>
      </c>
    </row>
    <row r="1304" spans="1:15" x14ac:dyDescent="0.3">
      <c r="A1304" t="s">
        <v>568</v>
      </c>
      <c r="B1304" t="s">
        <v>569</v>
      </c>
      <c r="C1304" t="s">
        <v>570</v>
      </c>
      <c r="D1304" t="s">
        <v>56</v>
      </c>
      <c r="E1304">
        <v>4.7280838557944662E-5</v>
      </c>
      <c r="F1304">
        <v>3.7840034610347731E-3</v>
      </c>
      <c r="G1304" t="s">
        <v>128</v>
      </c>
      <c r="H1304">
        <v>144307085.24000001</v>
      </c>
      <c r="I1304" t="s">
        <v>59</v>
      </c>
      <c r="J1304">
        <v>34653587.270000003</v>
      </c>
      <c r="K1304">
        <v>4.9056433980499998E-4</v>
      </c>
      <c r="L1304">
        <v>0.240137808981222</v>
      </c>
      <c r="M1304">
        <v>950010000</v>
      </c>
      <c r="N1304">
        <v>3639758.3975</v>
      </c>
      <c r="O1304">
        <v>144307085.24000001</v>
      </c>
    </row>
    <row r="1305" spans="1:15" x14ac:dyDescent="0.3">
      <c r="A1305" t="s">
        <v>589</v>
      </c>
      <c r="B1305" t="s">
        <v>590</v>
      </c>
      <c r="C1305" t="s">
        <v>591</v>
      </c>
      <c r="D1305" t="s">
        <v>56</v>
      </c>
      <c r="E1305">
        <v>7.3800811528330746E-5</v>
      </c>
      <c r="F1305">
        <v>6.5727668771255127E-3</v>
      </c>
      <c r="G1305" t="s">
        <v>128</v>
      </c>
      <c r="H1305">
        <v>144307085.24000001</v>
      </c>
      <c r="I1305" t="s">
        <v>59</v>
      </c>
      <c r="J1305">
        <v>59870978.18</v>
      </c>
      <c r="K1305">
        <v>7.6508959914500004E-4</v>
      </c>
      <c r="L1305">
        <v>0.41488592247863199</v>
      </c>
      <c r="M1305">
        <v>950010000</v>
      </c>
      <c r="N1305">
        <v>6314305.7698999997</v>
      </c>
      <c r="O1305">
        <v>144307085.24000001</v>
      </c>
    </row>
    <row r="1306" spans="1:15" x14ac:dyDescent="0.3">
      <c r="A1306" t="s">
        <v>610</v>
      </c>
      <c r="B1306" t="s">
        <v>611</v>
      </c>
      <c r="C1306" t="s">
        <v>612</v>
      </c>
      <c r="D1306" t="s">
        <v>56</v>
      </c>
      <c r="E1306">
        <v>1.0203760941821375E-4</v>
      </c>
      <c r="F1306">
        <v>1.6811663238608145E-2</v>
      </c>
      <c r="G1306" t="s">
        <v>128</v>
      </c>
      <c r="H1306">
        <v>144307085.24000001</v>
      </c>
      <c r="I1306" t="s">
        <v>59</v>
      </c>
      <c r="J1306">
        <v>154428819.47999999</v>
      </c>
      <c r="K1306">
        <v>1.0587573697149999E-3</v>
      </c>
      <c r="L1306">
        <v>1.07014024448742</v>
      </c>
      <c r="M1306">
        <v>950010000</v>
      </c>
      <c r="N1306">
        <v>16068184.942600001</v>
      </c>
      <c r="O1306">
        <v>144307085.24000001</v>
      </c>
    </row>
    <row r="1307" spans="1:15" x14ac:dyDescent="0.3">
      <c r="A1307" t="s">
        <v>613</v>
      </c>
      <c r="B1307" t="s">
        <v>614</v>
      </c>
      <c r="C1307" t="s">
        <v>615</v>
      </c>
      <c r="D1307" t="s">
        <v>56</v>
      </c>
      <c r="E1307">
        <v>6.8639457193155342E-5</v>
      </c>
      <c r="F1307">
        <v>9.1107820368862159E-4</v>
      </c>
      <c r="G1307" t="s">
        <v>128</v>
      </c>
      <c r="H1307">
        <v>144307085.24000001</v>
      </c>
      <c r="I1307" t="s">
        <v>59</v>
      </c>
      <c r="J1307">
        <v>8327108.4400000004</v>
      </c>
      <c r="K1307">
        <v>7.1304558489900004E-4</v>
      </c>
      <c r="L1307">
        <v>5.7704085881515002E-2</v>
      </c>
      <c r="M1307">
        <v>950010000</v>
      </c>
      <c r="N1307">
        <v>930741.57499999995</v>
      </c>
      <c r="O1307">
        <v>144307085.24000001</v>
      </c>
    </row>
    <row r="1308" spans="1:15" x14ac:dyDescent="0.3">
      <c r="A1308" t="s">
        <v>631</v>
      </c>
      <c r="B1308" t="s">
        <v>632</v>
      </c>
      <c r="C1308" t="s">
        <v>633</v>
      </c>
      <c r="D1308" t="s">
        <v>56</v>
      </c>
      <c r="E1308">
        <v>7.3657090241427154E-5</v>
      </c>
      <c r="F1308">
        <v>6.4931323257042315E-5</v>
      </c>
      <c r="G1308" t="s">
        <v>128</v>
      </c>
      <c r="H1308">
        <v>144307085.24000001</v>
      </c>
      <c r="I1308" t="s">
        <v>59</v>
      </c>
      <c r="J1308">
        <v>598446.77</v>
      </c>
      <c r="K1308">
        <v>7.6481629309100001E-4</v>
      </c>
      <c r="L1308">
        <v>4.1470366406800001E-3</v>
      </c>
      <c r="M1308">
        <v>950010000</v>
      </c>
      <c r="N1308">
        <v>131660.3787</v>
      </c>
      <c r="O1308">
        <v>144307085.24000001</v>
      </c>
    </row>
    <row r="1309" spans="1:15" x14ac:dyDescent="0.3">
      <c r="A1309" t="s">
        <v>640</v>
      </c>
      <c r="B1309" t="s">
        <v>641</v>
      </c>
      <c r="C1309" t="s">
        <v>642</v>
      </c>
      <c r="D1309" t="s">
        <v>56</v>
      </c>
      <c r="E1309">
        <v>2.3878370173364608E-4</v>
      </c>
      <c r="F1309">
        <v>1.8021025063841834E-3</v>
      </c>
      <c r="G1309" t="s">
        <v>128</v>
      </c>
      <c r="H1309">
        <v>144307085.24000001</v>
      </c>
      <c r="I1309" t="s">
        <v>59</v>
      </c>
      <c r="J1309">
        <v>16695711.76</v>
      </c>
      <c r="K1309">
        <v>2.4827920916300002E-3</v>
      </c>
      <c r="L1309">
        <v>0.115695717450276</v>
      </c>
      <c r="M1309">
        <v>950010000</v>
      </c>
      <c r="N1309">
        <v>1938862.3066</v>
      </c>
      <c r="O1309">
        <v>144307085.24000001</v>
      </c>
    </row>
    <row r="1310" spans="1:15" x14ac:dyDescent="0.3">
      <c r="A1310" t="s">
        <v>646</v>
      </c>
      <c r="B1310" t="s">
        <v>647</v>
      </c>
      <c r="C1310" t="s">
        <v>648</v>
      </c>
      <c r="D1310" t="s">
        <v>56</v>
      </c>
      <c r="E1310">
        <v>5.7239046761020003E-8</v>
      </c>
      <c r="F1310">
        <v>1.7783737338550652E-3</v>
      </c>
      <c r="G1310" t="s">
        <v>128</v>
      </c>
      <c r="H1310">
        <v>144307085.24000001</v>
      </c>
      <c r="I1310" t="s">
        <v>59</v>
      </c>
      <c r="J1310">
        <v>16348334.32</v>
      </c>
      <c r="K1310">
        <v>6.0232662799999997E-7</v>
      </c>
      <c r="L1310">
        <v>0.113288507579588</v>
      </c>
      <c r="M1310">
        <v>950010000</v>
      </c>
      <c r="N1310">
        <v>1689527.2086</v>
      </c>
      <c r="O1310">
        <v>144307085.24000001</v>
      </c>
    </row>
    <row r="1311" spans="1:15" x14ac:dyDescent="0.3">
      <c r="A1311" t="s">
        <v>649</v>
      </c>
      <c r="B1311" t="s">
        <v>650</v>
      </c>
      <c r="C1311" t="s">
        <v>651</v>
      </c>
      <c r="D1311" t="s">
        <v>56</v>
      </c>
      <c r="E1311">
        <v>1.3967020376358619E-4</v>
      </c>
      <c r="F1311">
        <v>1.3699607726897777E-2</v>
      </c>
      <c r="G1311" t="s">
        <v>128</v>
      </c>
      <c r="H1311">
        <v>144307085.24000001</v>
      </c>
      <c r="I1311" t="s">
        <v>59</v>
      </c>
      <c r="J1311">
        <v>126880172.27</v>
      </c>
      <c r="K1311">
        <v>1.4497031774430001E-3</v>
      </c>
      <c r="L1311">
        <v>0.87923730188980698</v>
      </c>
      <c r="M1311">
        <v>950010000</v>
      </c>
      <c r="N1311">
        <v>13147452.426899999</v>
      </c>
      <c r="O1311">
        <v>144307085.24000001</v>
      </c>
    </row>
    <row r="1312" spans="1:15" x14ac:dyDescent="0.3">
      <c r="A1312" t="s">
        <v>661</v>
      </c>
      <c r="B1312" t="s">
        <v>662</v>
      </c>
      <c r="C1312" t="s">
        <v>663</v>
      </c>
      <c r="D1312" t="s">
        <v>56</v>
      </c>
      <c r="E1312">
        <v>3.3333498434951821E-5</v>
      </c>
      <c r="F1312">
        <v>1.2374936386733992E-4</v>
      </c>
      <c r="G1312" t="s">
        <v>128</v>
      </c>
      <c r="H1312">
        <v>144307085.24000001</v>
      </c>
      <c r="I1312" t="s">
        <v>59</v>
      </c>
      <c r="J1312">
        <v>1134586.33</v>
      </c>
      <c r="K1312">
        <v>3.4595917391700001E-4</v>
      </c>
      <c r="L1312">
        <v>7.8623050844180004E-3</v>
      </c>
      <c r="M1312">
        <v>950010000</v>
      </c>
      <c r="N1312">
        <v>149230.29</v>
      </c>
      <c r="O1312">
        <v>144307085.24000001</v>
      </c>
    </row>
    <row r="1313" spans="1:15" x14ac:dyDescent="0.3">
      <c r="A1313" t="s">
        <v>682</v>
      </c>
      <c r="B1313" t="s">
        <v>683</v>
      </c>
      <c r="C1313" t="s">
        <v>684</v>
      </c>
      <c r="D1313" t="s">
        <v>56</v>
      </c>
      <c r="E1313">
        <v>1.4066516530522643E-4</v>
      </c>
      <c r="F1313">
        <v>3.2444383394019411E-3</v>
      </c>
      <c r="G1313" t="s">
        <v>128</v>
      </c>
      <c r="H1313">
        <v>144307085.24000001</v>
      </c>
      <c r="I1313" t="s">
        <v>59</v>
      </c>
      <c r="J1313">
        <v>29824057.760000002</v>
      </c>
      <c r="K1313">
        <v>1.4605578766240001E-3</v>
      </c>
      <c r="L1313">
        <v>0.20667077926492</v>
      </c>
      <c r="M1313">
        <v>950010000</v>
      </c>
      <c r="N1313">
        <v>3215882.1804999998</v>
      </c>
      <c r="O1313">
        <v>144307085.24000001</v>
      </c>
    </row>
    <row r="1314" spans="1:15" x14ac:dyDescent="0.3">
      <c r="A1314" t="s">
        <v>756</v>
      </c>
      <c r="B1314" t="s">
        <v>757</v>
      </c>
      <c r="C1314" t="s">
        <v>758</v>
      </c>
      <c r="D1314" t="s">
        <v>56</v>
      </c>
      <c r="E1314">
        <v>1.40422072598159E-5</v>
      </c>
      <c r="F1314">
        <v>1.9860524278717668E-2</v>
      </c>
      <c r="G1314" t="s">
        <v>128</v>
      </c>
      <c r="H1314">
        <v>144307085.24000001</v>
      </c>
      <c r="I1314" t="s">
        <v>59</v>
      </c>
      <c r="J1314">
        <v>183455466.53999999</v>
      </c>
      <c r="K1314">
        <v>1.7019226713099999E-4</v>
      </c>
      <c r="L1314">
        <v>1.27128523339579</v>
      </c>
      <c r="M1314">
        <v>950010000</v>
      </c>
      <c r="N1314">
        <v>18881036.907299999</v>
      </c>
      <c r="O1314">
        <v>144307085.24000001</v>
      </c>
    </row>
    <row r="1315" spans="1:15" x14ac:dyDescent="0.3">
      <c r="A1315" t="s">
        <v>813</v>
      </c>
      <c r="B1315" t="s">
        <v>814</v>
      </c>
      <c r="C1315" t="s">
        <v>815</v>
      </c>
      <c r="D1315" t="s">
        <v>56</v>
      </c>
      <c r="E1315">
        <v>9.7086223983384505E-5</v>
      </c>
      <c r="F1315">
        <v>1.3741747307153911E-3</v>
      </c>
      <c r="G1315" t="s">
        <v>128</v>
      </c>
      <c r="H1315">
        <v>144307085.24000001</v>
      </c>
      <c r="I1315" t="s">
        <v>59</v>
      </c>
      <c r="J1315">
        <v>12790423.74</v>
      </c>
      <c r="K1315">
        <v>1.020155800078E-3</v>
      </c>
      <c r="L1315">
        <v>8.8633373189736006E-2</v>
      </c>
      <c r="M1315">
        <v>950010000</v>
      </c>
      <c r="N1315">
        <v>1397712.6196000001</v>
      </c>
      <c r="O1315">
        <v>144307085.24000001</v>
      </c>
    </row>
    <row r="1316" spans="1:15" x14ac:dyDescent="0.3">
      <c r="A1316" t="s">
        <v>822</v>
      </c>
      <c r="B1316" t="s">
        <v>823</v>
      </c>
      <c r="C1316" t="s">
        <v>824</v>
      </c>
      <c r="D1316" t="s">
        <v>56</v>
      </c>
      <c r="E1316">
        <v>2.5773038058488057E-4</v>
      </c>
      <c r="F1316">
        <v>5.3349406976075653E-2</v>
      </c>
      <c r="G1316" t="s">
        <v>128</v>
      </c>
      <c r="H1316">
        <v>144307085.24000001</v>
      </c>
      <c r="I1316" t="s">
        <v>59</v>
      </c>
      <c r="J1316">
        <v>493260456.38</v>
      </c>
      <c r="K1316">
        <v>2.6822951163920001E-3</v>
      </c>
      <c r="L1316">
        <v>3.4181305481962201</v>
      </c>
      <c r="M1316">
        <v>950010000</v>
      </c>
      <c r="N1316">
        <v>50927316.560199998</v>
      </c>
      <c r="O1316">
        <v>144307085.24000001</v>
      </c>
    </row>
    <row r="1317" spans="1:15" x14ac:dyDescent="0.3">
      <c r="A1317" t="s">
        <v>843</v>
      </c>
      <c r="B1317" t="s">
        <v>844</v>
      </c>
      <c r="C1317" t="s">
        <v>845</v>
      </c>
      <c r="D1317" t="s">
        <v>56</v>
      </c>
      <c r="E1317">
        <v>8.7698951017909144E-5</v>
      </c>
      <c r="F1317">
        <v>8.2549211497052882E-3</v>
      </c>
      <c r="G1317" t="s">
        <v>128</v>
      </c>
      <c r="H1317">
        <v>144307085.24000001</v>
      </c>
      <c r="I1317" t="s">
        <v>59</v>
      </c>
      <c r="J1317">
        <v>76154065.989999995</v>
      </c>
      <c r="K1317">
        <v>9.1115671681200004E-4</v>
      </c>
      <c r="L1317">
        <v>0.52772229349201105</v>
      </c>
      <c r="M1317">
        <v>950010000</v>
      </c>
      <c r="N1317">
        <v>7925572.5219000001</v>
      </c>
      <c r="O1317">
        <v>144307085.24000001</v>
      </c>
    </row>
    <row r="1318" spans="1:15" x14ac:dyDescent="0.3">
      <c r="A1318" t="s">
        <v>852</v>
      </c>
      <c r="B1318" t="s">
        <v>853</v>
      </c>
      <c r="C1318" t="s">
        <v>854</v>
      </c>
      <c r="D1318" t="s">
        <v>56</v>
      </c>
      <c r="E1318">
        <v>8.6617022159458866E-5</v>
      </c>
      <c r="F1318">
        <v>9.2661534794090204E-3</v>
      </c>
      <c r="G1318" t="s">
        <v>128</v>
      </c>
      <c r="H1318">
        <v>144307085.24000001</v>
      </c>
      <c r="I1318" t="s">
        <v>59</v>
      </c>
      <c r="J1318">
        <v>84532352.120000005</v>
      </c>
      <c r="K1318">
        <v>8.9818167822100004E-4</v>
      </c>
      <c r="L1318">
        <v>0.58578102370658103</v>
      </c>
      <c r="M1318">
        <v>950010000</v>
      </c>
      <c r="N1318">
        <v>8885225.5042000003</v>
      </c>
      <c r="O1318">
        <v>144307085.24000001</v>
      </c>
    </row>
    <row r="1319" spans="1:15" x14ac:dyDescent="0.3">
      <c r="A1319" t="s">
        <v>867</v>
      </c>
      <c r="B1319" t="s">
        <v>868</v>
      </c>
      <c r="C1319" t="s">
        <v>869</v>
      </c>
      <c r="D1319" t="s">
        <v>56</v>
      </c>
      <c r="E1319">
        <v>2.0188052410280945E-4</v>
      </c>
      <c r="F1319">
        <v>2.503171132583261E-3</v>
      </c>
      <c r="G1319" t="s">
        <v>128</v>
      </c>
      <c r="H1319">
        <v>144307085.24000001</v>
      </c>
      <c r="I1319" t="s">
        <v>59</v>
      </c>
      <c r="J1319">
        <v>23022818.260000002</v>
      </c>
      <c r="K1319">
        <v>2.0987031890799999E-3</v>
      </c>
      <c r="L1319">
        <v>0.15954045653205701</v>
      </c>
      <c r="M1319">
        <v>950010000</v>
      </c>
      <c r="N1319">
        <v>2569826.1244000001</v>
      </c>
      <c r="O1319">
        <v>144307085.24000001</v>
      </c>
    </row>
    <row r="1320" spans="1:15" x14ac:dyDescent="0.3">
      <c r="A1320" t="s">
        <v>876</v>
      </c>
      <c r="B1320" t="s">
        <v>877</v>
      </c>
      <c r="C1320" t="s">
        <v>878</v>
      </c>
      <c r="D1320" t="s">
        <v>56</v>
      </c>
      <c r="E1320">
        <v>3.1113184723624874E-4</v>
      </c>
      <c r="F1320">
        <v>2.8865943367036857E-2</v>
      </c>
      <c r="G1320" t="s">
        <v>128</v>
      </c>
      <c r="H1320">
        <v>144307085.24000001</v>
      </c>
      <c r="I1320" t="s">
        <v>59</v>
      </c>
      <c r="J1320">
        <v>264740498.37</v>
      </c>
      <c r="K1320">
        <v>3.2328899112900001E-3</v>
      </c>
      <c r="L1320">
        <v>1.83456340989567</v>
      </c>
      <c r="M1320">
        <v>950010000</v>
      </c>
      <c r="N1320">
        <v>27718513.224300001</v>
      </c>
      <c r="O1320">
        <v>144307085.24000001</v>
      </c>
    </row>
    <row r="1321" spans="1:15" x14ac:dyDescent="0.3">
      <c r="A1321" t="s">
        <v>912</v>
      </c>
      <c r="B1321" t="s">
        <v>913</v>
      </c>
      <c r="C1321" t="s">
        <v>914</v>
      </c>
      <c r="D1321" t="s">
        <v>56</v>
      </c>
      <c r="E1321">
        <v>8.2194716775501819E-5</v>
      </c>
      <c r="F1321">
        <v>4.8052120853716166E-3</v>
      </c>
      <c r="G1321" t="s">
        <v>128</v>
      </c>
      <c r="H1321">
        <v>144307085.24000001</v>
      </c>
      <c r="I1321" t="s">
        <v>59</v>
      </c>
      <c r="J1321">
        <v>44739061</v>
      </c>
      <c r="K1321">
        <v>8.5513084679600003E-4</v>
      </c>
      <c r="L1321">
        <v>0.31002678022076002</v>
      </c>
      <c r="M1321">
        <v>950010000</v>
      </c>
      <c r="N1321">
        <v>4643085.3361</v>
      </c>
      <c r="O1321">
        <v>144307085.24000001</v>
      </c>
    </row>
    <row r="1322" spans="1:15" x14ac:dyDescent="0.3">
      <c r="A1322" t="s">
        <v>915</v>
      </c>
      <c r="B1322" t="s">
        <v>916</v>
      </c>
      <c r="C1322" t="s">
        <v>917</v>
      </c>
      <c r="D1322" t="s">
        <v>56</v>
      </c>
      <c r="E1322">
        <v>7.2442181079424305E-5</v>
      </c>
      <c r="F1322">
        <v>2.8883912339216476E-2</v>
      </c>
      <c r="G1322" t="s">
        <v>128</v>
      </c>
      <c r="H1322">
        <v>144307085.24000001</v>
      </c>
      <c r="I1322" t="s">
        <v>59</v>
      </c>
      <c r="J1322">
        <v>272098693.55000001</v>
      </c>
      <c r="K1322">
        <v>7.5063992748399997E-4</v>
      </c>
      <c r="L1322">
        <v>1.88555324984541</v>
      </c>
      <c r="M1322">
        <v>950010000</v>
      </c>
      <c r="N1322">
        <v>27508826.357799999</v>
      </c>
      <c r="O1322">
        <v>144307085.24000001</v>
      </c>
    </row>
    <row r="1323" spans="1:15" x14ac:dyDescent="0.3">
      <c r="A1323" t="s">
        <v>951</v>
      </c>
      <c r="B1323" t="s">
        <v>952</v>
      </c>
      <c r="C1323" t="s">
        <v>953</v>
      </c>
      <c r="D1323" t="s">
        <v>56</v>
      </c>
      <c r="E1323">
        <v>8.1916213471709364E-5</v>
      </c>
      <c r="F1323">
        <v>5.3764628307033501E-3</v>
      </c>
      <c r="G1323" t="s">
        <v>128</v>
      </c>
      <c r="H1323">
        <v>144307085.24000001</v>
      </c>
      <c r="I1323" t="s">
        <v>59</v>
      </c>
      <c r="J1323">
        <v>49342281.219999999</v>
      </c>
      <c r="K1323">
        <v>8.5037390780900004E-4</v>
      </c>
      <c r="L1323">
        <v>0.34192556199120699</v>
      </c>
      <c r="M1323">
        <v>950010000</v>
      </c>
      <c r="N1323">
        <v>5185514.6758000003</v>
      </c>
      <c r="O1323">
        <v>144307085.24000001</v>
      </c>
    </row>
    <row r="1324" spans="1:15" x14ac:dyDescent="0.3">
      <c r="A1324" t="s">
        <v>998</v>
      </c>
      <c r="B1324" t="s">
        <v>999</v>
      </c>
      <c r="C1324" t="s">
        <v>1000</v>
      </c>
      <c r="D1324" t="s">
        <v>56</v>
      </c>
      <c r="E1324">
        <v>3.7381393928291601E-6</v>
      </c>
      <c r="F1324">
        <v>6.3264957398428568E-3</v>
      </c>
      <c r="G1324" t="s">
        <v>128</v>
      </c>
      <c r="H1324">
        <v>144307085.24000001</v>
      </c>
      <c r="I1324" t="s">
        <v>59</v>
      </c>
      <c r="J1324">
        <v>58513190.810000002</v>
      </c>
      <c r="K1324">
        <v>3.8979375064E-5</v>
      </c>
      <c r="L1324">
        <v>0.405476908584811</v>
      </c>
      <c r="M1324">
        <v>950010000</v>
      </c>
      <c r="N1324">
        <v>6013785.4875999996</v>
      </c>
      <c r="O1324">
        <v>144307085.24000001</v>
      </c>
    </row>
    <row r="1325" spans="1:15" x14ac:dyDescent="0.3">
      <c r="A1325" t="s">
        <v>1037</v>
      </c>
      <c r="B1325" t="s">
        <v>1038</v>
      </c>
      <c r="C1325" t="s">
        <v>1039</v>
      </c>
      <c r="D1325" t="s">
        <v>56</v>
      </c>
      <c r="E1325">
        <v>1.209344639660327E-5</v>
      </c>
      <c r="F1325">
        <v>1.288940724501879E-2</v>
      </c>
      <c r="G1325" t="s">
        <v>128</v>
      </c>
      <c r="H1325">
        <v>144307085.24000001</v>
      </c>
      <c r="I1325" t="s">
        <v>59</v>
      </c>
      <c r="J1325">
        <v>118356050.67</v>
      </c>
      <c r="K1325">
        <v>1.27298669843E-4</v>
      </c>
      <c r="L1325">
        <v>0.82016798047829498</v>
      </c>
      <c r="M1325">
        <v>950010000</v>
      </c>
      <c r="N1325">
        <v>12256554.6719</v>
      </c>
      <c r="O1325">
        <v>144307085.24000001</v>
      </c>
    </row>
    <row r="1326" spans="1:15" x14ac:dyDescent="0.3">
      <c r="A1326" t="s">
        <v>125</v>
      </c>
      <c r="B1326" t="s">
        <v>126</v>
      </c>
      <c r="C1326" t="s">
        <v>127</v>
      </c>
      <c r="D1326" t="s">
        <v>61</v>
      </c>
      <c r="E1326">
        <v>3.2583013002961364E-3</v>
      </c>
      <c r="F1326">
        <v>0</v>
      </c>
      <c r="G1326" t="s">
        <v>42</v>
      </c>
      <c r="H1326">
        <v>258585223.50999999</v>
      </c>
      <c r="K1326">
        <v>0</v>
      </c>
      <c r="L1326">
        <v>0</v>
      </c>
      <c r="M1326">
        <v>-997731000</v>
      </c>
      <c r="N1326">
        <v>-3250908.2146000001</v>
      </c>
      <c r="O1326">
        <v>258585223.50999999</v>
      </c>
    </row>
    <row r="1327" spans="1:15" x14ac:dyDescent="0.3">
      <c r="A1327" t="s">
        <v>129</v>
      </c>
      <c r="B1327" t="s">
        <v>130</v>
      </c>
      <c r="C1327" t="s">
        <v>131</v>
      </c>
      <c r="D1327" t="s">
        <v>61</v>
      </c>
      <c r="E1327">
        <v>3.8615814409108498E-4</v>
      </c>
      <c r="F1327">
        <v>0</v>
      </c>
      <c r="G1327" t="s">
        <v>42</v>
      </c>
      <c r="H1327">
        <v>258585223.50999999</v>
      </c>
      <c r="K1327">
        <v>0</v>
      </c>
      <c r="L1327">
        <v>0</v>
      </c>
      <c r="M1327">
        <v>-997731000</v>
      </c>
      <c r="N1327">
        <v>-385281.95130000002</v>
      </c>
      <c r="O1327">
        <v>258585223.50999999</v>
      </c>
    </row>
    <row r="1328" spans="1:15" x14ac:dyDescent="0.3">
      <c r="A1328" t="s">
        <v>132</v>
      </c>
      <c r="B1328" t="s">
        <v>133</v>
      </c>
      <c r="C1328" t="s">
        <v>134</v>
      </c>
      <c r="D1328" t="s">
        <v>61</v>
      </c>
      <c r="E1328">
        <v>1.2494669866064691E-4</v>
      </c>
      <c r="F1328">
        <v>0</v>
      </c>
      <c r="G1328" t="s">
        <v>42</v>
      </c>
      <c r="H1328">
        <v>258585223.50999999</v>
      </c>
      <c r="K1328">
        <v>0</v>
      </c>
      <c r="L1328">
        <v>0</v>
      </c>
      <c r="M1328">
        <v>-997731000</v>
      </c>
      <c r="N1328">
        <v>-124663.1946</v>
      </c>
      <c r="O1328">
        <v>258585223.50999999</v>
      </c>
    </row>
    <row r="1329" spans="1:15" x14ac:dyDescent="0.3">
      <c r="A1329" t="s">
        <v>135</v>
      </c>
      <c r="B1329" t="s">
        <v>136</v>
      </c>
      <c r="C1329" t="s">
        <v>137</v>
      </c>
      <c r="D1329" t="s">
        <v>61</v>
      </c>
      <c r="E1329">
        <v>2.3727571965312718E-3</v>
      </c>
      <c r="F1329">
        <v>0</v>
      </c>
      <c r="G1329" t="s">
        <v>42</v>
      </c>
      <c r="H1329">
        <v>258585223.50999999</v>
      </c>
      <c r="K1329">
        <v>0</v>
      </c>
      <c r="L1329">
        <v>0</v>
      </c>
      <c r="M1329">
        <v>-997731000</v>
      </c>
      <c r="N1329">
        <v>-2367373.4105000002</v>
      </c>
      <c r="O1329">
        <v>258585223.50999999</v>
      </c>
    </row>
    <row r="1330" spans="1:15" x14ac:dyDescent="0.3">
      <c r="A1330" t="s">
        <v>138</v>
      </c>
      <c r="B1330" t="s">
        <v>139</v>
      </c>
      <c r="C1330" t="s">
        <v>140</v>
      </c>
      <c r="D1330" t="s">
        <v>61</v>
      </c>
      <c r="E1330">
        <v>4.7992737293900602E-3</v>
      </c>
      <c r="F1330">
        <v>0</v>
      </c>
      <c r="G1330" t="s">
        <v>42</v>
      </c>
      <c r="H1330">
        <v>258585223.50999999</v>
      </c>
      <c r="K1330">
        <v>0</v>
      </c>
      <c r="L1330">
        <v>0</v>
      </c>
      <c r="M1330">
        <v>-997731000</v>
      </c>
      <c r="N1330">
        <v>-4788384.1772999996</v>
      </c>
      <c r="O1330">
        <v>258585223.50999999</v>
      </c>
    </row>
    <row r="1331" spans="1:15" x14ac:dyDescent="0.3">
      <c r="A1331" t="s">
        <v>141</v>
      </c>
      <c r="B1331" t="s">
        <v>142</v>
      </c>
      <c r="C1331" t="s">
        <v>143</v>
      </c>
      <c r="D1331" t="s">
        <v>61</v>
      </c>
      <c r="E1331">
        <v>4.3955280374172065E-4</v>
      </c>
      <c r="F1331">
        <v>0</v>
      </c>
      <c r="G1331" t="s">
        <v>42</v>
      </c>
      <c r="H1331">
        <v>258585223.50999999</v>
      </c>
      <c r="K1331">
        <v>0</v>
      </c>
      <c r="L1331">
        <v>0</v>
      </c>
      <c r="M1331">
        <v>-997731000</v>
      </c>
      <c r="N1331">
        <v>-438555.4584</v>
      </c>
      <c r="O1331">
        <v>258585223.50999999</v>
      </c>
    </row>
    <row r="1332" spans="1:15" x14ac:dyDescent="0.3">
      <c r="A1332" t="s">
        <v>144</v>
      </c>
      <c r="B1332" t="s">
        <v>145</v>
      </c>
      <c r="C1332" t="s">
        <v>146</v>
      </c>
      <c r="D1332" t="s">
        <v>61</v>
      </c>
      <c r="E1332">
        <v>1.685965540034581E-2</v>
      </c>
      <c r="F1332">
        <v>0</v>
      </c>
      <c r="G1332" t="s">
        <v>42</v>
      </c>
      <c r="H1332">
        <v>258585223.50999999</v>
      </c>
      <c r="K1332">
        <v>0</v>
      </c>
      <c r="L1332">
        <v>0</v>
      </c>
      <c r="M1332">
        <v>-997731000</v>
      </c>
      <c r="N1332">
        <v>-16821400.8422</v>
      </c>
      <c r="O1332">
        <v>258585223.50999999</v>
      </c>
    </row>
    <row r="1333" spans="1:15" x14ac:dyDescent="0.3">
      <c r="A1333" t="s">
        <v>147</v>
      </c>
      <c r="B1333" t="s">
        <v>148</v>
      </c>
      <c r="C1333" t="s">
        <v>149</v>
      </c>
      <c r="D1333" t="s">
        <v>61</v>
      </c>
      <c r="E1333">
        <v>3.1619798258440712E-3</v>
      </c>
      <c r="F1333">
        <v>0</v>
      </c>
      <c r="G1333" t="s">
        <v>42</v>
      </c>
      <c r="H1333">
        <v>258585223.50999999</v>
      </c>
      <c r="K1333">
        <v>0</v>
      </c>
      <c r="L1333">
        <v>0</v>
      </c>
      <c r="M1333">
        <v>-997731000</v>
      </c>
      <c r="N1333">
        <v>-3154805.2936</v>
      </c>
      <c r="O1333">
        <v>258585223.50999999</v>
      </c>
    </row>
    <row r="1334" spans="1:15" x14ac:dyDescent="0.3">
      <c r="A1334" t="s">
        <v>150</v>
      </c>
      <c r="B1334" t="s">
        <v>151</v>
      </c>
      <c r="C1334" t="s">
        <v>152</v>
      </c>
      <c r="D1334" t="s">
        <v>61</v>
      </c>
      <c r="E1334">
        <v>9.0572788274942834E-3</v>
      </c>
      <c r="F1334">
        <v>0</v>
      </c>
      <c r="G1334" t="s">
        <v>42</v>
      </c>
      <c r="H1334">
        <v>258585223.50999999</v>
      </c>
      <c r="K1334">
        <v>0</v>
      </c>
      <c r="L1334">
        <v>0</v>
      </c>
      <c r="M1334">
        <v>-997731000</v>
      </c>
      <c r="N1334">
        <v>-9036727.8618000001</v>
      </c>
      <c r="O1334">
        <v>258585223.50999999</v>
      </c>
    </row>
    <row r="1335" spans="1:15" x14ac:dyDescent="0.3">
      <c r="A1335" t="s">
        <v>153</v>
      </c>
      <c r="B1335" t="s">
        <v>154</v>
      </c>
      <c r="C1335" t="s">
        <v>155</v>
      </c>
      <c r="D1335" t="s">
        <v>61</v>
      </c>
      <c r="E1335">
        <v>1.8692672475204574E-2</v>
      </c>
      <c r="F1335">
        <v>0</v>
      </c>
      <c r="G1335" t="s">
        <v>42</v>
      </c>
      <c r="H1335">
        <v>258585223.50999999</v>
      </c>
      <c r="K1335">
        <v>0</v>
      </c>
      <c r="L1335">
        <v>0</v>
      </c>
      <c r="M1335">
        <v>-997731000</v>
      </c>
      <c r="N1335">
        <v>-18650258.801399998</v>
      </c>
      <c r="O1335">
        <v>258585223.50999999</v>
      </c>
    </row>
    <row r="1336" spans="1:15" x14ac:dyDescent="0.3">
      <c r="A1336" t="s">
        <v>156</v>
      </c>
      <c r="B1336" t="s">
        <v>157</v>
      </c>
      <c r="C1336" t="s">
        <v>158</v>
      </c>
      <c r="D1336" t="s">
        <v>61</v>
      </c>
      <c r="E1336">
        <v>1.0962091768133763E-2</v>
      </c>
      <c r="F1336">
        <v>0</v>
      </c>
      <c r="G1336" t="s">
        <v>42</v>
      </c>
      <c r="H1336">
        <v>258585223.50999999</v>
      </c>
      <c r="K1336">
        <v>0</v>
      </c>
      <c r="L1336">
        <v>0</v>
      </c>
      <c r="M1336">
        <v>-997731000</v>
      </c>
      <c r="N1336">
        <v>-10937218.7819</v>
      </c>
      <c r="O1336">
        <v>258585223.50999999</v>
      </c>
    </row>
    <row r="1337" spans="1:15" x14ac:dyDescent="0.3">
      <c r="A1337" t="s">
        <v>159</v>
      </c>
      <c r="B1337" t="s">
        <v>160</v>
      </c>
      <c r="C1337" t="s">
        <v>161</v>
      </c>
      <c r="D1337" t="s">
        <v>61</v>
      </c>
      <c r="E1337">
        <v>2.0682156263245171E-5</v>
      </c>
      <c r="F1337">
        <v>0</v>
      </c>
      <c r="G1337" t="s">
        <v>42</v>
      </c>
      <c r="H1337">
        <v>258585223.50999999</v>
      </c>
      <c r="K1337">
        <v>0</v>
      </c>
      <c r="L1337">
        <v>0</v>
      </c>
      <c r="M1337">
        <v>-997731000</v>
      </c>
      <c r="N1337">
        <v>-20635.228500000001</v>
      </c>
      <c r="O1337">
        <v>258585223.50999999</v>
      </c>
    </row>
    <row r="1338" spans="1:15" x14ac:dyDescent="0.3">
      <c r="A1338" t="s">
        <v>162</v>
      </c>
      <c r="B1338" t="s">
        <v>163</v>
      </c>
      <c r="C1338" t="s">
        <v>164</v>
      </c>
      <c r="D1338" t="s">
        <v>61</v>
      </c>
      <c r="E1338">
        <v>1.6670237887097587E-2</v>
      </c>
      <c r="F1338">
        <v>0</v>
      </c>
      <c r="G1338" t="s">
        <v>42</v>
      </c>
      <c r="H1338">
        <v>258585223.50999999</v>
      </c>
      <c r="K1338">
        <v>0</v>
      </c>
      <c r="L1338">
        <v>0</v>
      </c>
      <c r="M1338">
        <v>-997731000</v>
      </c>
      <c r="N1338">
        <v>-16632413.1173</v>
      </c>
      <c r="O1338">
        <v>258585223.50999999</v>
      </c>
    </row>
    <row r="1339" spans="1:15" x14ac:dyDescent="0.3">
      <c r="A1339" t="s">
        <v>165</v>
      </c>
      <c r="B1339" t="s">
        <v>166</v>
      </c>
      <c r="C1339" t="s">
        <v>167</v>
      </c>
      <c r="D1339" t="s">
        <v>61</v>
      </c>
      <c r="E1339">
        <v>6.2534509050841622E-5</v>
      </c>
      <c r="F1339">
        <v>0</v>
      </c>
      <c r="G1339" t="s">
        <v>42</v>
      </c>
      <c r="H1339">
        <v>258585223.50999999</v>
      </c>
      <c r="K1339">
        <v>0</v>
      </c>
      <c r="L1339">
        <v>0</v>
      </c>
      <c r="M1339">
        <v>-997731000</v>
      </c>
      <c r="N1339">
        <v>-62392.618199999997</v>
      </c>
      <c r="O1339">
        <v>258585223.50999999</v>
      </c>
    </row>
    <row r="1340" spans="1:15" x14ac:dyDescent="0.3">
      <c r="A1340" t="s">
        <v>168</v>
      </c>
      <c r="B1340" t="s">
        <v>169</v>
      </c>
      <c r="C1340" t="s">
        <v>170</v>
      </c>
      <c r="D1340" t="s">
        <v>61</v>
      </c>
      <c r="E1340">
        <v>1.5995407409039543E-3</v>
      </c>
      <c r="F1340">
        <v>0</v>
      </c>
      <c r="G1340" t="s">
        <v>42</v>
      </c>
      <c r="H1340">
        <v>258585223.50999999</v>
      </c>
      <c r="K1340">
        <v>0</v>
      </c>
      <c r="L1340">
        <v>0</v>
      </c>
      <c r="M1340">
        <v>-997731000</v>
      </c>
      <c r="N1340">
        <v>-1595911.3829999999</v>
      </c>
      <c r="O1340">
        <v>258585223.50999999</v>
      </c>
    </row>
    <row r="1341" spans="1:15" x14ac:dyDescent="0.3">
      <c r="A1341" t="s">
        <v>171</v>
      </c>
      <c r="B1341" t="s">
        <v>172</v>
      </c>
      <c r="C1341" t="s">
        <v>173</v>
      </c>
      <c r="D1341" t="s">
        <v>61</v>
      </c>
      <c r="E1341">
        <v>1.3114086543575677E-4</v>
      </c>
      <c r="F1341">
        <v>0</v>
      </c>
      <c r="G1341" t="s">
        <v>42</v>
      </c>
      <c r="H1341">
        <v>258585223.50999999</v>
      </c>
      <c r="K1341">
        <v>0</v>
      </c>
      <c r="L1341">
        <v>0</v>
      </c>
      <c r="M1341">
        <v>-997731000</v>
      </c>
      <c r="N1341">
        <v>-130843.30680000001</v>
      </c>
      <c r="O1341">
        <v>258585223.50999999</v>
      </c>
    </row>
    <row r="1342" spans="1:15" x14ac:dyDescent="0.3">
      <c r="A1342" t="s">
        <v>174</v>
      </c>
      <c r="B1342" t="s">
        <v>175</v>
      </c>
      <c r="C1342" t="s">
        <v>176</v>
      </c>
      <c r="D1342" t="s">
        <v>61</v>
      </c>
      <c r="E1342">
        <v>4.8783012148844503E-3</v>
      </c>
      <c r="F1342">
        <v>0</v>
      </c>
      <c r="G1342" t="s">
        <v>42</v>
      </c>
      <c r="H1342">
        <v>258585223.50999999</v>
      </c>
      <c r="K1342">
        <v>0</v>
      </c>
      <c r="L1342">
        <v>0</v>
      </c>
      <c r="M1342">
        <v>-997731000</v>
      </c>
      <c r="N1342">
        <v>-4867232.3493999997</v>
      </c>
      <c r="O1342">
        <v>258585223.50999999</v>
      </c>
    </row>
    <row r="1343" spans="1:15" x14ac:dyDescent="0.3">
      <c r="A1343" t="s">
        <v>177</v>
      </c>
      <c r="B1343" t="s">
        <v>178</v>
      </c>
      <c r="C1343" t="s">
        <v>179</v>
      </c>
      <c r="D1343" t="s">
        <v>61</v>
      </c>
      <c r="E1343">
        <v>8.4879146233006659E-4</v>
      </c>
      <c r="F1343">
        <v>0</v>
      </c>
      <c r="G1343" t="s">
        <v>42</v>
      </c>
      <c r="H1343">
        <v>258585223.50999999</v>
      </c>
      <c r="K1343">
        <v>0</v>
      </c>
      <c r="L1343">
        <v>0</v>
      </c>
      <c r="M1343">
        <v>-997731000</v>
      </c>
      <c r="N1343">
        <v>-846865.55449999997</v>
      </c>
      <c r="O1343">
        <v>258585223.50999999</v>
      </c>
    </row>
    <row r="1344" spans="1:15" x14ac:dyDescent="0.3">
      <c r="A1344" t="s">
        <v>180</v>
      </c>
      <c r="B1344" t="s">
        <v>181</v>
      </c>
      <c r="C1344" t="s">
        <v>182</v>
      </c>
      <c r="D1344" t="s">
        <v>61</v>
      </c>
      <c r="E1344">
        <v>6.6878519836734661E-4</v>
      </c>
      <c r="F1344">
        <v>0</v>
      </c>
      <c r="G1344" t="s">
        <v>42</v>
      </c>
      <c r="H1344">
        <v>258585223.50999999</v>
      </c>
      <c r="K1344">
        <v>0</v>
      </c>
      <c r="L1344">
        <v>0</v>
      </c>
      <c r="M1344">
        <v>-997731000</v>
      </c>
      <c r="N1344">
        <v>-667267.72479999997</v>
      </c>
      <c r="O1344">
        <v>258585223.50999999</v>
      </c>
    </row>
    <row r="1345" spans="1:15" x14ac:dyDescent="0.3">
      <c r="A1345" t="s">
        <v>183</v>
      </c>
      <c r="B1345" t="s">
        <v>184</v>
      </c>
      <c r="C1345" t="s">
        <v>185</v>
      </c>
      <c r="D1345" t="s">
        <v>61</v>
      </c>
      <c r="E1345">
        <v>7.9508796832719679E-5</v>
      </c>
      <c r="F1345">
        <v>0</v>
      </c>
      <c r="G1345" t="s">
        <v>42</v>
      </c>
      <c r="H1345">
        <v>258585223.50999999</v>
      </c>
      <c r="K1345">
        <v>0</v>
      </c>
      <c r="L1345">
        <v>0</v>
      </c>
      <c r="M1345">
        <v>-997731000</v>
      </c>
      <c r="N1345">
        <v>-79328.391399999993</v>
      </c>
      <c r="O1345">
        <v>258585223.50999999</v>
      </c>
    </row>
    <row r="1346" spans="1:15" x14ac:dyDescent="0.3">
      <c r="A1346" t="s">
        <v>186</v>
      </c>
      <c r="B1346" t="s">
        <v>187</v>
      </c>
      <c r="C1346" t="s">
        <v>188</v>
      </c>
      <c r="D1346" t="s">
        <v>61</v>
      </c>
      <c r="E1346">
        <v>3.3229204218885723E-3</v>
      </c>
      <c r="F1346">
        <v>0</v>
      </c>
      <c r="G1346" t="s">
        <v>42</v>
      </c>
      <c r="H1346">
        <v>258585223.50999999</v>
      </c>
      <c r="K1346">
        <v>0</v>
      </c>
      <c r="L1346">
        <v>0</v>
      </c>
      <c r="M1346">
        <v>-997731000</v>
      </c>
      <c r="N1346">
        <v>-3315380.7154999999</v>
      </c>
      <c r="O1346">
        <v>258585223.50999999</v>
      </c>
    </row>
    <row r="1347" spans="1:15" x14ac:dyDescent="0.3">
      <c r="A1347" t="s">
        <v>189</v>
      </c>
      <c r="B1347" t="s">
        <v>190</v>
      </c>
      <c r="C1347" t="s">
        <v>191</v>
      </c>
      <c r="D1347" t="s">
        <v>61</v>
      </c>
      <c r="E1347">
        <v>5.7708686124607247E-3</v>
      </c>
      <c r="F1347">
        <v>0</v>
      </c>
      <c r="G1347" t="s">
        <v>42</v>
      </c>
      <c r="H1347">
        <v>258585223.50999999</v>
      </c>
      <c r="K1347">
        <v>0</v>
      </c>
      <c r="L1347">
        <v>0</v>
      </c>
      <c r="M1347">
        <v>-997731000</v>
      </c>
      <c r="N1347">
        <v>-5757774.5115999999</v>
      </c>
      <c r="O1347">
        <v>258585223.50999999</v>
      </c>
    </row>
    <row r="1348" spans="1:15" x14ac:dyDescent="0.3">
      <c r="A1348" t="s">
        <v>192</v>
      </c>
      <c r="B1348" t="s">
        <v>193</v>
      </c>
      <c r="C1348" t="s">
        <v>194</v>
      </c>
      <c r="D1348" t="s">
        <v>61</v>
      </c>
      <c r="E1348">
        <v>7.474283231521376E-4</v>
      </c>
      <c r="F1348">
        <v>0</v>
      </c>
      <c r="G1348" t="s">
        <v>42</v>
      </c>
      <c r="H1348">
        <v>258585223.50999999</v>
      </c>
      <c r="K1348">
        <v>0</v>
      </c>
      <c r="L1348">
        <v>0</v>
      </c>
      <c r="M1348">
        <v>-997731000</v>
      </c>
      <c r="N1348">
        <v>-745732.40830000001</v>
      </c>
      <c r="O1348">
        <v>258585223.50999999</v>
      </c>
    </row>
    <row r="1349" spans="1:15" x14ac:dyDescent="0.3">
      <c r="A1349" t="s">
        <v>195</v>
      </c>
      <c r="B1349" t="s">
        <v>196</v>
      </c>
      <c r="C1349" t="s">
        <v>197</v>
      </c>
      <c r="D1349" t="s">
        <v>61</v>
      </c>
      <c r="E1349">
        <v>1.3366409546082729E-4</v>
      </c>
      <c r="F1349">
        <v>0</v>
      </c>
      <c r="G1349" t="s">
        <v>42</v>
      </c>
      <c r="H1349">
        <v>258585223.50999999</v>
      </c>
      <c r="K1349">
        <v>0</v>
      </c>
      <c r="L1349">
        <v>0</v>
      </c>
      <c r="M1349">
        <v>-997731000</v>
      </c>
      <c r="N1349">
        <v>-133360.81159999999</v>
      </c>
      <c r="O1349">
        <v>258585223.50999999</v>
      </c>
    </row>
    <row r="1350" spans="1:15" x14ac:dyDescent="0.3">
      <c r="A1350" t="s">
        <v>198</v>
      </c>
      <c r="B1350" t="s">
        <v>199</v>
      </c>
      <c r="C1350" t="s">
        <v>200</v>
      </c>
      <c r="D1350" t="s">
        <v>61</v>
      </c>
      <c r="E1350">
        <v>8.9490016814920974E-4</v>
      </c>
      <c r="F1350">
        <v>0</v>
      </c>
      <c r="G1350" t="s">
        <v>42</v>
      </c>
      <c r="H1350">
        <v>258585223.50999999</v>
      </c>
      <c r="K1350">
        <v>0</v>
      </c>
      <c r="L1350">
        <v>0</v>
      </c>
      <c r="M1350">
        <v>-997731000</v>
      </c>
      <c r="N1350">
        <v>-892869.63970000006</v>
      </c>
      <c r="O1350">
        <v>258585223.50999999</v>
      </c>
    </row>
    <row r="1351" spans="1:15" x14ac:dyDescent="0.3">
      <c r="A1351" t="s">
        <v>201</v>
      </c>
      <c r="B1351" t="s">
        <v>202</v>
      </c>
      <c r="C1351" t="s">
        <v>203</v>
      </c>
      <c r="D1351" t="s">
        <v>61</v>
      </c>
      <c r="E1351">
        <v>1.0739361910571839E-3</v>
      </c>
      <c r="F1351">
        <v>0</v>
      </c>
      <c r="G1351" t="s">
        <v>42</v>
      </c>
      <c r="H1351">
        <v>258585223.50999999</v>
      </c>
      <c r="K1351">
        <v>0</v>
      </c>
      <c r="L1351">
        <v>0</v>
      </c>
      <c r="M1351">
        <v>-997731000</v>
      </c>
      <c r="N1351">
        <v>-1071499.4298</v>
      </c>
      <c r="O1351">
        <v>258585223.50999999</v>
      </c>
    </row>
    <row r="1352" spans="1:15" x14ac:dyDescent="0.3">
      <c r="A1352" t="s">
        <v>204</v>
      </c>
      <c r="B1352" t="s">
        <v>205</v>
      </c>
      <c r="C1352" t="s">
        <v>206</v>
      </c>
      <c r="D1352" t="s">
        <v>61</v>
      </c>
      <c r="E1352">
        <v>1.0464473426863678E-3</v>
      </c>
      <c r="F1352">
        <v>0</v>
      </c>
      <c r="G1352" t="s">
        <v>42</v>
      </c>
      <c r="H1352">
        <v>258585223.50999999</v>
      </c>
      <c r="K1352">
        <v>0</v>
      </c>
      <c r="L1352">
        <v>0</v>
      </c>
      <c r="M1352">
        <v>-997731000</v>
      </c>
      <c r="N1352">
        <v>-1044072.9537</v>
      </c>
      <c r="O1352">
        <v>258585223.50999999</v>
      </c>
    </row>
    <row r="1353" spans="1:15" x14ac:dyDescent="0.3">
      <c r="A1353" t="s">
        <v>207</v>
      </c>
      <c r="B1353" t="s">
        <v>208</v>
      </c>
      <c r="C1353" t="s">
        <v>209</v>
      </c>
      <c r="D1353" t="s">
        <v>61</v>
      </c>
      <c r="E1353">
        <v>8.9763945847054014E-5</v>
      </c>
      <c r="F1353">
        <v>0</v>
      </c>
      <c r="G1353" t="s">
        <v>42</v>
      </c>
      <c r="H1353">
        <v>258585223.50999999</v>
      </c>
      <c r="K1353">
        <v>0</v>
      </c>
      <c r="L1353">
        <v>0</v>
      </c>
      <c r="M1353">
        <v>-997731000</v>
      </c>
      <c r="N1353">
        <v>-89560.271500000003</v>
      </c>
      <c r="O1353">
        <v>258585223.50999999</v>
      </c>
    </row>
    <row r="1354" spans="1:15" x14ac:dyDescent="0.3">
      <c r="A1354" t="s">
        <v>210</v>
      </c>
      <c r="B1354" t="s">
        <v>211</v>
      </c>
      <c r="C1354" t="s">
        <v>212</v>
      </c>
      <c r="D1354" t="s">
        <v>61</v>
      </c>
      <c r="E1354">
        <v>9.5518066982836769E-3</v>
      </c>
      <c r="F1354">
        <v>0</v>
      </c>
      <c r="G1354" t="s">
        <v>42</v>
      </c>
      <c r="H1354">
        <v>258585223.50999999</v>
      </c>
      <c r="K1354">
        <v>0</v>
      </c>
      <c r="L1354">
        <v>0</v>
      </c>
      <c r="M1354">
        <v>-997731000</v>
      </c>
      <c r="N1354">
        <v>-9530133.6489000004</v>
      </c>
      <c r="O1354">
        <v>258585223.50999999</v>
      </c>
    </row>
    <row r="1355" spans="1:15" x14ac:dyDescent="0.3">
      <c r="A1355" t="s">
        <v>213</v>
      </c>
      <c r="B1355" t="s">
        <v>214</v>
      </c>
      <c r="C1355" t="s">
        <v>215</v>
      </c>
      <c r="D1355" t="s">
        <v>61</v>
      </c>
      <c r="E1355">
        <v>1.0564456324761169E-2</v>
      </c>
      <c r="F1355">
        <v>0</v>
      </c>
      <c r="G1355" t="s">
        <v>42</v>
      </c>
      <c r="H1355">
        <v>258585223.50999999</v>
      </c>
      <c r="K1355">
        <v>0</v>
      </c>
      <c r="L1355">
        <v>0</v>
      </c>
      <c r="M1355">
        <v>-997731000</v>
      </c>
      <c r="N1355">
        <v>-10540485.5734</v>
      </c>
      <c r="O1355">
        <v>258585223.50999999</v>
      </c>
    </row>
    <row r="1356" spans="1:15" x14ac:dyDescent="0.3">
      <c r="A1356" t="s">
        <v>216</v>
      </c>
      <c r="B1356" t="s">
        <v>217</v>
      </c>
      <c r="C1356" t="s">
        <v>218</v>
      </c>
      <c r="D1356" t="s">
        <v>61</v>
      </c>
      <c r="E1356">
        <v>2.6972478571383931E-3</v>
      </c>
      <c r="F1356">
        <v>0</v>
      </c>
      <c r="G1356" t="s">
        <v>42</v>
      </c>
      <c r="H1356">
        <v>258585223.50999999</v>
      </c>
      <c r="K1356">
        <v>0</v>
      </c>
      <c r="L1356">
        <v>0</v>
      </c>
      <c r="M1356">
        <v>-997731000</v>
      </c>
      <c r="N1356">
        <v>-2691127.8018</v>
      </c>
      <c r="O1356">
        <v>258585223.50999999</v>
      </c>
    </row>
    <row r="1357" spans="1:15" x14ac:dyDescent="0.3">
      <c r="A1357" t="s">
        <v>219</v>
      </c>
      <c r="B1357" t="s">
        <v>220</v>
      </c>
      <c r="C1357" t="s">
        <v>221</v>
      </c>
      <c r="D1357" t="s">
        <v>61</v>
      </c>
      <c r="E1357">
        <v>2.3790800636224645E-3</v>
      </c>
      <c r="F1357">
        <v>0</v>
      </c>
      <c r="G1357" t="s">
        <v>42</v>
      </c>
      <c r="H1357">
        <v>258585223.50999999</v>
      </c>
      <c r="K1357">
        <v>0</v>
      </c>
      <c r="L1357">
        <v>0</v>
      </c>
      <c r="M1357">
        <v>-997731000</v>
      </c>
      <c r="N1357">
        <v>-2373681.9309999999</v>
      </c>
      <c r="O1357">
        <v>258585223.50999999</v>
      </c>
    </row>
    <row r="1358" spans="1:15" x14ac:dyDescent="0.3">
      <c r="A1358" t="s">
        <v>222</v>
      </c>
      <c r="B1358" t="s">
        <v>223</v>
      </c>
      <c r="C1358" t="s">
        <v>224</v>
      </c>
      <c r="D1358" t="s">
        <v>61</v>
      </c>
      <c r="E1358">
        <v>3.9516918489369253E-3</v>
      </c>
      <c r="F1358">
        <v>0</v>
      </c>
      <c r="G1358" t="s">
        <v>42</v>
      </c>
      <c r="H1358">
        <v>258585223.50999999</v>
      </c>
      <c r="K1358">
        <v>0</v>
      </c>
      <c r="L1358">
        <v>0</v>
      </c>
      <c r="M1358">
        <v>-997731000</v>
      </c>
      <c r="N1358">
        <v>-3942725.4600999998</v>
      </c>
      <c r="O1358">
        <v>258585223.50999999</v>
      </c>
    </row>
    <row r="1359" spans="1:15" x14ac:dyDescent="0.3">
      <c r="A1359" t="s">
        <v>225</v>
      </c>
      <c r="B1359" t="s">
        <v>226</v>
      </c>
      <c r="C1359" t="s">
        <v>227</v>
      </c>
      <c r="D1359" t="s">
        <v>61</v>
      </c>
      <c r="E1359">
        <v>5.8235226265423664E-4</v>
      </c>
      <c r="F1359">
        <v>0</v>
      </c>
      <c r="G1359" t="s">
        <v>42</v>
      </c>
      <c r="H1359">
        <v>258585223.50999999</v>
      </c>
      <c r="K1359">
        <v>0</v>
      </c>
      <c r="L1359">
        <v>0</v>
      </c>
      <c r="M1359">
        <v>-997731000</v>
      </c>
      <c r="N1359">
        <v>-581030.90540000005</v>
      </c>
      <c r="O1359">
        <v>258585223.50999999</v>
      </c>
    </row>
    <row r="1360" spans="1:15" x14ac:dyDescent="0.3">
      <c r="A1360" t="s">
        <v>228</v>
      </c>
      <c r="B1360" t="s">
        <v>229</v>
      </c>
      <c r="C1360" t="s">
        <v>230</v>
      </c>
      <c r="D1360" t="s">
        <v>61</v>
      </c>
      <c r="E1360">
        <v>7.9036507664985108E-4</v>
      </c>
      <c r="F1360">
        <v>0</v>
      </c>
      <c r="G1360" t="s">
        <v>42</v>
      </c>
      <c r="H1360">
        <v>258585223.50999999</v>
      </c>
      <c r="K1360">
        <v>0</v>
      </c>
      <c r="L1360">
        <v>0</v>
      </c>
      <c r="M1360">
        <v>-997731000</v>
      </c>
      <c r="N1360">
        <v>-788571.73829999997</v>
      </c>
      <c r="O1360">
        <v>258585223.50999999</v>
      </c>
    </row>
    <row r="1361" spans="1:15" x14ac:dyDescent="0.3">
      <c r="A1361" t="s">
        <v>231</v>
      </c>
      <c r="B1361" t="s">
        <v>232</v>
      </c>
      <c r="C1361" t="s">
        <v>233</v>
      </c>
      <c r="D1361" t="s">
        <v>61</v>
      </c>
      <c r="E1361">
        <v>2.330634913393238E-3</v>
      </c>
      <c r="F1361">
        <v>0</v>
      </c>
      <c r="G1361" t="s">
        <v>42</v>
      </c>
      <c r="H1361">
        <v>258585223.50999999</v>
      </c>
      <c r="K1361">
        <v>0</v>
      </c>
      <c r="L1361">
        <v>0</v>
      </c>
      <c r="M1361">
        <v>-997731000</v>
      </c>
      <c r="N1361">
        <v>-2325346.7028000001</v>
      </c>
      <c r="O1361">
        <v>258585223.50999999</v>
      </c>
    </row>
    <row r="1362" spans="1:15" x14ac:dyDescent="0.3">
      <c r="A1362" t="s">
        <v>234</v>
      </c>
      <c r="B1362" t="s">
        <v>235</v>
      </c>
      <c r="C1362" t="s">
        <v>236</v>
      </c>
      <c r="D1362" t="s">
        <v>61</v>
      </c>
      <c r="E1362">
        <v>7.8602724177756315E-4</v>
      </c>
      <c r="F1362">
        <v>0</v>
      </c>
      <c r="G1362" t="s">
        <v>42</v>
      </c>
      <c r="H1362">
        <v>258585223.50999999</v>
      </c>
      <c r="K1362">
        <v>0</v>
      </c>
      <c r="L1362">
        <v>0</v>
      </c>
      <c r="M1362">
        <v>-997731000</v>
      </c>
      <c r="N1362">
        <v>-784243.74600000004</v>
      </c>
      <c r="O1362">
        <v>258585223.50999999</v>
      </c>
    </row>
    <row r="1363" spans="1:15" x14ac:dyDescent="0.3">
      <c r="A1363" t="s">
        <v>237</v>
      </c>
      <c r="B1363" t="s">
        <v>238</v>
      </c>
      <c r="C1363" t="s">
        <v>239</v>
      </c>
      <c r="D1363" t="s">
        <v>61</v>
      </c>
      <c r="E1363">
        <v>1.4491688732767374E-2</v>
      </c>
      <c r="F1363">
        <v>0</v>
      </c>
      <c r="G1363" t="s">
        <v>42</v>
      </c>
      <c r="H1363">
        <v>258585223.50999999</v>
      </c>
      <c r="K1363">
        <v>0</v>
      </c>
      <c r="L1363">
        <v>0</v>
      </c>
      <c r="M1363">
        <v>-997731000</v>
      </c>
      <c r="N1363">
        <v>-14458807.091</v>
      </c>
      <c r="O1363">
        <v>258585223.50999999</v>
      </c>
    </row>
    <row r="1364" spans="1:15" x14ac:dyDescent="0.3">
      <c r="A1364" t="s">
        <v>240</v>
      </c>
      <c r="B1364" t="s">
        <v>241</v>
      </c>
      <c r="C1364" t="s">
        <v>242</v>
      </c>
      <c r="D1364" t="s">
        <v>61</v>
      </c>
      <c r="E1364">
        <v>4.1523416745368536E-4</v>
      </c>
      <c r="F1364">
        <v>0</v>
      </c>
      <c r="G1364" t="s">
        <v>42</v>
      </c>
      <c r="H1364">
        <v>258585223.50999999</v>
      </c>
      <c r="K1364">
        <v>0</v>
      </c>
      <c r="L1364">
        <v>0</v>
      </c>
      <c r="M1364">
        <v>-997731000</v>
      </c>
      <c r="N1364">
        <v>-414292.00109999999</v>
      </c>
      <c r="O1364">
        <v>258585223.50999999</v>
      </c>
    </row>
    <row r="1365" spans="1:15" x14ac:dyDescent="0.3">
      <c r="A1365" t="s">
        <v>243</v>
      </c>
      <c r="B1365" t="s">
        <v>244</v>
      </c>
      <c r="C1365" t="s">
        <v>245</v>
      </c>
      <c r="D1365" t="s">
        <v>61</v>
      </c>
      <c r="E1365">
        <v>1.1446671081286799E-3</v>
      </c>
      <c r="F1365">
        <v>0</v>
      </c>
      <c r="G1365" t="s">
        <v>42</v>
      </c>
      <c r="H1365">
        <v>258585223.50999999</v>
      </c>
      <c r="K1365">
        <v>0</v>
      </c>
      <c r="L1365">
        <v>0</v>
      </c>
      <c r="M1365">
        <v>-997731000</v>
      </c>
      <c r="N1365">
        <v>-1142069.8585000001</v>
      </c>
      <c r="O1365">
        <v>258585223.50999999</v>
      </c>
    </row>
    <row r="1366" spans="1:15" x14ac:dyDescent="0.3">
      <c r="A1366" t="s">
        <v>246</v>
      </c>
      <c r="B1366" t="s">
        <v>247</v>
      </c>
      <c r="C1366" t="s">
        <v>248</v>
      </c>
      <c r="D1366" t="s">
        <v>61</v>
      </c>
      <c r="E1366">
        <v>1.5017605984163376E-4</v>
      </c>
      <c r="F1366">
        <v>0</v>
      </c>
      <c r="G1366" t="s">
        <v>42</v>
      </c>
      <c r="H1366">
        <v>258585223.50999999</v>
      </c>
      <c r="K1366">
        <v>0</v>
      </c>
      <c r="L1366">
        <v>0</v>
      </c>
      <c r="M1366">
        <v>-997731000</v>
      </c>
      <c r="N1366">
        <v>-149835.31039999999</v>
      </c>
      <c r="O1366">
        <v>258585223.50999999</v>
      </c>
    </row>
    <row r="1367" spans="1:15" x14ac:dyDescent="0.3">
      <c r="A1367" t="s">
        <v>249</v>
      </c>
      <c r="B1367" t="s">
        <v>250</v>
      </c>
      <c r="C1367" t="s">
        <v>251</v>
      </c>
      <c r="D1367" t="s">
        <v>61</v>
      </c>
      <c r="E1367">
        <v>1.3307891121113968E-4</v>
      </c>
      <c r="F1367">
        <v>0</v>
      </c>
      <c r="G1367" t="s">
        <v>42</v>
      </c>
      <c r="H1367">
        <v>258585223.50999999</v>
      </c>
      <c r="K1367">
        <v>0</v>
      </c>
      <c r="L1367">
        <v>0</v>
      </c>
      <c r="M1367">
        <v>-997731000</v>
      </c>
      <c r="N1367">
        <v>-132776.9552</v>
      </c>
      <c r="O1367">
        <v>258585223.50999999</v>
      </c>
    </row>
    <row r="1368" spans="1:15" x14ac:dyDescent="0.3">
      <c r="A1368" t="s">
        <v>252</v>
      </c>
      <c r="B1368" t="s">
        <v>253</v>
      </c>
      <c r="C1368" t="s">
        <v>254</v>
      </c>
      <c r="D1368" t="s">
        <v>61</v>
      </c>
      <c r="E1368">
        <v>6.1273949783086741E-4</v>
      </c>
      <c r="F1368">
        <v>0</v>
      </c>
      <c r="G1368" t="s">
        <v>42</v>
      </c>
      <c r="H1368">
        <v>258585223.50999999</v>
      </c>
      <c r="K1368">
        <v>0</v>
      </c>
      <c r="L1368">
        <v>0</v>
      </c>
      <c r="M1368">
        <v>-997731000</v>
      </c>
      <c r="N1368">
        <v>-611349.19189999998</v>
      </c>
      <c r="O1368">
        <v>258585223.50999999</v>
      </c>
    </row>
    <row r="1369" spans="1:15" x14ac:dyDescent="0.3">
      <c r="A1369" t="s">
        <v>255</v>
      </c>
      <c r="B1369" t="s">
        <v>256</v>
      </c>
      <c r="C1369" t="s">
        <v>257</v>
      </c>
      <c r="D1369" t="s">
        <v>61</v>
      </c>
      <c r="E1369">
        <v>1.2926343410611537E-3</v>
      </c>
      <c r="F1369">
        <v>0</v>
      </c>
      <c r="G1369" t="s">
        <v>42</v>
      </c>
      <c r="H1369">
        <v>258585223.50999999</v>
      </c>
      <c r="K1369">
        <v>0</v>
      </c>
      <c r="L1369">
        <v>0</v>
      </c>
      <c r="M1369">
        <v>-997731000</v>
      </c>
      <c r="N1369">
        <v>-1289701.3537000001</v>
      </c>
      <c r="O1369">
        <v>258585223.50999999</v>
      </c>
    </row>
    <row r="1370" spans="1:15" x14ac:dyDescent="0.3">
      <c r="A1370" t="s">
        <v>258</v>
      </c>
      <c r="B1370" t="s">
        <v>259</v>
      </c>
      <c r="C1370" t="s">
        <v>260</v>
      </c>
      <c r="D1370" t="s">
        <v>61</v>
      </c>
      <c r="E1370">
        <v>6.8995825661747614E-4</v>
      </c>
      <c r="F1370">
        <v>0</v>
      </c>
      <c r="G1370" t="s">
        <v>42</v>
      </c>
      <c r="H1370">
        <v>258585223.50999999</v>
      </c>
      <c r="K1370">
        <v>0</v>
      </c>
      <c r="L1370">
        <v>0</v>
      </c>
      <c r="M1370">
        <v>-997731000</v>
      </c>
      <c r="N1370">
        <v>-688392.74129999999</v>
      </c>
      <c r="O1370">
        <v>258585223.50999999</v>
      </c>
    </row>
    <row r="1371" spans="1:15" x14ac:dyDescent="0.3">
      <c r="A1371" t="s">
        <v>261</v>
      </c>
      <c r="B1371" t="s">
        <v>262</v>
      </c>
      <c r="C1371" t="s">
        <v>263</v>
      </c>
      <c r="D1371" t="s">
        <v>61</v>
      </c>
      <c r="E1371">
        <v>2.8801092726444942E-4</v>
      </c>
      <c r="F1371">
        <v>0</v>
      </c>
      <c r="G1371" t="s">
        <v>42</v>
      </c>
      <c r="H1371">
        <v>258585223.50999999</v>
      </c>
      <c r="K1371">
        <v>0</v>
      </c>
      <c r="L1371">
        <v>0</v>
      </c>
      <c r="M1371">
        <v>-997731000</v>
      </c>
      <c r="N1371">
        <v>-287357.43050000002</v>
      </c>
      <c r="O1371">
        <v>258585223.50999999</v>
      </c>
    </row>
    <row r="1372" spans="1:15" x14ac:dyDescent="0.3">
      <c r="A1372" t="s">
        <v>264</v>
      </c>
      <c r="B1372" t="s">
        <v>265</v>
      </c>
      <c r="C1372" t="s">
        <v>266</v>
      </c>
      <c r="D1372" t="s">
        <v>61</v>
      </c>
      <c r="E1372">
        <v>1.8081841400420089E-4</v>
      </c>
      <c r="F1372">
        <v>0</v>
      </c>
      <c r="G1372" t="s">
        <v>42</v>
      </c>
      <c r="H1372">
        <v>258585223.50999999</v>
      </c>
      <c r="K1372">
        <v>0</v>
      </c>
      <c r="L1372">
        <v>0</v>
      </c>
      <c r="M1372">
        <v>-997731000</v>
      </c>
      <c r="N1372">
        <v>-180408.13699999999</v>
      </c>
      <c r="O1372">
        <v>258585223.50999999</v>
      </c>
    </row>
    <row r="1373" spans="1:15" x14ac:dyDescent="0.3">
      <c r="A1373" t="s">
        <v>267</v>
      </c>
      <c r="B1373" t="s">
        <v>268</v>
      </c>
      <c r="C1373" t="s">
        <v>269</v>
      </c>
      <c r="D1373" t="s">
        <v>61</v>
      </c>
      <c r="E1373">
        <v>1.8644151179866465E-4</v>
      </c>
      <c r="F1373">
        <v>0</v>
      </c>
      <c r="G1373" t="s">
        <v>42</v>
      </c>
      <c r="H1373">
        <v>258585223.50999999</v>
      </c>
      <c r="K1373">
        <v>0</v>
      </c>
      <c r="L1373">
        <v>0</v>
      </c>
      <c r="M1373">
        <v>-997731000</v>
      </c>
      <c r="N1373">
        <v>-186018.476</v>
      </c>
      <c r="O1373">
        <v>258585223.50999999</v>
      </c>
    </row>
    <row r="1374" spans="1:15" x14ac:dyDescent="0.3">
      <c r="A1374" t="s">
        <v>270</v>
      </c>
      <c r="B1374" t="s">
        <v>271</v>
      </c>
      <c r="C1374" t="s">
        <v>272</v>
      </c>
      <c r="D1374" t="s">
        <v>61</v>
      </c>
      <c r="E1374">
        <v>8.5679733355464545E-4</v>
      </c>
      <c r="F1374">
        <v>0</v>
      </c>
      <c r="G1374" t="s">
        <v>42</v>
      </c>
      <c r="H1374">
        <v>258585223.50999999</v>
      </c>
      <c r="K1374">
        <v>0</v>
      </c>
      <c r="L1374">
        <v>0</v>
      </c>
      <c r="M1374">
        <v>-997731000</v>
      </c>
      <c r="N1374">
        <v>-854853.26040000003</v>
      </c>
      <c r="O1374">
        <v>258585223.50999999</v>
      </c>
    </row>
    <row r="1375" spans="1:15" x14ac:dyDescent="0.3">
      <c r="A1375" t="s">
        <v>273</v>
      </c>
      <c r="B1375" t="s">
        <v>274</v>
      </c>
      <c r="C1375" t="s">
        <v>275</v>
      </c>
      <c r="D1375" t="s">
        <v>61</v>
      </c>
      <c r="E1375">
        <v>3.6657411708729856E-4</v>
      </c>
      <c r="F1375">
        <v>0</v>
      </c>
      <c r="G1375" t="s">
        <v>42</v>
      </c>
      <c r="H1375">
        <v>258585223.50999999</v>
      </c>
      <c r="K1375">
        <v>0</v>
      </c>
      <c r="L1375">
        <v>0</v>
      </c>
      <c r="M1375">
        <v>-997731000</v>
      </c>
      <c r="N1375">
        <v>-365742.36040000001</v>
      </c>
      <c r="O1375">
        <v>258585223.50999999</v>
      </c>
    </row>
    <row r="1376" spans="1:15" x14ac:dyDescent="0.3">
      <c r="A1376" t="s">
        <v>276</v>
      </c>
      <c r="B1376" t="s">
        <v>277</v>
      </c>
      <c r="C1376" t="s">
        <v>278</v>
      </c>
      <c r="D1376" t="s">
        <v>61</v>
      </c>
      <c r="E1376">
        <v>1.7001899568441431E-4</v>
      </c>
      <c r="F1376">
        <v>0</v>
      </c>
      <c r="G1376" t="s">
        <v>42</v>
      </c>
      <c r="H1376">
        <v>258585223.50999999</v>
      </c>
      <c r="K1376">
        <v>0</v>
      </c>
      <c r="L1376">
        <v>0</v>
      </c>
      <c r="M1376">
        <v>-997731000</v>
      </c>
      <c r="N1376">
        <v>-169633.22260000001</v>
      </c>
      <c r="O1376">
        <v>258585223.50999999</v>
      </c>
    </row>
    <row r="1377" spans="1:15" x14ac:dyDescent="0.3">
      <c r="A1377" t="s">
        <v>279</v>
      </c>
      <c r="B1377" t="s">
        <v>280</v>
      </c>
      <c r="C1377" t="s">
        <v>281</v>
      </c>
      <c r="D1377" t="s">
        <v>61</v>
      </c>
      <c r="E1377">
        <v>2.3327682526170035E-4</v>
      </c>
      <c r="F1377">
        <v>0</v>
      </c>
      <c r="G1377" t="s">
        <v>42</v>
      </c>
      <c r="H1377">
        <v>258585223.50999999</v>
      </c>
      <c r="K1377">
        <v>0</v>
      </c>
      <c r="L1377">
        <v>0</v>
      </c>
      <c r="M1377">
        <v>-997731000</v>
      </c>
      <c r="N1377">
        <v>-232747.52009999999</v>
      </c>
      <c r="O1377">
        <v>258585223.50999999</v>
      </c>
    </row>
    <row r="1378" spans="1:15" x14ac:dyDescent="0.3">
      <c r="A1378" t="s">
        <v>282</v>
      </c>
      <c r="B1378" t="s">
        <v>283</v>
      </c>
      <c r="C1378" t="s">
        <v>284</v>
      </c>
      <c r="D1378" t="s">
        <v>61</v>
      </c>
      <c r="E1378">
        <v>4.3034856551150345E-4</v>
      </c>
      <c r="F1378">
        <v>0</v>
      </c>
      <c r="G1378" t="s">
        <v>42</v>
      </c>
      <c r="H1378">
        <v>258585223.50999999</v>
      </c>
      <c r="K1378">
        <v>0</v>
      </c>
      <c r="L1378">
        <v>0</v>
      </c>
      <c r="M1378">
        <v>-997731000</v>
      </c>
      <c r="N1378">
        <v>-429372.10460000002</v>
      </c>
      <c r="O1378">
        <v>258585223.50999999</v>
      </c>
    </row>
    <row r="1379" spans="1:15" x14ac:dyDescent="0.3">
      <c r="A1379" t="s">
        <v>285</v>
      </c>
      <c r="B1379" t="s">
        <v>286</v>
      </c>
      <c r="C1379" t="s">
        <v>287</v>
      </c>
      <c r="D1379" t="s">
        <v>61</v>
      </c>
      <c r="E1379">
        <v>4.830906356687821E-5</v>
      </c>
      <c r="F1379">
        <v>0</v>
      </c>
      <c r="G1379" t="s">
        <v>42</v>
      </c>
      <c r="H1379">
        <v>258585223.50999999</v>
      </c>
      <c r="K1379">
        <v>0</v>
      </c>
      <c r="L1379">
        <v>0</v>
      </c>
      <c r="M1379">
        <v>-997731000</v>
      </c>
      <c r="N1379">
        <v>-48199.450299999997</v>
      </c>
      <c r="O1379">
        <v>258585223.50999999</v>
      </c>
    </row>
    <row r="1380" spans="1:15" x14ac:dyDescent="0.3">
      <c r="A1380" t="s">
        <v>288</v>
      </c>
      <c r="B1380" t="s">
        <v>289</v>
      </c>
      <c r="C1380" t="s">
        <v>290</v>
      </c>
      <c r="D1380" t="s">
        <v>61</v>
      </c>
      <c r="E1380">
        <v>5.9438632228749966E-4</v>
      </c>
      <c r="F1380">
        <v>0</v>
      </c>
      <c r="G1380" t="s">
        <v>42</v>
      </c>
      <c r="H1380">
        <v>258585223.50999999</v>
      </c>
      <c r="K1380">
        <v>0</v>
      </c>
      <c r="L1380">
        <v>0</v>
      </c>
      <c r="M1380">
        <v>-997731000</v>
      </c>
      <c r="N1380">
        <v>-593037.65969999996</v>
      </c>
      <c r="O1380">
        <v>258585223.50999999</v>
      </c>
    </row>
    <row r="1381" spans="1:15" x14ac:dyDescent="0.3">
      <c r="A1381" t="s">
        <v>291</v>
      </c>
      <c r="B1381" t="s">
        <v>292</v>
      </c>
      <c r="C1381" t="s">
        <v>293</v>
      </c>
      <c r="D1381" t="s">
        <v>61</v>
      </c>
      <c r="E1381">
        <v>4.1566559195074559E-4</v>
      </c>
      <c r="F1381">
        <v>0</v>
      </c>
      <c r="G1381" t="s">
        <v>42</v>
      </c>
      <c r="H1381">
        <v>258585223.50999999</v>
      </c>
      <c r="K1381">
        <v>0</v>
      </c>
      <c r="L1381">
        <v>0</v>
      </c>
      <c r="M1381">
        <v>-997731000</v>
      </c>
      <c r="N1381">
        <v>-414722.44669999997</v>
      </c>
      <c r="O1381">
        <v>258585223.50999999</v>
      </c>
    </row>
    <row r="1382" spans="1:15" x14ac:dyDescent="0.3">
      <c r="A1382" t="s">
        <v>294</v>
      </c>
      <c r="B1382" t="s">
        <v>295</v>
      </c>
      <c r="C1382" t="s">
        <v>296</v>
      </c>
      <c r="D1382" t="s">
        <v>61</v>
      </c>
      <c r="E1382">
        <v>3.2900209395263441E-4</v>
      </c>
      <c r="F1382">
        <v>0</v>
      </c>
      <c r="G1382" t="s">
        <v>42</v>
      </c>
      <c r="H1382">
        <v>258585223.50999999</v>
      </c>
      <c r="K1382">
        <v>0</v>
      </c>
      <c r="L1382">
        <v>0</v>
      </c>
      <c r="M1382">
        <v>-997731000</v>
      </c>
      <c r="N1382">
        <v>-328255.5882</v>
      </c>
      <c r="O1382">
        <v>258585223.50999999</v>
      </c>
    </row>
    <row r="1383" spans="1:15" x14ac:dyDescent="0.3">
      <c r="A1383" t="s">
        <v>297</v>
      </c>
      <c r="B1383" t="s">
        <v>298</v>
      </c>
      <c r="C1383" t="s">
        <v>299</v>
      </c>
      <c r="D1383" t="s">
        <v>61</v>
      </c>
      <c r="E1383">
        <v>1.5506429352661504E-3</v>
      </c>
      <c r="F1383">
        <v>0</v>
      </c>
      <c r="G1383" t="s">
        <v>42</v>
      </c>
      <c r="H1383">
        <v>258585223.50999999</v>
      </c>
      <c r="K1383">
        <v>0</v>
      </c>
      <c r="L1383">
        <v>0</v>
      </c>
      <c r="M1383">
        <v>-997731000</v>
      </c>
      <c r="N1383">
        <v>-1547124.5264000001</v>
      </c>
      <c r="O1383">
        <v>258585223.50999999</v>
      </c>
    </row>
    <row r="1384" spans="1:15" x14ac:dyDescent="0.3">
      <c r="A1384" t="s">
        <v>300</v>
      </c>
      <c r="B1384" t="s">
        <v>301</v>
      </c>
      <c r="C1384" t="s">
        <v>302</v>
      </c>
      <c r="D1384" t="s">
        <v>61</v>
      </c>
      <c r="E1384">
        <v>1.4639079327955526E-3</v>
      </c>
      <c r="F1384">
        <v>0</v>
      </c>
      <c r="G1384" t="s">
        <v>42</v>
      </c>
      <c r="H1384">
        <v>258585223.50999999</v>
      </c>
      <c r="K1384">
        <v>0</v>
      </c>
      <c r="L1384">
        <v>0</v>
      </c>
      <c r="M1384">
        <v>-997731000</v>
      </c>
      <c r="N1384">
        <v>-1460586.3256999999</v>
      </c>
      <c r="O1384">
        <v>258585223.50999999</v>
      </c>
    </row>
    <row r="1385" spans="1:15" x14ac:dyDescent="0.3">
      <c r="A1385" t="s">
        <v>303</v>
      </c>
      <c r="B1385" t="s">
        <v>304</v>
      </c>
      <c r="C1385" t="s">
        <v>305</v>
      </c>
      <c r="D1385" t="s">
        <v>61</v>
      </c>
      <c r="E1385">
        <v>4.4273450139958458E-5</v>
      </c>
      <c r="F1385">
        <v>0</v>
      </c>
      <c r="G1385" t="s">
        <v>42</v>
      </c>
      <c r="H1385">
        <v>258585223.50999999</v>
      </c>
      <c r="K1385">
        <v>0</v>
      </c>
      <c r="L1385">
        <v>0</v>
      </c>
      <c r="M1385">
        <v>-997731000</v>
      </c>
      <c r="N1385">
        <v>-44172.993699999999</v>
      </c>
      <c r="O1385">
        <v>258585223.50999999</v>
      </c>
    </row>
    <row r="1386" spans="1:15" x14ac:dyDescent="0.3">
      <c r="A1386" t="s">
        <v>306</v>
      </c>
      <c r="B1386" t="s">
        <v>307</v>
      </c>
      <c r="C1386" t="s">
        <v>308</v>
      </c>
      <c r="D1386" t="s">
        <v>61</v>
      </c>
      <c r="E1386">
        <v>3.0882431685781055E-3</v>
      </c>
      <c r="F1386">
        <v>0</v>
      </c>
      <c r="G1386" t="s">
        <v>42</v>
      </c>
      <c r="H1386">
        <v>258585223.50999999</v>
      </c>
      <c r="K1386">
        <v>0</v>
      </c>
      <c r="L1386">
        <v>0</v>
      </c>
      <c r="M1386">
        <v>-997731000</v>
      </c>
      <c r="N1386">
        <v>-3081235.9448000002</v>
      </c>
      <c r="O1386">
        <v>258585223.50999999</v>
      </c>
    </row>
    <row r="1387" spans="1:15" x14ac:dyDescent="0.3">
      <c r="A1387" t="s">
        <v>309</v>
      </c>
      <c r="B1387" t="s">
        <v>310</v>
      </c>
      <c r="C1387" t="s">
        <v>311</v>
      </c>
      <c r="D1387" t="s">
        <v>61</v>
      </c>
      <c r="E1387">
        <v>4.0674410382901312E-3</v>
      </c>
      <c r="F1387">
        <v>0</v>
      </c>
      <c r="G1387" t="s">
        <v>42</v>
      </c>
      <c r="H1387">
        <v>258585223.50999999</v>
      </c>
      <c r="K1387">
        <v>0</v>
      </c>
      <c r="L1387">
        <v>0</v>
      </c>
      <c r="M1387">
        <v>-997731000</v>
      </c>
      <c r="N1387">
        <v>-4058212.0145999999</v>
      </c>
      <c r="O1387">
        <v>258585223.50999999</v>
      </c>
    </row>
    <row r="1388" spans="1:15" x14ac:dyDescent="0.3">
      <c r="A1388" t="s">
        <v>312</v>
      </c>
      <c r="B1388" t="s">
        <v>313</v>
      </c>
      <c r="C1388" t="s">
        <v>314</v>
      </c>
      <c r="D1388" t="s">
        <v>61</v>
      </c>
      <c r="E1388">
        <v>1.4526924427507863E-4</v>
      </c>
      <c r="F1388">
        <v>0</v>
      </c>
      <c r="G1388" t="s">
        <v>42</v>
      </c>
      <c r="H1388">
        <v>258585223.50999999</v>
      </c>
      <c r="K1388">
        <v>0</v>
      </c>
      <c r="L1388">
        <v>0</v>
      </c>
      <c r="M1388">
        <v>-997731000</v>
      </c>
      <c r="N1388">
        <v>-144939.62839999999</v>
      </c>
      <c r="O1388">
        <v>258585223.50999999</v>
      </c>
    </row>
    <row r="1389" spans="1:15" x14ac:dyDescent="0.3">
      <c r="A1389" t="s">
        <v>315</v>
      </c>
      <c r="B1389" t="s">
        <v>316</v>
      </c>
      <c r="C1389" t="s">
        <v>317</v>
      </c>
      <c r="D1389" t="s">
        <v>61</v>
      </c>
      <c r="E1389">
        <v>1.6832002389462444E-3</v>
      </c>
      <c r="F1389">
        <v>0</v>
      </c>
      <c r="G1389" t="s">
        <v>42</v>
      </c>
      <c r="H1389">
        <v>258585223.50999999</v>
      </c>
      <c r="K1389">
        <v>0</v>
      </c>
      <c r="L1389">
        <v>0</v>
      </c>
      <c r="M1389">
        <v>-997731000</v>
      </c>
      <c r="N1389">
        <v>-1679381.0575999999</v>
      </c>
      <c r="O1389">
        <v>258585223.50999999</v>
      </c>
    </row>
    <row r="1390" spans="1:15" x14ac:dyDescent="0.3">
      <c r="A1390" t="s">
        <v>318</v>
      </c>
      <c r="B1390" t="s">
        <v>319</v>
      </c>
      <c r="C1390" t="s">
        <v>320</v>
      </c>
      <c r="D1390" t="s">
        <v>61</v>
      </c>
      <c r="E1390">
        <v>1.6275814498879292E-2</v>
      </c>
      <c r="F1390">
        <v>0</v>
      </c>
      <c r="G1390" t="s">
        <v>42</v>
      </c>
      <c r="H1390">
        <v>258585223.50999999</v>
      </c>
      <c r="K1390">
        <v>0</v>
      </c>
      <c r="L1390">
        <v>0</v>
      </c>
      <c r="M1390">
        <v>-997731000</v>
      </c>
      <c r="N1390">
        <v>-16238884.675799999</v>
      </c>
      <c r="O1390">
        <v>258585223.50999999</v>
      </c>
    </row>
    <row r="1391" spans="1:15" x14ac:dyDescent="0.3">
      <c r="A1391" t="s">
        <v>321</v>
      </c>
      <c r="B1391" t="s">
        <v>322</v>
      </c>
      <c r="C1391" t="s">
        <v>323</v>
      </c>
      <c r="D1391" t="s">
        <v>61</v>
      </c>
      <c r="E1391">
        <v>4.7859444681383374E-3</v>
      </c>
      <c r="F1391">
        <v>0</v>
      </c>
      <c r="G1391" t="s">
        <v>42</v>
      </c>
      <c r="H1391">
        <v>258585223.50999999</v>
      </c>
      <c r="K1391">
        <v>0</v>
      </c>
      <c r="L1391">
        <v>0</v>
      </c>
      <c r="M1391">
        <v>-997731000</v>
      </c>
      <c r="N1391">
        <v>-4775085.1601</v>
      </c>
      <c r="O1391">
        <v>258585223.50999999</v>
      </c>
    </row>
    <row r="1392" spans="1:15" x14ac:dyDescent="0.3">
      <c r="A1392" t="s">
        <v>324</v>
      </c>
      <c r="B1392" t="s">
        <v>325</v>
      </c>
      <c r="C1392" t="s">
        <v>326</v>
      </c>
      <c r="D1392" t="s">
        <v>61</v>
      </c>
      <c r="E1392">
        <v>5.0699985954506793E-3</v>
      </c>
      <c r="F1392">
        <v>0</v>
      </c>
      <c r="G1392" t="s">
        <v>42</v>
      </c>
      <c r="H1392">
        <v>258585223.50999999</v>
      </c>
      <c r="K1392">
        <v>0</v>
      </c>
      <c r="L1392">
        <v>0</v>
      </c>
      <c r="M1392">
        <v>-997731000</v>
      </c>
      <c r="N1392">
        <v>-5058494.7686000001</v>
      </c>
      <c r="O1392">
        <v>258585223.50999999</v>
      </c>
    </row>
    <row r="1393" spans="1:15" x14ac:dyDescent="0.3">
      <c r="A1393" t="s">
        <v>327</v>
      </c>
      <c r="B1393" t="s">
        <v>328</v>
      </c>
      <c r="C1393" t="s">
        <v>329</v>
      </c>
      <c r="D1393" t="s">
        <v>61</v>
      </c>
      <c r="E1393">
        <v>1.1110344709580423E-2</v>
      </c>
      <c r="F1393">
        <v>0</v>
      </c>
      <c r="G1393" t="s">
        <v>42</v>
      </c>
      <c r="H1393">
        <v>258585223.50999999</v>
      </c>
      <c r="K1393">
        <v>0</v>
      </c>
      <c r="L1393">
        <v>0</v>
      </c>
      <c r="M1393">
        <v>-997731000</v>
      </c>
      <c r="N1393">
        <v>-11085135.337400001</v>
      </c>
      <c r="O1393">
        <v>258585223.50999999</v>
      </c>
    </row>
    <row r="1394" spans="1:15" x14ac:dyDescent="0.3">
      <c r="A1394" t="s">
        <v>327</v>
      </c>
      <c r="B1394" t="s">
        <v>330</v>
      </c>
      <c r="C1394" t="s">
        <v>331</v>
      </c>
      <c r="D1394" t="s">
        <v>61</v>
      </c>
      <c r="E1394">
        <v>1.1110344709580423E-2</v>
      </c>
      <c r="F1394">
        <v>0</v>
      </c>
      <c r="G1394" t="s">
        <v>42</v>
      </c>
      <c r="H1394">
        <v>258585223.50999999</v>
      </c>
      <c r="K1394">
        <v>0</v>
      </c>
      <c r="L1394">
        <v>0</v>
      </c>
      <c r="M1394">
        <v>-997731000</v>
      </c>
      <c r="N1394">
        <v>-11085135.337400001</v>
      </c>
      <c r="O1394">
        <v>258585223.50999999</v>
      </c>
    </row>
    <row r="1395" spans="1:15" x14ac:dyDescent="0.3">
      <c r="A1395" t="s">
        <v>332</v>
      </c>
      <c r="B1395" t="s">
        <v>333</v>
      </c>
      <c r="C1395" t="s">
        <v>334</v>
      </c>
      <c r="D1395" t="s">
        <v>61</v>
      </c>
      <c r="E1395">
        <v>5.730742228365158E-3</v>
      </c>
      <c r="F1395">
        <v>0</v>
      </c>
      <c r="G1395" t="s">
        <v>42</v>
      </c>
      <c r="H1395">
        <v>258585223.50999999</v>
      </c>
      <c r="K1395">
        <v>0</v>
      </c>
      <c r="L1395">
        <v>0</v>
      </c>
      <c r="M1395">
        <v>-997731000</v>
      </c>
      <c r="N1395">
        <v>-5717739.1742000002</v>
      </c>
      <c r="O1395">
        <v>258585223.50999999</v>
      </c>
    </row>
    <row r="1396" spans="1:15" x14ac:dyDescent="0.3">
      <c r="A1396" t="s">
        <v>332</v>
      </c>
      <c r="B1396" t="s">
        <v>335</v>
      </c>
      <c r="C1396" t="s">
        <v>336</v>
      </c>
      <c r="D1396" t="s">
        <v>61</v>
      </c>
      <c r="E1396">
        <v>5.730742228365158E-3</v>
      </c>
      <c r="F1396">
        <v>0</v>
      </c>
      <c r="G1396" t="s">
        <v>42</v>
      </c>
      <c r="H1396">
        <v>258585223.50999999</v>
      </c>
      <c r="K1396">
        <v>0</v>
      </c>
      <c r="L1396">
        <v>0</v>
      </c>
      <c r="M1396">
        <v>-997731000</v>
      </c>
      <c r="N1396">
        <v>-5717739.1742000002</v>
      </c>
      <c r="O1396">
        <v>258585223.50999999</v>
      </c>
    </row>
    <row r="1397" spans="1:15" x14ac:dyDescent="0.3">
      <c r="A1397" t="s">
        <v>332</v>
      </c>
      <c r="B1397" t="s">
        <v>337</v>
      </c>
      <c r="C1397" t="s">
        <v>338</v>
      </c>
      <c r="D1397" t="s">
        <v>61</v>
      </c>
      <c r="E1397">
        <v>5.730742228365158E-3</v>
      </c>
      <c r="F1397">
        <v>0</v>
      </c>
      <c r="G1397" t="s">
        <v>42</v>
      </c>
      <c r="H1397">
        <v>258585223.50999999</v>
      </c>
      <c r="K1397">
        <v>0</v>
      </c>
      <c r="L1397">
        <v>0</v>
      </c>
      <c r="M1397">
        <v>-997731000</v>
      </c>
      <c r="N1397">
        <v>-5717739.1742000002</v>
      </c>
      <c r="O1397">
        <v>258585223.50999999</v>
      </c>
    </row>
    <row r="1398" spans="1:15" x14ac:dyDescent="0.3">
      <c r="A1398" t="s">
        <v>332</v>
      </c>
      <c r="B1398" t="s">
        <v>339</v>
      </c>
      <c r="C1398" t="s">
        <v>340</v>
      </c>
      <c r="D1398" t="s">
        <v>61</v>
      </c>
      <c r="E1398">
        <v>5.730742228365158E-3</v>
      </c>
      <c r="F1398">
        <v>0</v>
      </c>
      <c r="G1398" t="s">
        <v>42</v>
      </c>
      <c r="H1398">
        <v>258585223.50999999</v>
      </c>
      <c r="K1398">
        <v>0</v>
      </c>
      <c r="L1398">
        <v>0</v>
      </c>
      <c r="M1398">
        <v>-997731000</v>
      </c>
      <c r="N1398">
        <v>-5717739.1742000002</v>
      </c>
      <c r="O1398">
        <v>258585223.50999999</v>
      </c>
    </row>
    <row r="1399" spans="1:15" x14ac:dyDescent="0.3">
      <c r="A1399" t="s">
        <v>332</v>
      </c>
      <c r="B1399" t="s">
        <v>341</v>
      </c>
      <c r="C1399" t="s">
        <v>342</v>
      </c>
      <c r="D1399" t="s">
        <v>61</v>
      </c>
      <c r="E1399">
        <v>5.730742228365158E-3</v>
      </c>
      <c r="F1399">
        <v>0</v>
      </c>
      <c r="G1399" t="s">
        <v>42</v>
      </c>
      <c r="H1399">
        <v>258585223.50999999</v>
      </c>
      <c r="K1399">
        <v>0</v>
      </c>
      <c r="L1399">
        <v>0</v>
      </c>
      <c r="M1399">
        <v>-997731000</v>
      </c>
      <c r="N1399">
        <v>-5717739.1742000002</v>
      </c>
      <c r="O1399">
        <v>258585223.50999999</v>
      </c>
    </row>
    <row r="1400" spans="1:15" x14ac:dyDescent="0.3">
      <c r="A1400" t="s">
        <v>343</v>
      </c>
      <c r="B1400" t="s">
        <v>344</v>
      </c>
      <c r="C1400" t="s">
        <v>345</v>
      </c>
      <c r="D1400" t="s">
        <v>61</v>
      </c>
      <c r="E1400">
        <v>2.3092298233232484E-3</v>
      </c>
      <c r="F1400">
        <v>0</v>
      </c>
      <c r="G1400" t="s">
        <v>42</v>
      </c>
      <c r="H1400">
        <v>258585223.50999999</v>
      </c>
      <c r="K1400">
        <v>0</v>
      </c>
      <c r="L1400">
        <v>0</v>
      </c>
      <c r="M1400">
        <v>-997731000</v>
      </c>
      <c r="N1400">
        <v>-2303990.1809</v>
      </c>
      <c r="O1400">
        <v>258585223.50999999</v>
      </c>
    </row>
    <row r="1401" spans="1:15" x14ac:dyDescent="0.3">
      <c r="A1401" t="s">
        <v>346</v>
      </c>
      <c r="B1401" t="s">
        <v>347</v>
      </c>
      <c r="C1401" t="s">
        <v>348</v>
      </c>
      <c r="D1401" t="s">
        <v>61</v>
      </c>
      <c r="E1401">
        <v>8.4089459965445805E-3</v>
      </c>
      <c r="F1401">
        <v>0</v>
      </c>
      <c r="G1401" t="s">
        <v>42</v>
      </c>
      <c r="H1401">
        <v>258585223.50999999</v>
      </c>
      <c r="K1401">
        <v>0</v>
      </c>
      <c r="L1401">
        <v>0</v>
      </c>
      <c r="M1401">
        <v>-997731000</v>
      </c>
      <c r="N1401">
        <v>-8389866.0980999991</v>
      </c>
      <c r="O1401">
        <v>258585223.50999999</v>
      </c>
    </row>
    <row r="1402" spans="1:15" x14ac:dyDescent="0.3">
      <c r="A1402" t="s">
        <v>349</v>
      </c>
      <c r="B1402" t="s">
        <v>350</v>
      </c>
      <c r="C1402" t="s">
        <v>351</v>
      </c>
      <c r="D1402" t="s">
        <v>61</v>
      </c>
      <c r="E1402">
        <v>3.4334291339182636E-3</v>
      </c>
      <c r="F1402">
        <v>0</v>
      </c>
      <c r="G1402" t="s">
        <v>42</v>
      </c>
      <c r="H1402">
        <v>258585223.50999999</v>
      </c>
      <c r="K1402">
        <v>0</v>
      </c>
      <c r="L1402">
        <v>0</v>
      </c>
      <c r="M1402">
        <v>-997731000</v>
      </c>
      <c r="N1402">
        <v>-3425638.6831999999</v>
      </c>
      <c r="O1402">
        <v>258585223.50999999</v>
      </c>
    </row>
    <row r="1403" spans="1:15" x14ac:dyDescent="0.3">
      <c r="A1403" t="s">
        <v>352</v>
      </c>
      <c r="B1403" t="s">
        <v>353</v>
      </c>
      <c r="C1403" t="s">
        <v>354</v>
      </c>
      <c r="D1403" t="s">
        <v>61</v>
      </c>
      <c r="E1403">
        <v>1.9865083666705916E-3</v>
      </c>
      <c r="F1403">
        <v>0</v>
      </c>
      <c r="G1403" t="s">
        <v>42</v>
      </c>
      <c r="H1403">
        <v>258585223.50999999</v>
      </c>
      <c r="K1403">
        <v>0</v>
      </c>
      <c r="L1403">
        <v>0</v>
      </c>
      <c r="M1403">
        <v>-997731000</v>
      </c>
      <c r="N1403">
        <v>-1982000.9791999999</v>
      </c>
      <c r="O1403">
        <v>258585223.50999999</v>
      </c>
    </row>
    <row r="1404" spans="1:15" x14ac:dyDescent="0.3">
      <c r="A1404" t="s">
        <v>355</v>
      </c>
      <c r="B1404" t="s">
        <v>356</v>
      </c>
      <c r="C1404" t="s">
        <v>357</v>
      </c>
      <c r="D1404" t="s">
        <v>61</v>
      </c>
      <c r="E1404">
        <v>5.328626985318493E-3</v>
      </c>
      <c r="F1404">
        <v>0</v>
      </c>
      <c r="G1404" t="s">
        <v>42</v>
      </c>
      <c r="H1404">
        <v>258585223.50999999</v>
      </c>
      <c r="K1404">
        <v>0</v>
      </c>
      <c r="L1404">
        <v>0</v>
      </c>
      <c r="M1404">
        <v>-997731000</v>
      </c>
      <c r="N1404">
        <v>-5316536.3306999998</v>
      </c>
      <c r="O1404">
        <v>258585223.50999999</v>
      </c>
    </row>
    <row r="1405" spans="1:15" x14ac:dyDescent="0.3">
      <c r="A1405" t="s">
        <v>358</v>
      </c>
      <c r="B1405" t="s">
        <v>359</v>
      </c>
      <c r="C1405" t="s">
        <v>360</v>
      </c>
      <c r="D1405" t="s">
        <v>61</v>
      </c>
      <c r="E1405">
        <v>2.1329313891699253E-3</v>
      </c>
      <c r="F1405">
        <v>0</v>
      </c>
      <c r="G1405" t="s">
        <v>42</v>
      </c>
      <c r="H1405">
        <v>258585223.50999999</v>
      </c>
      <c r="K1405">
        <v>0</v>
      </c>
      <c r="L1405">
        <v>0</v>
      </c>
      <c r="M1405">
        <v>-997731000</v>
      </c>
      <c r="N1405">
        <v>-2128091.7678</v>
      </c>
      <c r="O1405">
        <v>258585223.50999999</v>
      </c>
    </row>
    <row r="1406" spans="1:15" x14ac:dyDescent="0.3">
      <c r="A1406" t="s">
        <v>361</v>
      </c>
      <c r="B1406" t="s">
        <v>362</v>
      </c>
      <c r="C1406" t="s">
        <v>363</v>
      </c>
      <c r="D1406" t="s">
        <v>61</v>
      </c>
      <c r="E1406">
        <v>1.243309867578597E-3</v>
      </c>
      <c r="F1406">
        <v>0</v>
      </c>
      <c r="G1406" t="s">
        <v>42</v>
      </c>
      <c r="H1406">
        <v>258585223.50999999</v>
      </c>
      <c r="K1406">
        <v>0</v>
      </c>
      <c r="L1406">
        <v>0</v>
      </c>
      <c r="M1406">
        <v>-997731000</v>
      </c>
      <c r="N1406">
        <v>-1240488.7975000001</v>
      </c>
      <c r="O1406">
        <v>258585223.50999999</v>
      </c>
    </row>
    <row r="1407" spans="1:15" x14ac:dyDescent="0.3">
      <c r="A1407" t="s">
        <v>364</v>
      </c>
      <c r="B1407" t="s">
        <v>365</v>
      </c>
      <c r="C1407" t="s">
        <v>366</v>
      </c>
      <c r="D1407" t="s">
        <v>61</v>
      </c>
      <c r="E1407">
        <v>1.342477715036858E-4</v>
      </c>
      <c r="F1407">
        <v>0</v>
      </c>
      <c r="G1407" t="s">
        <v>42</v>
      </c>
      <c r="H1407">
        <v>258585223.50999999</v>
      </c>
      <c r="K1407">
        <v>0</v>
      </c>
      <c r="L1407">
        <v>0</v>
      </c>
      <c r="M1407">
        <v>-997731000</v>
      </c>
      <c r="N1407">
        <v>-133943.16329999999</v>
      </c>
      <c r="O1407">
        <v>258585223.50999999</v>
      </c>
    </row>
    <row r="1408" spans="1:15" x14ac:dyDescent="0.3">
      <c r="A1408" t="s">
        <v>367</v>
      </c>
      <c r="B1408" t="s">
        <v>368</v>
      </c>
      <c r="C1408" t="s">
        <v>369</v>
      </c>
      <c r="D1408" t="s">
        <v>61</v>
      </c>
      <c r="E1408">
        <v>3.7148425844327161E-4</v>
      </c>
      <c r="F1408">
        <v>0</v>
      </c>
      <c r="G1408" t="s">
        <v>42</v>
      </c>
      <c r="H1408">
        <v>258585223.50999999</v>
      </c>
      <c r="K1408">
        <v>0</v>
      </c>
      <c r="L1408">
        <v>0</v>
      </c>
      <c r="M1408">
        <v>-997731000</v>
      </c>
      <c r="N1408">
        <v>-370641.36070000002</v>
      </c>
      <c r="O1408">
        <v>258585223.50999999</v>
      </c>
    </row>
    <row r="1409" spans="1:15" x14ac:dyDescent="0.3">
      <c r="A1409" t="s">
        <v>370</v>
      </c>
      <c r="B1409" t="s">
        <v>371</v>
      </c>
      <c r="C1409" t="s">
        <v>372</v>
      </c>
      <c r="D1409" t="s">
        <v>61</v>
      </c>
      <c r="E1409">
        <v>3.4019838336430703E-3</v>
      </c>
      <c r="F1409">
        <v>0</v>
      </c>
      <c r="G1409" t="s">
        <v>42</v>
      </c>
      <c r="H1409">
        <v>258585223.50999999</v>
      </c>
      <c r="K1409">
        <v>0</v>
      </c>
      <c r="L1409">
        <v>0</v>
      </c>
      <c r="M1409">
        <v>-997731000</v>
      </c>
      <c r="N1409">
        <v>-3394264.7322999998</v>
      </c>
      <c r="O1409">
        <v>258585223.50999999</v>
      </c>
    </row>
    <row r="1410" spans="1:15" x14ac:dyDescent="0.3">
      <c r="A1410" t="s">
        <v>373</v>
      </c>
      <c r="B1410" t="s">
        <v>374</v>
      </c>
      <c r="C1410" t="s">
        <v>375</v>
      </c>
      <c r="D1410" t="s">
        <v>61</v>
      </c>
      <c r="E1410">
        <v>2.2683856101209745E-3</v>
      </c>
      <c r="F1410">
        <v>0</v>
      </c>
      <c r="G1410" t="s">
        <v>42</v>
      </c>
      <c r="H1410">
        <v>258585223.50999999</v>
      </c>
      <c r="K1410">
        <v>0</v>
      </c>
      <c r="L1410">
        <v>0</v>
      </c>
      <c r="M1410">
        <v>-997731000</v>
      </c>
      <c r="N1410">
        <v>-2263238.6431999998</v>
      </c>
      <c r="O1410">
        <v>258585223.50999999</v>
      </c>
    </row>
    <row r="1411" spans="1:15" x14ac:dyDescent="0.3">
      <c r="A1411" t="s">
        <v>376</v>
      </c>
      <c r="B1411" t="s">
        <v>377</v>
      </c>
      <c r="C1411" t="s">
        <v>378</v>
      </c>
      <c r="D1411" t="s">
        <v>61</v>
      </c>
      <c r="E1411">
        <v>6.6388441562810786E-5</v>
      </c>
      <c r="F1411">
        <v>0</v>
      </c>
      <c r="G1411" t="s">
        <v>42</v>
      </c>
      <c r="H1411">
        <v>258585223.50999999</v>
      </c>
      <c r="K1411">
        <v>0</v>
      </c>
      <c r="L1411">
        <v>0</v>
      </c>
      <c r="M1411">
        <v>-997731000</v>
      </c>
      <c r="N1411">
        <v>-66237.806200000006</v>
      </c>
      <c r="O1411">
        <v>258585223.50999999</v>
      </c>
    </row>
    <row r="1412" spans="1:15" x14ac:dyDescent="0.3">
      <c r="A1412" t="s">
        <v>379</v>
      </c>
      <c r="B1412" t="s">
        <v>380</v>
      </c>
      <c r="C1412" t="s">
        <v>381</v>
      </c>
      <c r="D1412" t="s">
        <v>61</v>
      </c>
      <c r="E1412">
        <v>1.7499709490650779E-2</v>
      </c>
      <c r="F1412">
        <v>0</v>
      </c>
      <c r="G1412" t="s">
        <v>42</v>
      </c>
      <c r="H1412">
        <v>258585223.50999999</v>
      </c>
      <c r="K1412">
        <v>0</v>
      </c>
      <c r="L1412">
        <v>0</v>
      </c>
      <c r="M1412">
        <v>-997731000</v>
      </c>
      <c r="N1412">
        <v>-17460002.649799999</v>
      </c>
      <c r="O1412">
        <v>258585223.50999999</v>
      </c>
    </row>
    <row r="1413" spans="1:15" x14ac:dyDescent="0.3">
      <c r="A1413" t="s">
        <v>382</v>
      </c>
      <c r="B1413" t="s">
        <v>383</v>
      </c>
      <c r="C1413" t="s">
        <v>384</v>
      </c>
      <c r="D1413" t="s">
        <v>61</v>
      </c>
      <c r="E1413">
        <v>1.7996427355099955E-2</v>
      </c>
      <c r="F1413">
        <v>0</v>
      </c>
      <c r="G1413" t="s">
        <v>42</v>
      </c>
      <c r="H1413">
        <v>258585223.50999999</v>
      </c>
      <c r="K1413">
        <v>0</v>
      </c>
      <c r="L1413">
        <v>0</v>
      </c>
      <c r="M1413">
        <v>-997731000</v>
      </c>
      <c r="N1413">
        <v>-17955593.461399999</v>
      </c>
      <c r="O1413">
        <v>258585223.50999999</v>
      </c>
    </row>
    <row r="1414" spans="1:15" x14ac:dyDescent="0.3">
      <c r="A1414" t="s">
        <v>385</v>
      </c>
      <c r="B1414" t="s">
        <v>386</v>
      </c>
      <c r="C1414" t="s">
        <v>387</v>
      </c>
      <c r="D1414" t="s">
        <v>61</v>
      </c>
      <c r="E1414">
        <v>2.6386542538599981E-5</v>
      </c>
      <c r="F1414">
        <v>0</v>
      </c>
      <c r="G1414" t="s">
        <v>42</v>
      </c>
      <c r="H1414">
        <v>258585223.50999999</v>
      </c>
      <c r="K1414">
        <v>0</v>
      </c>
      <c r="L1414">
        <v>0</v>
      </c>
      <c r="M1414">
        <v>-997731000</v>
      </c>
      <c r="N1414">
        <v>-26326.6715</v>
      </c>
      <c r="O1414">
        <v>258585223.50999999</v>
      </c>
    </row>
    <row r="1415" spans="1:15" x14ac:dyDescent="0.3">
      <c r="A1415" t="s">
        <v>388</v>
      </c>
      <c r="B1415" t="s">
        <v>389</v>
      </c>
      <c r="C1415" t="s">
        <v>390</v>
      </c>
      <c r="D1415" t="s">
        <v>61</v>
      </c>
      <c r="E1415">
        <v>1.8364976643053813E-2</v>
      </c>
      <c r="F1415">
        <v>0</v>
      </c>
      <c r="G1415" t="s">
        <v>42</v>
      </c>
      <c r="H1415">
        <v>258585223.50999999</v>
      </c>
      <c r="K1415">
        <v>0</v>
      </c>
      <c r="L1415">
        <v>0</v>
      </c>
      <c r="M1415">
        <v>-997731000</v>
      </c>
      <c r="N1415">
        <v>-18323306.511100002</v>
      </c>
      <c r="O1415">
        <v>258585223.50999999</v>
      </c>
    </row>
    <row r="1416" spans="1:15" x14ac:dyDescent="0.3">
      <c r="A1416" t="s">
        <v>391</v>
      </c>
      <c r="B1416" t="s">
        <v>392</v>
      </c>
      <c r="C1416" t="s">
        <v>393</v>
      </c>
      <c r="D1416" t="s">
        <v>61</v>
      </c>
      <c r="E1416">
        <v>4.4042176290709735E-3</v>
      </c>
      <c r="F1416">
        <v>0</v>
      </c>
      <c r="G1416" t="s">
        <v>42</v>
      </c>
      <c r="H1416">
        <v>258585223.50999999</v>
      </c>
      <c r="K1416">
        <v>0</v>
      </c>
      <c r="L1416">
        <v>0</v>
      </c>
      <c r="M1416">
        <v>-997731000</v>
      </c>
      <c r="N1416">
        <v>-4394224.4593000002</v>
      </c>
      <c r="O1416">
        <v>258585223.50999999</v>
      </c>
    </row>
    <row r="1417" spans="1:15" x14ac:dyDescent="0.3">
      <c r="A1417" t="s">
        <v>394</v>
      </c>
      <c r="B1417" t="s">
        <v>395</v>
      </c>
      <c r="C1417" t="s">
        <v>396</v>
      </c>
      <c r="D1417" t="s">
        <v>61</v>
      </c>
      <c r="E1417">
        <v>2.877020233026694E-3</v>
      </c>
      <c r="F1417">
        <v>0</v>
      </c>
      <c r="G1417" t="s">
        <v>42</v>
      </c>
      <c r="H1417">
        <v>258585223.50999999</v>
      </c>
      <c r="K1417">
        <v>0</v>
      </c>
      <c r="L1417">
        <v>0</v>
      </c>
      <c r="M1417">
        <v>-997731000</v>
      </c>
      <c r="N1417">
        <v>-2870492.2741</v>
      </c>
      <c r="O1417">
        <v>258585223.50999999</v>
      </c>
    </row>
    <row r="1418" spans="1:15" x14ac:dyDescent="0.3">
      <c r="A1418" t="s">
        <v>397</v>
      </c>
      <c r="B1418" t="s">
        <v>398</v>
      </c>
      <c r="C1418" t="s">
        <v>399</v>
      </c>
      <c r="D1418" t="s">
        <v>61</v>
      </c>
      <c r="E1418">
        <v>5.689173495805371E-4</v>
      </c>
      <c r="F1418">
        <v>0</v>
      </c>
      <c r="G1418" t="s">
        <v>42</v>
      </c>
      <c r="H1418">
        <v>258585223.50999999</v>
      </c>
      <c r="K1418">
        <v>0</v>
      </c>
      <c r="L1418">
        <v>0</v>
      </c>
      <c r="M1418">
        <v>-997731000</v>
      </c>
      <c r="N1418">
        <v>-567626.47609999997</v>
      </c>
      <c r="O1418">
        <v>258585223.50999999</v>
      </c>
    </row>
    <row r="1419" spans="1:15" x14ac:dyDescent="0.3">
      <c r="A1419" t="s">
        <v>400</v>
      </c>
      <c r="B1419" t="s">
        <v>401</v>
      </c>
      <c r="C1419" t="s">
        <v>402</v>
      </c>
      <c r="D1419" t="s">
        <v>61</v>
      </c>
      <c r="E1419">
        <v>6.9848447853407668E-3</v>
      </c>
      <c r="F1419">
        <v>0</v>
      </c>
      <c r="G1419" t="s">
        <v>42</v>
      </c>
      <c r="H1419">
        <v>258585223.50999999</v>
      </c>
      <c r="K1419">
        <v>0</v>
      </c>
      <c r="L1419">
        <v>0</v>
      </c>
      <c r="M1419">
        <v>-997731000</v>
      </c>
      <c r="N1419">
        <v>-6968996.1725000003</v>
      </c>
      <c r="O1419">
        <v>258585223.50999999</v>
      </c>
    </row>
    <row r="1420" spans="1:15" x14ac:dyDescent="0.3">
      <c r="A1420" t="s">
        <v>403</v>
      </c>
      <c r="B1420" t="s">
        <v>404</v>
      </c>
      <c r="C1420" t="s">
        <v>405</v>
      </c>
      <c r="D1420" t="s">
        <v>61</v>
      </c>
      <c r="E1420">
        <v>6.1104624562543705E-4</v>
      </c>
      <c r="F1420">
        <v>0</v>
      </c>
      <c r="G1420" t="s">
        <v>42</v>
      </c>
      <c r="H1420">
        <v>258585223.50999999</v>
      </c>
      <c r="K1420">
        <v>0</v>
      </c>
      <c r="L1420">
        <v>0</v>
      </c>
      <c r="M1420">
        <v>-997731000</v>
      </c>
      <c r="N1420">
        <v>-609659.78170000005</v>
      </c>
      <c r="O1420">
        <v>258585223.50999999</v>
      </c>
    </row>
    <row r="1421" spans="1:15" x14ac:dyDescent="0.3">
      <c r="A1421" t="s">
        <v>406</v>
      </c>
      <c r="B1421" t="s">
        <v>407</v>
      </c>
      <c r="C1421" t="s">
        <v>408</v>
      </c>
      <c r="D1421" t="s">
        <v>61</v>
      </c>
      <c r="E1421">
        <v>1.548372310548968E-4</v>
      </c>
      <c r="F1421">
        <v>0</v>
      </c>
      <c r="G1421" t="s">
        <v>42</v>
      </c>
      <c r="H1421">
        <v>258585223.50999999</v>
      </c>
      <c r="K1421">
        <v>0</v>
      </c>
      <c r="L1421">
        <v>0</v>
      </c>
      <c r="M1421">
        <v>-997731000</v>
      </c>
      <c r="N1421">
        <v>-154485.90539999999</v>
      </c>
      <c r="O1421">
        <v>258585223.50999999</v>
      </c>
    </row>
    <row r="1422" spans="1:15" x14ac:dyDescent="0.3">
      <c r="A1422" t="s">
        <v>409</v>
      </c>
      <c r="B1422" t="s">
        <v>410</v>
      </c>
      <c r="C1422" t="s">
        <v>411</v>
      </c>
      <c r="D1422" t="s">
        <v>61</v>
      </c>
      <c r="E1422">
        <v>1.2225628970936707E-4</v>
      </c>
      <c r="F1422">
        <v>0</v>
      </c>
      <c r="G1422" t="s">
        <v>42</v>
      </c>
      <c r="H1422">
        <v>258585223.50999999</v>
      </c>
      <c r="K1422">
        <v>0</v>
      </c>
      <c r="L1422">
        <v>0</v>
      </c>
      <c r="M1422">
        <v>-997731000</v>
      </c>
      <c r="N1422">
        <v>-121978.89019999999</v>
      </c>
      <c r="O1422">
        <v>258585223.50999999</v>
      </c>
    </row>
    <row r="1423" spans="1:15" x14ac:dyDescent="0.3">
      <c r="A1423" t="s">
        <v>412</v>
      </c>
      <c r="B1423" t="s">
        <v>413</v>
      </c>
      <c r="C1423" t="s">
        <v>414</v>
      </c>
      <c r="D1423" t="s">
        <v>61</v>
      </c>
      <c r="E1423">
        <v>8.4585714926414357E-4</v>
      </c>
      <c r="F1423">
        <v>0</v>
      </c>
      <c r="G1423" t="s">
        <v>42</v>
      </c>
      <c r="H1423">
        <v>258585223.50999999</v>
      </c>
      <c r="K1423">
        <v>0</v>
      </c>
      <c r="L1423">
        <v>0</v>
      </c>
      <c r="M1423">
        <v>-997731000</v>
      </c>
      <c r="N1423">
        <v>-843937.89939999999</v>
      </c>
      <c r="O1423">
        <v>258585223.50999999</v>
      </c>
    </row>
    <row r="1424" spans="1:15" x14ac:dyDescent="0.3">
      <c r="A1424" t="s">
        <v>415</v>
      </c>
      <c r="B1424" t="s">
        <v>416</v>
      </c>
      <c r="C1424" t="s">
        <v>417</v>
      </c>
      <c r="D1424" t="s">
        <v>61</v>
      </c>
      <c r="E1424">
        <v>5.9979274103418392E-4</v>
      </c>
      <c r="F1424">
        <v>0</v>
      </c>
      <c r="G1424" t="s">
        <v>42</v>
      </c>
      <c r="H1424">
        <v>258585223.50999999</v>
      </c>
      <c r="K1424">
        <v>0</v>
      </c>
      <c r="L1424">
        <v>0</v>
      </c>
      <c r="M1424">
        <v>-997731000</v>
      </c>
      <c r="N1424">
        <v>-598431.81129999994</v>
      </c>
      <c r="O1424">
        <v>258585223.50999999</v>
      </c>
    </row>
    <row r="1425" spans="1:15" x14ac:dyDescent="0.3">
      <c r="A1425" t="s">
        <v>418</v>
      </c>
      <c r="B1425" t="s">
        <v>419</v>
      </c>
      <c r="C1425" t="s">
        <v>420</v>
      </c>
      <c r="D1425" t="s">
        <v>61</v>
      </c>
      <c r="E1425">
        <v>3.0369797985368261E-3</v>
      </c>
      <c r="F1425">
        <v>0</v>
      </c>
      <c r="G1425" t="s">
        <v>42</v>
      </c>
      <c r="H1425">
        <v>258585223.50999999</v>
      </c>
      <c r="K1425">
        <v>0</v>
      </c>
      <c r="L1425">
        <v>0</v>
      </c>
      <c r="M1425">
        <v>-997731000</v>
      </c>
      <c r="N1425">
        <v>-3030088.8914000001</v>
      </c>
      <c r="O1425">
        <v>258585223.50999999</v>
      </c>
    </row>
    <row r="1426" spans="1:15" x14ac:dyDescent="0.3">
      <c r="A1426" t="s">
        <v>421</v>
      </c>
      <c r="B1426" t="s">
        <v>422</v>
      </c>
      <c r="C1426" t="s">
        <v>423</v>
      </c>
      <c r="D1426" t="s">
        <v>61</v>
      </c>
      <c r="E1426">
        <v>1.3268128601583913E-3</v>
      </c>
      <c r="F1426">
        <v>0</v>
      </c>
      <c r="G1426" t="s">
        <v>42</v>
      </c>
      <c r="H1426">
        <v>258585223.50999999</v>
      </c>
      <c r="K1426">
        <v>0</v>
      </c>
      <c r="L1426">
        <v>0</v>
      </c>
      <c r="M1426">
        <v>-997731000</v>
      </c>
      <c r="N1426">
        <v>-1323802.3218</v>
      </c>
      <c r="O1426">
        <v>258585223.50999999</v>
      </c>
    </row>
    <row r="1427" spans="1:15" x14ac:dyDescent="0.3">
      <c r="A1427" t="s">
        <v>424</v>
      </c>
      <c r="B1427" t="s">
        <v>425</v>
      </c>
      <c r="C1427" t="s">
        <v>426</v>
      </c>
      <c r="D1427" t="s">
        <v>61</v>
      </c>
      <c r="E1427">
        <v>1.8716175016910191E-3</v>
      </c>
      <c r="F1427">
        <v>0</v>
      </c>
      <c r="G1427" t="s">
        <v>42</v>
      </c>
      <c r="H1427">
        <v>258585223.50999999</v>
      </c>
      <c r="K1427">
        <v>0</v>
      </c>
      <c r="L1427">
        <v>0</v>
      </c>
      <c r="M1427">
        <v>-997731000</v>
      </c>
      <c r="N1427">
        <v>-1867370.8015999999</v>
      </c>
      <c r="O1427">
        <v>258585223.50999999</v>
      </c>
    </row>
    <row r="1428" spans="1:15" x14ac:dyDescent="0.3">
      <c r="A1428" t="s">
        <v>427</v>
      </c>
      <c r="B1428" t="s">
        <v>428</v>
      </c>
      <c r="C1428" t="s">
        <v>429</v>
      </c>
      <c r="D1428" t="s">
        <v>61</v>
      </c>
      <c r="E1428">
        <v>2.3862817512313776E-4</v>
      </c>
      <c r="F1428">
        <v>0</v>
      </c>
      <c r="G1428" t="s">
        <v>42</v>
      </c>
      <c r="H1428">
        <v>258585223.50999999</v>
      </c>
      <c r="K1428">
        <v>0</v>
      </c>
      <c r="L1428">
        <v>0</v>
      </c>
      <c r="M1428">
        <v>-997731000</v>
      </c>
      <c r="N1428">
        <v>-238086.72779999999</v>
      </c>
      <c r="O1428">
        <v>258585223.50999999</v>
      </c>
    </row>
    <row r="1429" spans="1:15" x14ac:dyDescent="0.3">
      <c r="A1429" t="s">
        <v>430</v>
      </c>
      <c r="B1429" t="s">
        <v>431</v>
      </c>
      <c r="C1429" t="s">
        <v>432</v>
      </c>
      <c r="D1429" t="s">
        <v>61</v>
      </c>
      <c r="E1429">
        <v>3.3786037273943987E-5</v>
      </c>
      <c r="F1429">
        <v>0</v>
      </c>
      <c r="G1429" t="s">
        <v>42</v>
      </c>
      <c r="H1429">
        <v>258585223.50999999</v>
      </c>
      <c r="K1429">
        <v>0</v>
      </c>
      <c r="L1429">
        <v>0</v>
      </c>
      <c r="M1429">
        <v>-997731000</v>
      </c>
      <c r="N1429">
        <v>-33709.376799999998</v>
      </c>
      <c r="O1429">
        <v>258585223.50999999</v>
      </c>
    </row>
    <row r="1430" spans="1:15" x14ac:dyDescent="0.3">
      <c r="A1430" t="s">
        <v>433</v>
      </c>
      <c r="B1430" t="s">
        <v>434</v>
      </c>
      <c r="C1430" t="s">
        <v>435</v>
      </c>
      <c r="D1430" t="s">
        <v>61</v>
      </c>
      <c r="E1430">
        <v>1.2777029387652655E-4</v>
      </c>
      <c r="F1430">
        <v>0</v>
      </c>
      <c r="G1430" t="s">
        <v>42</v>
      </c>
      <c r="H1430">
        <v>258585223.50999999</v>
      </c>
      <c r="K1430">
        <v>0</v>
      </c>
      <c r="L1430">
        <v>0</v>
      </c>
      <c r="M1430">
        <v>-997731000</v>
      </c>
      <c r="N1430">
        <v>-127480.38310000001</v>
      </c>
      <c r="O1430">
        <v>258585223.50999999</v>
      </c>
    </row>
    <row r="1431" spans="1:15" x14ac:dyDescent="0.3">
      <c r="A1431" t="s">
        <v>436</v>
      </c>
      <c r="B1431" t="s">
        <v>437</v>
      </c>
      <c r="C1431" t="s">
        <v>438</v>
      </c>
      <c r="D1431" t="s">
        <v>61</v>
      </c>
      <c r="E1431">
        <v>5.7757542357877317E-4</v>
      </c>
      <c r="F1431">
        <v>0</v>
      </c>
      <c r="G1431" t="s">
        <v>42</v>
      </c>
      <c r="H1431">
        <v>258585223.50999999</v>
      </c>
      <c r="K1431">
        <v>0</v>
      </c>
      <c r="L1431">
        <v>0</v>
      </c>
      <c r="M1431">
        <v>-997731000</v>
      </c>
      <c r="N1431">
        <v>-576264.90489999996</v>
      </c>
      <c r="O1431">
        <v>258585223.50999999</v>
      </c>
    </row>
    <row r="1432" spans="1:15" x14ac:dyDescent="0.3">
      <c r="A1432" t="s">
        <v>439</v>
      </c>
      <c r="B1432" t="s">
        <v>440</v>
      </c>
      <c r="C1432" t="s">
        <v>441</v>
      </c>
      <c r="D1432" t="s">
        <v>61</v>
      </c>
      <c r="E1432">
        <v>1.3357398977078153E-4</v>
      </c>
      <c r="F1432">
        <v>0</v>
      </c>
      <c r="G1432" t="s">
        <v>42</v>
      </c>
      <c r="H1432">
        <v>258585223.50999999</v>
      </c>
      <c r="K1432">
        <v>0</v>
      </c>
      <c r="L1432">
        <v>0</v>
      </c>
      <c r="M1432">
        <v>-997731000</v>
      </c>
      <c r="N1432">
        <v>-133270.91039999999</v>
      </c>
      <c r="O1432">
        <v>258585223.50999999</v>
      </c>
    </row>
    <row r="1433" spans="1:15" x14ac:dyDescent="0.3">
      <c r="A1433" t="s">
        <v>442</v>
      </c>
      <c r="B1433" t="s">
        <v>443</v>
      </c>
      <c r="C1433" t="s">
        <v>444</v>
      </c>
      <c r="D1433" t="s">
        <v>61</v>
      </c>
      <c r="E1433">
        <v>8.210649360317734E-4</v>
      </c>
      <c r="F1433">
        <v>0</v>
      </c>
      <c r="G1433" t="s">
        <v>42</v>
      </c>
      <c r="H1433">
        <v>258585223.50999999</v>
      </c>
      <c r="K1433">
        <v>0</v>
      </c>
      <c r="L1433">
        <v>0</v>
      </c>
      <c r="M1433">
        <v>-997731000</v>
      </c>
      <c r="N1433">
        <v>-819201.93969999999</v>
      </c>
      <c r="O1433">
        <v>258585223.50999999</v>
      </c>
    </row>
    <row r="1434" spans="1:15" x14ac:dyDescent="0.3">
      <c r="A1434" t="s">
        <v>445</v>
      </c>
      <c r="B1434" t="s">
        <v>446</v>
      </c>
      <c r="C1434" t="s">
        <v>447</v>
      </c>
      <c r="D1434" t="s">
        <v>61</v>
      </c>
      <c r="E1434">
        <v>2.0854968071257366E-2</v>
      </c>
      <c r="F1434">
        <v>0</v>
      </c>
      <c r="G1434" t="s">
        <v>42</v>
      </c>
      <c r="H1434">
        <v>258585223.50999999</v>
      </c>
      <c r="K1434">
        <v>0</v>
      </c>
      <c r="L1434">
        <v>0</v>
      </c>
      <c r="M1434">
        <v>-997731000</v>
      </c>
      <c r="N1434">
        <v>-20807648.148699999</v>
      </c>
      <c r="O1434">
        <v>258585223.50999999</v>
      </c>
    </row>
    <row r="1435" spans="1:15" x14ac:dyDescent="0.3">
      <c r="A1435" t="s">
        <v>448</v>
      </c>
      <c r="B1435" t="s">
        <v>449</v>
      </c>
      <c r="C1435" t="s">
        <v>450</v>
      </c>
      <c r="D1435" t="s">
        <v>61</v>
      </c>
      <c r="E1435">
        <v>1.183728350155177E-3</v>
      </c>
      <c r="F1435">
        <v>0</v>
      </c>
      <c r="G1435" t="s">
        <v>42</v>
      </c>
      <c r="H1435">
        <v>258585223.50999999</v>
      </c>
      <c r="K1435">
        <v>0</v>
      </c>
      <c r="L1435">
        <v>0</v>
      </c>
      <c r="M1435">
        <v>-997731000</v>
      </c>
      <c r="N1435">
        <v>-1181042.4705000001</v>
      </c>
      <c r="O1435">
        <v>258585223.50999999</v>
      </c>
    </row>
    <row r="1436" spans="1:15" x14ac:dyDescent="0.3">
      <c r="A1436" t="s">
        <v>451</v>
      </c>
      <c r="B1436" t="s">
        <v>452</v>
      </c>
      <c r="C1436" t="s">
        <v>453</v>
      </c>
      <c r="D1436" t="s">
        <v>61</v>
      </c>
      <c r="E1436">
        <v>4.9581692356462836E-4</v>
      </c>
      <c r="F1436">
        <v>0</v>
      </c>
      <c r="G1436" t="s">
        <v>42</v>
      </c>
      <c r="H1436">
        <v>258585223.50999999</v>
      </c>
      <c r="K1436">
        <v>0</v>
      </c>
      <c r="L1436">
        <v>0</v>
      </c>
      <c r="M1436">
        <v>-997731000</v>
      </c>
      <c r="N1436">
        <v>-494691.91499999998</v>
      </c>
      <c r="O1436">
        <v>258585223.50999999</v>
      </c>
    </row>
    <row r="1437" spans="1:15" x14ac:dyDescent="0.3">
      <c r="A1437" t="s">
        <v>454</v>
      </c>
      <c r="B1437" t="s">
        <v>455</v>
      </c>
      <c r="C1437" t="s">
        <v>456</v>
      </c>
      <c r="D1437" t="s">
        <v>61</v>
      </c>
      <c r="E1437">
        <v>1.5777608034289801E-3</v>
      </c>
      <c r="F1437">
        <v>0</v>
      </c>
      <c r="G1437" t="s">
        <v>42</v>
      </c>
      <c r="H1437">
        <v>258585223.50999999</v>
      </c>
      <c r="K1437">
        <v>0</v>
      </c>
      <c r="L1437">
        <v>0</v>
      </c>
      <c r="M1437">
        <v>-997731000</v>
      </c>
      <c r="N1437">
        <v>-1574180.8642</v>
      </c>
      <c r="O1437">
        <v>258585223.50999999</v>
      </c>
    </row>
    <row r="1438" spans="1:15" x14ac:dyDescent="0.3">
      <c r="A1438" t="s">
        <v>457</v>
      </c>
      <c r="B1438" t="s">
        <v>458</v>
      </c>
      <c r="C1438" t="s">
        <v>459</v>
      </c>
      <c r="D1438" t="s">
        <v>61</v>
      </c>
      <c r="E1438">
        <v>2.4091376589270135E-4</v>
      </c>
      <c r="F1438">
        <v>0</v>
      </c>
      <c r="G1438" t="s">
        <v>42</v>
      </c>
      <c r="H1438">
        <v>258585223.50999999</v>
      </c>
      <c r="K1438">
        <v>0</v>
      </c>
      <c r="L1438">
        <v>0</v>
      </c>
      <c r="M1438">
        <v>-997731000</v>
      </c>
      <c r="N1438">
        <v>-240367.13260000001</v>
      </c>
      <c r="O1438">
        <v>258585223.50999999</v>
      </c>
    </row>
    <row r="1439" spans="1:15" x14ac:dyDescent="0.3">
      <c r="A1439" t="s">
        <v>460</v>
      </c>
      <c r="B1439" t="s">
        <v>461</v>
      </c>
      <c r="C1439" t="s">
        <v>462</v>
      </c>
      <c r="D1439" t="s">
        <v>61</v>
      </c>
      <c r="E1439">
        <v>6.2073345808869333E-5</v>
      </c>
      <c r="F1439">
        <v>0</v>
      </c>
      <c r="G1439" t="s">
        <v>42</v>
      </c>
      <c r="H1439">
        <v>258585223.50999999</v>
      </c>
      <c r="K1439">
        <v>0</v>
      </c>
      <c r="L1439">
        <v>0</v>
      </c>
      <c r="M1439">
        <v>-997731000</v>
      </c>
      <c r="N1439">
        <v>-61932.501400000001</v>
      </c>
      <c r="O1439">
        <v>258585223.50999999</v>
      </c>
    </row>
    <row r="1440" spans="1:15" x14ac:dyDescent="0.3">
      <c r="A1440" t="s">
        <v>463</v>
      </c>
      <c r="B1440" t="s">
        <v>464</v>
      </c>
      <c r="C1440" t="s">
        <v>465</v>
      </c>
      <c r="D1440" t="s">
        <v>61</v>
      </c>
      <c r="E1440">
        <v>1.8823970928917987E-2</v>
      </c>
      <c r="F1440">
        <v>0</v>
      </c>
      <c r="G1440" t="s">
        <v>42</v>
      </c>
      <c r="H1440">
        <v>258585223.50999999</v>
      </c>
      <c r="K1440">
        <v>0</v>
      </c>
      <c r="L1440">
        <v>0</v>
      </c>
      <c r="M1440">
        <v>-997731000</v>
      </c>
      <c r="N1440">
        <v>-18781259.3389</v>
      </c>
      <c r="O1440">
        <v>258585223.50999999</v>
      </c>
    </row>
    <row r="1441" spans="1:15" x14ac:dyDescent="0.3">
      <c r="A1441" t="s">
        <v>466</v>
      </c>
      <c r="B1441" t="s">
        <v>467</v>
      </c>
      <c r="C1441" t="s">
        <v>468</v>
      </c>
      <c r="D1441" t="s">
        <v>61</v>
      </c>
      <c r="E1441">
        <v>7.5905381342259663E-5</v>
      </c>
      <c r="F1441">
        <v>0</v>
      </c>
      <c r="G1441" t="s">
        <v>42</v>
      </c>
      <c r="H1441">
        <v>258585223.50999999</v>
      </c>
      <c r="K1441">
        <v>0</v>
      </c>
      <c r="L1441">
        <v>0</v>
      </c>
      <c r="M1441">
        <v>-997731000</v>
      </c>
      <c r="N1441">
        <v>-75733.152000000002</v>
      </c>
      <c r="O1441">
        <v>258585223.50999999</v>
      </c>
    </row>
    <row r="1442" spans="1:15" x14ac:dyDescent="0.3">
      <c r="A1442" t="s">
        <v>469</v>
      </c>
      <c r="B1442" t="s">
        <v>470</v>
      </c>
      <c r="C1442" t="s">
        <v>471</v>
      </c>
      <c r="D1442" t="s">
        <v>61</v>
      </c>
      <c r="E1442">
        <v>5.7510718509500957E-4</v>
      </c>
      <c r="F1442">
        <v>0</v>
      </c>
      <c r="G1442" t="s">
        <v>42</v>
      </c>
      <c r="H1442">
        <v>258585223.50999999</v>
      </c>
      <c r="K1442">
        <v>0</v>
      </c>
      <c r="L1442">
        <v>0</v>
      </c>
      <c r="M1442">
        <v>-997731000</v>
      </c>
      <c r="N1442">
        <v>-573802.26690000005</v>
      </c>
      <c r="O1442">
        <v>258585223.50999999</v>
      </c>
    </row>
    <row r="1443" spans="1:15" x14ac:dyDescent="0.3">
      <c r="A1443" t="s">
        <v>472</v>
      </c>
      <c r="B1443" t="s">
        <v>473</v>
      </c>
      <c r="C1443" t="s">
        <v>474</v>
      </c>
      <c r="D1443" t="s">
        <v>61</v>
      </c>
      <c r="E1443">
        <v>5.938695874246708E-5</v>
      </c>
      <c r="F1443">
        <v>0</v>
      </c>
      <c r="G1443" t="s">
        <v>42</v>
      </c>
      <c r="H1443">
        <v>258585223.50999999</v>
      </c>
      <c r="K1443">
        <v>0</v>
      </c>
      <c r="L1443">
        <v>0</v>
      </c>
      <c r="M1443">
        <v>-997731000</v>
      </c>
      <c r="N1443">
        <v>-59252.209699999999</v>
      </c>
      <c r="O1443">
        <v>258585223.50999999</v>
      </c>
    </row>
    <row r="1444" spans="1:15" x14ac:dyDescent="0.3">
      <c r="A1444" t="s">
        <v>475</v>
      </c>
      <c r="B1444" t="s">
        <v>476</v>
      </c>
      <c r="C1444" t="s">
        <v>477</v>
      </c>
      <c r="D1444" t="s">
        <v>61</v>
      </c>
      <c r="E1444">
        <v>4.1240781879354343E-3</v>
      </c>
      <c r="F1444">
        <v>0</v>
      </c>
      <c r="G1444" t="s">
        <v>42</v>
      </c>
      <c r="H1444">
        <v>258585223.50999999</v>
      </c>
      <c r="K1444">
        <v>0</v>
      </c>
      <c r="L1444">
        <v>0</v>
      </c>
      <c r="M1444">
        <v>-997731000</v>
      </c>
      <c r="N1444">
        <v>-4114720.6545000002</v>
      </c>
      <c r="O1444">
        <v>258585223.50999999</v>
      </c>
    </row>
    <row r="1445" spans="1:15" x14ac:dyDescent="0.3">
      <c r="A1445" t="s">
        <v>478</v>
      </c>
      <c r="B1445" t="s">
        <v>479</v>
      </c>
      <c r="C1445" t="s">
        <v>480</v>
      </c>
      <c r="D1445" t="s">
        <v>61</v>
      </c>
      <c r="E1445">
        <v>1.2882791192711645E-2</v>
      </c>
      <c r="F1445">
        <v>0</v>
      </c>
      <c r="G1445" t="s">
        <v>42</v>
      </c>
      <c r="H1445">
        <v>258585223.50999999</v>
      </c>
      <c r="K1445">
        <v>0</v>
      </c>
      <c r="L1445">
        <v>0</v>
      </c>
      <c r="M1445">
        <v>-997731000</v>
      </c>
      <c r="N1445">
        <v>-12853560.1395</v>
      </c>
      <c r="O1445">
        <v>258585223.50999999</v>
      </c>
    </row>
    <row r="1446" spans="1:15" x14ac:dyDescent="0.3">
      <c r="A1446" t="s">
        <v>481</v>
      </c>
      <c r="B1446" t="s">
        <v>482</v>
      </c>
      <c r="C1446" t="s">
        <v>483</v>
      </c>
      <c r="D1446" t="s">
        <v>61</v>
      </c>
      <c r="E1446">
        <v>2.4463347843831328E-2</v>
      </c>
      <c r="F1446">
        <v>0</v>
      </c>
      <c r="G1446" t="s">
        <v>42</v>
      </c>
      <c r="H1446">
        <v>258585223.50999999</v>
      </c>
      <c r="K1446">
        <v>0</v>
      </c>
      <c r="L1446">
        <v>0</v>
      </c>
      <c r="M1446">
        <v>-997731000</v>
      </c>
      <c r="N1446">
        <v>-24407840.507599998</v>
      </c>
      <c r="O1446">
        <v>258585223.50999999</v>
      </c>
    </row>
    <row r="1447" spans="1:15" x14ac:dyDescent="0.3">
      <c r="A1447" t="s">
        <v>484</v>
      </c>
      <c r="B1447" t="s">
        <v>485</v>
      </c>
      <c r="C1447" t="s">
        <v>486</v>
      </c>
      <c r="D1447" t="s">
        <v>61</v>
      </c>
      <c r="E1447">
        <v>9.1796304822816131E-4</v>
      </c>
      <c r="F1447">
        <v>0</v>
      </c>
      <c r="G1447" t="s">
        <v>42</v>
      </c>
      <c r="H1447">
        <v>258585223.50999999</v>
      </c>
      <c r="K1447">
        <v>0</v>
      </c>
      <c r="L1447">
        <v>0</v>
      </c>
      <c r="M1447">
        <v>-997731000</v>
      </c>
      <c r="N1447">
        <v>-915880.19010000001</v>
      </c>
      <c r="O1447">
        <v>258585223.50999999</v>
      </c>
    </row>
    <row r="1448" spans="1:15" x14ac:dyDescent="0.3">
      <c r="A1448" t="s">
        <v>487</v>
      </c>
      <c r="B1448" t="s">
        <v>488</v>
      </c>
      <c r="C1448" t="s">
        <v>489</v>
      </c>
      <c r="D1448" t="s">
        <v>61</v>
      </c>
      <c r="E1448">
        <v>1.0615726462397193E-3</v>
      </c>
      <c r="F1448">
        <v>0</v>
      </c>
      <c r="G1448" t="s">
        <v>42</v>
      </c>
      <c r="H1448">
        <v>258585223.50999999</v>
      </c>
      <c r="K1448">
        <v>0</v>
      </c>
      <c r="L1448">
        <v>0</v>
      </c>
      <c r="M1448">
        <v>-997731000</v>
      </c>
      <c r="N1448">
        <v>-1059163.9379</v>
      </c>
      <c r="O1448">
        <v>258585223.50999999</v>
      </c>
    </row>
    <row r="1449" spans="1:15" x14ac:dyDescent="0.3">
      <c r="A1449" t="s">
        <v>490</v>
      </c>
      <c r="B1449" t="s">
        <v>491</v>
      </c>
      <c r="C1449" t="s">
        <v>492</v>
      </c>
      <c r="D1449" t="s">
        <v>61</v>
      </c>
      <c r="E1449">
        <v>4.3620868380995446E-4</v>
      </c>
      <c r="F1449">
        <v>0</v>
      </c>
      <c r="G1449" t="s">
        <v>42</v>
      </c>
      <c r="H1449">
        <v>258585223.50999999</v>
      </c>
      <c r="K1449">
        <v>0</v>
      </c>
      <c r="L1449">
        <v>0</v>
      </c>
      <c r="M1449">
        <v>-997731000</v>
      </c>
      <c r="N1449">
        <v>-435218.92629999999</v>
      </c>
      <c r="O1449">
        <v>258585223.50999999</v>
      </c>
    </row>
    <row r="1450" spans="1:15" x14ac:dyDescent="0.3">
      <c r="A1450" t="s">
        <v>493</v>
      </c>
      <c r="B1450" t="s">
        <v>494</v>
      </c>
      <c r="C1450" t="s">
        <v>495</v>
      </c>
      <c r="D1450" t="s">
        <v>61</v>
      </c>
      <c r="E1450">
        <v>1.006301119870204E-4</v>
      </c>
      <c r="F1450">
        <v>0</v>
      </c>
      <c r="G1450" t="s">
        <v>42</v>
      </c>
      <c r="H1450">
        <v>258585223.50999999</v>
      </c>
      <c r="K1450">
        <v>0</v>
      </c>
      <c r="L1450">
        <v>0</v>
      </c>
      <c r="M1450">
        <v>-997731000</v>
      </c>
      <c r="N1450">
        <v>-100401.78230000001</v>
      </c>
      <c r="O1450">
        <v>258585223.50999999</v>
      </c>
    </row>
    <row r="1451" spans="1:15" x14ac:dyDescent="0.3">
      <c r="A1451" t="s">
        <v>496</v>
      </c>
      <c r="B1451" t="s">
        <v>497</v>
      </c>
      <c r="C1451" t="s">
        <v>498</v>
      </c>
      <c r="D1451" t="s">
        <v>61</v>
      </c>
      <c r="E1451">
        <v>9.7284905372897886E-4</v>
      </c>
      <c r="F1451">
        <v>0</v>
      </c>
      <c r="G1451" t="s">
        <v>42</v>
      </c>
      <c r="H1451">
        <v>258585223.50999999</v>
      </c>
      <c r="K1451">
        <v>0</v>
      </c>
      <c r="L1451">
        <v>0</v>
      </c>
      <c r="M1451">
        <v>-997731000</v>
      </c>
      <c r="N1451">
        <v>-970641.65919999999</v>
      </c>
      <c r="O1451">
        <v>258585223.50999999</v>
      </c>
    </row>
    <row r="1452" spans="1:15" x14ac:dyDescent="0.3">
      <c r="A1452" t="s">
        <v>499</v>
      </c>
      <c r="B1452" t="s">
        <v>500</v>
      </c>
      <c r="C1452" t="s">
        <v>501</v>
      </c>
      <c r="D1452" t="s">
        <v>61</v>
      </c>
      <c r="E1452">
        <v>6.6108692399196244E-4</v>
      </c>
      <c r="F1452">
        <v>0</v>
      </c>
      <c r="G1452" t="s">
        <v>42</v>
      </c>
      <c r="H1452">
        <v>258585223.50999999</v>
      </c>
      <c r="K1452">
        <v>0</v>
      </c>
      <c r="L1452">
        <v>0</v>
      </c>
      <c r="M1452">
        <v>-997731000</v>
      </c>
      <c r="N1452">
        <v>-659586.91780000005</v>
      </c>
      <c r="O1452">
        <v>258585223.50999999</v>
      </c>
    </row>
    <row r="1453" spans="1:15" x14ac:dyDescent="0.3">
      <c r="A1453" t="s">
        <v>502</v>
      </c>
      <c r="B1453" t="s">
        <v>503</v>
      </c>
      <c r="C1453" t="s">
        <v>504</v>
      </c>
      <c r="D1453" t="s">
        <v>61</v>
      </c>
      <c r="E1453">
        <v>1.3245594444678485E-4</v>
      </c>
      <c r="F1453">
        <v>0</v>
      </c>
      <c r="G1453" t="s">
        <v>42</v>
      </c>
      <c r="H1453">
        <v>258585223.50999999</v>
      </c>
      <c r="K1453">
        <v>0</v>
      </c>
      <c r="L1453">
        <v>0</v>
      </c>
      <c r="M1453">
        <v>-997731000</v>
      </c>
      <c r="N1453">
        <v>-132155.4019</v>
      </c>
      <c r="O1453">
        <v>258585223.50999999</v>
      </c>
    </row>
    <row r="1454" spans="1:15" x14ac:dyDescent="0.3">
      <c r="A1454" t="s">
        <v>505</v>
      </c>
      <c r="B1454" t="s">
        <v>506</v>
      </c>
      <c r="C1454" t="s">
        <v>507</v>
      </c>
      <c r="D1454" t="s">
        <v>61</v>
      </c>
      <c r="E1454">
        <v>1.0762370572548884E-3</v>
      </c>
      <c r="F1454">
        <v>0</v>
      </c>
      <c r="G1454" t="s">
        <v>42</v>
      </c>
      <c r="H1454">
        <v>258585223.50999999</v>
      </c>
      <c r="K1454">
        <v>0</v>
      </c>
      <c r="L1454">
        <v>0</v>
      </c>
      <c r="M1454">
        <v>-997731000</v>
      </c>
      <c r="N1454">
        <v>-1073795.0754</v>
      </c>
      <c r="O1454">
        <v>258585223.50999999</v>
      </c>
    </row>
    <row r="1455" spans="1:15" x14ac:dyDescent="0.3">
      <c r="A1455" t="s">
        <v>508</v>
      </c>
      <c r="B1455" t="s">
        <v>509</v>
      </c>
      <c r="C1455" t="s">
        <v>510</v>
      </c>
      <c r="D1455" t="s">
        <v>61</v>
      </c>
      <c r="E1455">
        <v>8.8265605784382112E-3</v>
      </c>
      <c r="F1455">
        <v>0</v>
      </c>
      <c r="G1455" t="s">
        <v>42</v>
      </c>
      <c r="H1455">
        <v>258585223.50999999</v>
      </c>
      <c r="K1455">
        <v>0</v>
      </c>
      <c r="L1455">
        <v>0</v>
      </c>
      <c r="M1455">
        <v>-997731000</v>
      </c>
      <c r="N1455">
        <v>-8806533.1125000007</v>
      </c>
      <c r="O1455">
        <v>258585223.50999999</v>
      </c>
    </row>
    <row r="1456" spans="1:15" x14ac:dyDescent="0.3">
      <c r="A1456" t="s">
        <v>511</v>
      </c>
      <c r="B1456" t="s">
        <v>512</v>
      </c>
      <c r="C1456" t="s">
        <v>513</v>
      </c>
      <c r="D1456" t="s">
        <v>61</v>
      </c>
      <c r="E1456">
        <v>2.3532930990407774E-2</v>
      </c>
      <c r="F1456">
        <v>0</v>
      </c>
      <c r="G1456" t="s">
        <v>42</v>
      </c>
      <c r="H1456">
        <v>258585223.50999999</v>
      </c>
      <c r="K1456">
        <v>0</v>
      </c>
      <c r="L1456">
        <v>0</v>
      </c>
      <c r="M1456">
        <v>-997731000</v>
      </c>
      <c r="N1456">
        <v>-23479534.77</v>
      </c>
      <c r="O1456">
        <v>258585223.50999999</v>
      </c>
    </row>
    <row r="1457" spans="1:15" x14ac:dyDescent="0.3">
      <c r="A1457" t="s">
        <v>514</v>
      </c>
      <c r="B1457" t="s">
        <v>515</v>
      </c>
      <c r="C1457" t="s">
        <v>516</v>
      </c>
      <c r="D1457" t="s">
        <v>61</v>
      </c>
      <c r="E1457">
        <v>2.7560318038530136E-3</v>
      </c>
      <c r="F1457">
        <v>0</v>
      </c>
      <c r="G1457" t="s">
        <v>42</v>
      </c>
      <c r="H1457">
        <v>258585223.50999999</v>
      </c>
      <c r="K1457">
        <v>0</v>
      </c>
      <c r="L1457">
        <v>0</v>
      </c>
      <c r="M1457">
        <v>-997731000</v>
      </c>
      <c r="N1457">
        <v>-2749778.3676999998</v>
      </c>
      <c r="O1457">
        <v>258585223.50999999</v>
      </c>
    </row>
    <row r="1458" spans="1:15" x14ac:dyDescent="0.3">
      <c r="A1458" t="s">
        <v>517</v>
      </c>
      <c r="B1458" t="s">
        <v>518</v>
      </c>
      <c r="C1458" t="s">
        <v>519</v>
      </c>
      <c r="D1458" t="s">
        <v>61</v>
      </c>
      <c r="E1458">
        <v>4.2219427126615391E-5</v>
      </c>
      <c r="F1458">
        <v>0</v>
      </c>
      <c r="G1458" t="s">
        <v>42</v>
      </c>
      <c r="H1458">
        <v>258585223.50999999</v>
      </c>
      <c r="K1458">
        <v>0</v>
      </c>
      <c r="L1458">
        <v>0</v>
      </c>
      <c r="M1458">
        <v>-997731000</v>
      </c>
      <c r="N1458">
        <v>-42123.631200000003</v>
      </c>
      <c r="O1458">
        <v>258585223.50999999</v>
      </c>
    </row>
    <row r="1459" spans="1:15" x14ac:dyDescent="0.3">
      <c r="A1459" t="s">
        <v>520</v>
      </c>
      <c r="B1459" t="s">
        <v>521</v>
      </c>
      <c r="C1459" t="s">
        <v>522</v>
      </c>
      <c r="D1459" t="s">
        <v>61</v>
      </c>
      <c r="E1459">
        <v>3.7201499255923201E-4</v>
      </c>
      <c r="F1459">
        <v>0</v>
      </c>
      <c r="G1459" t="s">
        <v>42</v>
      </c>
      <c r="H1459">
        <v>258585223.50999999</v>
      </c>
      <c r="K1459">
        <v>0</v>
      </c>
      <c r="L1459">
        <v>0</v>
      </c>
      <c r="M1459">
        <v>-997731000</v>
      </c>
      <c r="N1459">
        <v>-371170.89049999998</v>
      </c>
      <c r="O1459">
        <v>258585223.50999999</v>
      </c>
    </row>
    <row r="1460" spans="1:15" x14ac:dyDescent="0.3">
      <c r="A1460" t="s">
        <v>523</v>
      </c>
      <c r="B1460" t="s">
        <v>524</v>
      </c>
      <c r="C1460" t="s">
        <v>525</v>
      </c>
      <c r="D1460" t="s">
        <v>61</v>
      </c>
      <c r="E1460">
        <v>2.9022439481000642E-4</v>
      </c>
      <c r="F1460">
        <v>0</v>
      </c>
      <c r="G1460" t="s">
        <v>42</v>
      </c>
      <c r="H1460">
        <v>258585223.50999999</v>
      </c>
      <c r="K1460">
        <v>0</v>
      </c>
      <c r="L1460">
        <v>0</v>
      </c>
      <c r="M1460">
        <v>-997731000</v>
      </c>
      <c r="N1460">
        <v>-289565.87569999998</v>
      </c>
      <c r="O1460">
        <v>258585223.50999999</v>
      </c>
    </row>
    <row r="1461" spans="1:15" x14ac:dyDescent="0.3">
      <c r="A1461" t="s">
        <v>526</v>
      </c>
      <c r="B1461" t="s">
        <v>527</v>
      </c>
      <c r="C1461" t="s">
        <v>528</v>
      </c>
      <c r="D1461" t="s">
        <v>61</v>
      </c>
      <c r="E1461">
        <v>4.9777539974174998E-3</v>
      </c>
      <c r="F1461">
        <v>0</v>
      </c>
      <c r="G1461" t="s">
        <v>42</v>
      </c>
      <c r="H1461">
        <v>258585223.50999999</v>
      </c>
      <c r="K1461">
        <v>0</v>
      </c>
      <c r="L1461">
        <v>0</v>
      </c>
      <c r="M1461">
        <v>-997731000</v>
      </c>
      <c r="N1461">
        <v>-4966459.4736000001</v>
      </c>
      <c r="O1461">
        <v>258585223.50999999</v>
      </c>
    </row>
    <row r="1462" spans="1:15" x14ac:dyDescent="0.3">
      <c r="A1462" t="s">
        <v>529</v>
      </c>
      <c r="B1462" t="s">
        <v>530</v>
      </c>
      <c r="C1462" t="s">
        <v>531</v>
      </c>
      <c r="D1462" t="s">
        <v>61</v>
      </c>
      <c r="E1462">
        <v>1.3725304763451601E-4</v>
      </c>
      <c r="F1462">
        <v>0</v>
      </c>
      <c r="G1462" t="s">
        <v>42</v>
      </c>
      <c r="H1462">
        <v>258585223.50999999</v>
      </c>
      <c r="K1462">
        <v>0</v>
      </c>
      <c r="L1462">
        <v>0</v>
      </c>
      <c r="M1462">
        <v>-997731000</v>
      </c>
      <c r="N1462">
        <v>-136941.62049999999</v>
      </c>
      <c r="O1462">
        <v>258585223.50999999</v>
      </c>
    </row>
    <row r="1463" spans="1:15" x14ac:dyDescent="0.3">
      <c r="A1463" t="s">
        <v>532</v>
      </c>
      <c r="B1463" t="s">
        <v>533</v>
      </c>
      <c r="C1463" t="s">
        <v>534</v>
      </c>
      <c r="D1463" t="s">
        <v>61</v>
      </c>
      <c r="E1463">
        <v>3.5216938835052307E-4</v>
      </c>
      <c r="F1463">
        <v>0</v>
      </c>
      <c r="G1463" t="s">
        <v>42</v>
      </c>
      <c r="H1463">
        <v>258585223.50999999</v>
      </c>
      <c r="K1463">
        <v>0</v>
      </c>
      <c r="L1463">
        <v>0</v>
      </c>
      <c r="M1463">
        <v>-997731000</v>
      </c>
      <c r="N1463">
        <v>-351370.31599999999</v>
      </c>
      <c r="O1463">
        <v>258585223.50999999</v>
      </c>
    </row>
    <row r="1464" spans="1:15" x14ac:dyDescent="0.3">
      <c r="A1464" t="s">
        <v>535</v>
      </c>
      <c r="B1464" t="s">
        <v>536</v>
      </c>
      <c r="C1464" t="s">
        <v>537</v>
      </c>
      <c r="D1464" t="s">
        <v>61</v>
      </c>
      <c r="E1464">
        <v>1.6775900575897529E-4</v>
      </c>
      <c r="F1464">
        <v>0</v>
      </c>
      <c r="G1464" t="s">
        <v>42</v>
      </c>
      <c r="H1464">
        <v>258585223.50999999</v>
      </c>
      <c r="K1464">
        <v>0</v>
      </c>
      <c r="L1464">
        <v>0</v>
      </c>
      <c r="M1464">
        <v>-997731000</v>
      </c>
      <c r="N1464">
        <v>-167378.36060000001</v>
      </c>
      <c r="O1464">
        <v>258585223.50999999</v>
      </c>
    </row>
    <row r="1465" spans="1:15" x14ac:dyDescent="0.3">
      <c r="A1465" t="s">
        <v>538</v>
      </c>
      <c r="B1465" t="s">
        <v>539</v>
      </c>
      <c r="C1465" t="s">
        <v>540</v>
      </c>
      <c r="D1465" t="s">
        <v>61</v>
      </c>
      <c r="E1465">
        <v>2.7693047200444808E-3</v>
      </c>
      <c r="F1465">
        <v>0</v>
      </c>
      <c r="G1465" t="s">
        <v>42</v>
      </c>
      <c r="H1465">
        <v>258585223.50999999</v>
      </c>
      <c r="K1465">
        <v>0</v>
      </c>
      <c r="L1465">
        <v>0</v>
      </c>
      <c r="M1465">
        <v>-997731000</v>
      </c>
      <c r="N1465">
        <v>-2763021.1675999998</v>
      </c>
      <c r="O1465">
        <v>258585223.50999999</v>
      </c>
    </row>
    <row r="1466" spans="1:15" x14ac:dyDescent="0.3">
      <c r="A1466" t="s">
        <v>541</v>
      </c>
      <c r="B1466" t="s">
        <v>542</v>
      </c>
      <c r="C1466" t="s">
        <v>543</v>
      </c>
      <c r="D1466" t="s">
        <v>61</v>
      </c>
      <c r="E1466">
        <v>4.3171569699412018E-4</v>
      </c>
      <c r="F1466">
        <v>0</v>
      </c>
      <c r="G1466" t="s">
        <v>42</v>
      </c>
      <c r="H1466">
        <v>258585223.50999999</v>
      </c>
      <c r="K1466">
        <v>0</v>
      </c>
      <c r="L1466">
        <v>0</v>
      </c>
      <c r="M1466">
        <v>-997731000</v>
      </c>
      <c r="N1466">
        <v>-430736.13410000002</v>
      </c>
      <c r="O1466">
        <v>258585223.50999999</v>
      </c>
    </row>
    <row r="1467" spans="1:15" x14ac:dyDescent="0.3">
      <c r="A1467" t="s">
        <v>544</v>
      </c>
      <c r="B1467" t="s">
        <v>545</v>
      </c>
      <c r="C1467" t="s">
        <v>546</v>
      </c>
      <c r="D1467" t="s">
        <v>61</v>
      </c>
      <c r="E1467">
        <v>1.4242306462873262E-4</v>
      </c>
      <c r="F1467">
        <v>0</v>
      </c>
      <c r="G1467" t="s">
        <v>42</v>
      </c>
      <c r="H1467">
        <v>258585223.50999999</v>
      </c>
      <c r="K1467">
        <v>0</v>
      </c>
      <c r="L1467">
        <v>0</v>
      </c>
      <c r="M1467">
        <v>-997731000</v>
      </c>
      <c r="N1467">
        <v>-142099.90669999999</v>
      </c>
      <c r="O1467">
        <v>258585223.50999999</v>
      </c>
    </row>
    <row r="1468" spans="1:15" x14ac:dyDescent="0.3">
      <c r="A1468" t="s">
        <v>547</v>
      </c>
      <c r="B1468" t="s">
        <v>548</v>
      </c>
      <c r="C1468" t="s">
        <v>549</v>
      </c>
      <c r="D1468" t="s">
        <v>61</v>
      </c>
      <c r="E1468">
        <v>4.9237302995032222E-4</v>
      </c>
      <c r="F1468">
        <v>0</v>
      </c>
      <c r="G1468" t="s">
        <v>42</v>
      </c>
      <c r="H1468">
        <v>258585223.50999999</v>
      </c>
      <c r="K1468">
        <v>0</v>
      </c>
      <c r="L1468">
        <v>0</v>
      </c>
      <c r="M1468">
        <v>-997731000</v>
      </c>
      <c r="N1468">
        <v>-491255.83549999999</v>
      </c>
      <c r="O1468">
        <v>258585223.50999999</v>
      </c>
    </row>
    <row r="1469" spans="1:15" x14ac:dyDescent="0.3">
      <c r="A1469" t="s">
        <v>550</v>
      </c>
      <c r="B1469" t="s">
        <v>551</v>
      </c>
      <c r="C1469" t="s">
        <v>552</v>
      </c>
      <c r="D1469" t="s">
        <v>61</v>
      </c>
      <c r="E1469">
        <v>2.9356758661449315E-4</v>
      </c>
      <c r="F1469">
        <v>0</v>
      </c>
      <c r="G1469" t="s">
        <v>42</v>
      </c>
      <c r="H1469">
        <v>258585223.50999999</v>
      </c>
      <c r="K1469">
        <v>0</v>
      </c>
      <c r="L1469">
        <v>0</v>
      </c>
      <c r="M1469">
        <v>-997731000</v>
      </c>
      <c r="N1469">
        <v>-292901.48180000001</v>
      </c>
      <c r="O1469">
        <v>258585223.50999999</v>
      </c>
    </row>
    <row r="1470" spans="1:15" x14ac:dyDescent="0.3">
      <c r="A1470" t="s">
        <v>553</v>
      </c>
      <c r="B1470" t="s">
        <v>554</v>
      </c>
      <c r="C1470" t="s">
        <v>555</v>
      </c>
      <c r="D1470" t="s">
        <v>61</v>
      </c>
      <c r="E1470">
        <v>3.7731193095891214E-4</v>
      </c>
      <c r="F1470">
        <v>0</v>
      </c>
      <c r="G1470" t="s">
        <v>42</v>
      </c>
      <c r="H1470">
        <v>258585223.50999999</v>
      </c>
      <c r="K1470">
        <v>0</v>
      </c>
      <c r="L1470">
        <v>0</v>
      </c>
      <c r="M1470">
        <v>-997731000</v>
      </c>
      <c r="N1470">
        <v>-376455.81020000001</v>
      </c>
      <c r="O1470">
        <v>258585223.50999999</v>
      </c>
    </row>
    <row r="1471" spans="1:15" x14ac:dyDescent="0.3">
      <c r="A1471" t="s">
        <v>556</v>
      </c>
      <c r="B1471" t="s">
        <v>557</v>
      </c>
      <c r="C1471" t="s">
        <v>558</v>
      </c>
      <c r="D1471" t="s">
        <v>61</v>
      </c>
      <c r="E1471">
        <v>8.7626880192261756E-3</v>
      </c>
      <c r="F1471">
        <v>0</v>
      </c>
      <c r="G1471" t="s">
        <v>42</v>
      </c>
      <c r="H1471">
        <v>258585223.50999999</v>
      </c>
      <c r="K1471">
        <v>0</v>
      </c>
      <c r="L1471">
        <v>0</v>
      </c>
      <c r="M1471">
        <v>-997731000</v>
      </c>
      <c r="N1471">
        <v>-8742805.4801000003</v>
      </c>
      <c r="O1471">
        <v>258585223.50999999</v>
      </c>
    </row>
    <row r="1472" spans="1:15" x14ac:dyDescent="0.3">
      <c r="A1472" t="s">
        <v>559</v>
      </c>
      <c r="B1472" t="s">
        <v>560</v>
      </c>
      <c r="C1472" t="s">
        <v>561</v>
      </c>
      <c r="D1472" t="s">
        <v>61</v>
      </c>
      <c r="E1472">
        <v>2.6961397505106808E-4</v>
      </c>
      <c r="F1472">
        <v>0</v>
      </c>
      <c r="G1472" t="s">
        <v>42</v>
      </c>
      <c r="H1472">
        <v>258585223.50999999</v>
      </c>
      <c r="K1472">
        <v>0</v>
      </c>
      <c r="L1472">
        <v>0</v>
      </c>
      <c r="M1472">
        <v>-997731000</v>
      </c>
      <c r="N1472">
        <v>-269002.22090000001</v>
      </c>
      <c r="O1472">
        <v>258585223.50999999</v>
      </c>
    </row>
    <row r="1473" spans="1:15" x14ac:dyDescent="0.3">
      <c r="A1473" t="s">
        <v>562</v>
      </c>
      <c r="B1473" t="s">
        <v>563</v>
      </c>
      <c r="C1473" t="s">
        <v>564</v>
      </c>
      <c r="D1473" t="s">
        <v>61</v>
      </c>
      <c r="E1473">
        <v>6.8028128449186959E-3</v>
      </c>
      <c r="F1473">
        <v>0</v>
      </c>
      <c r="G1473" t="s">
        <v>42</v>
      </c>
      <c r="H1473">
        <v>258585223.50999999</v>
      </c>
      <c r="K1473">
        <v>0</v>
      </c>
      <c r="L1473">
        <v>0</v>
      </c>
      <c r="M1473">
        <v>-997731000</v>
      </c>
      <c r="N1473">
        <v>-6787377.2626</v>
      </c>
      <c r="O1473">
        <v>258585223.50999999</v>
      </c>
    </row>
    <row r="1474" spans="1:15" x14ac:dyDescent="0.3">
      <c r="A1474" t="s">
        <v>565</v>
      </c>
      <c r="B1474" t="s">
        <v>566</v>
      </c>
      <c r="C1474" t="s">
        <v>567</v>
      </c>
      <c r="D1474" t="s">
        <v>61</v>
      </c>
      <c r="E1474">
        <v>1.4112371737509109E-3</v>
      </c>
      <c r="F1474">
        <v>0</v>
      </c>
      <c r="G1474" t="s">
        <v>42</v>
      </c>
      <c r="H1474">
        <v>258585223.50999999</v>
      </c>
      <c r="K1474">
        <v>0</v>
      </c>
      <c r="L1474">
        <v>0</v>
      </c>
      <c r="M1474">
        <v>-997731000</v>
      </c>
      <c r="N1474">
        <v>-1408035.0766</v>
      </c>
      <c r="O1474">
        <v>258585223.50999999</v>
      </c>
    </row>
    <row r="1475" spans="1:15" x14ac:dyDescent="0.3">
      <c r="A1475" t="s">
        <v>568</v>
      </c>
      <c r="B1475" t="s">
        <v>569</v>
      </c>
      <c r="C1475" t="s">
        <v>570</v>
      </c>
      <c r="D1475" t="s">
        <v>61</v>
      </c>
      <c r="E1475">
        <v>3.6219530152842641E-3</v>
      </c>
      <c r="F1475">
        <v>0</v>
      </c>
      <c r="G1475" t="s">
        <v>42</v>
      </c>
      <c r="H1475">
        <v>258585223.50999999</v>
      </c>
      <c r="K1475">
        <v>0</v>
      </c>
      <c r="L1475">
        <v>0</v>
      </c>
      <c r="M1475">
        <v>-997731000</v>
      </c>
      <c r="N1475">
        <v>-3613734.8039000002</v>
      </c>
      <c r="O1475">
        <v>258585223.50999999</v>
      </c>
    </row>
    <row r="1476" spans="1:15" x14ac:dyDescent="0.3">
      <c r="A1476" t="s">
        <v>571</v>
      </c>
      <c r="B1476" t="s">
        <v>572</v>
      </c>
      <c r="C1476" t="s">
        <v>573</v>
      </c>
      <c r="D1476" t="s">
        <v>61</v>
      </c>
      <c r="E1476">
        <v>1.5664593842669259E-3</v>
      </c>
      <c r="F1476">
        <v>0</v>
      </c>
      <c r="G1476" t="s">
        <v>42</v>
      </c>
      <c r="H1476">
        <v>258585223.50999999</v>
      </c>
      <c r="K1476">
        <v>0</v>
      </c>
      <c r="L1476">
        <v>0</v>
      </c>
      <c r="M1476">
        <v>-997731000</v>
      </c>
      <c r="N1476">
        <v>-1562905.0878999999</v>
      </c>
      <c r="O1476">
        <v>258585223.50999999</v>
      </c>
    </row>
    <row r="1477" spans="1:15" x14ac:dyDescent="0.3">
      <c r="A1477" t="s">
        <v>574</v>
      </c>
      <c r="B1477" t="s">
        <v>575</v>
      </c>
      <c r="C1477" t="s">
        <v>576</v>
      </c>
      <c r="D1477" t="s">
        <v>61</v>
      </c>
      <c r="E1477">
        <v>6.6168053873110497E-4</v>
      </c>
      <c r="F1477">
        <v>0</v>
      </c>
      <c r="G1477" t="s">
        <v>42</v>
      </c>
      <c r="H1477">
        <v>258585223.50999999</v>
      </c>
      <c r="K1477">
        <v>0</v>
      </c>
      <c r="L1477">
        <v>0</v>
      </c>
      <c r="M1477">
        <v>-997731000</v>
      </c>
      <c r="N1477">
        <v>-660179.18559999997</v>
      </c>
      <c r="O1477">
        <v>258585223.50999999</v>
      </c>
    </row>
    <row r="1478" spans="1:15" x14ac:dyDescent="0.3">
      <c r="A1478" t="s">
        <v>577</v>
      </c>
      <c r="B1478" t="s">
        <v>578</v>
      </c>
      <c r="C1478" t="s">
        <v>579</v>
      </c>
      <c r="D1478" t="s">
        <v>61</v>
      </c>
      <c r="E1478">
        <v>1.0874314324040473E-4</v>
      </c>
      <c r="F1478">
        <v>0</v>
      </c>
      <c r="G1478" t="s">
        <v>42</v>
      </c>
      <c r="H1478">
        <v>258585223.50999999</v>
      </c>
      <c r="K1478">
        <v>0</v>
      </c>
      <c r="L1478">
        <v>0</v>
      </c>
      <c r="M1478">
        <v>-997731000</v>
      </c>
      <c r="N1478">
        <v>-108496.405</v>
      </c>
      <c r="O1478">
        <v>258585223.50999999</v>
      </c>
    </row>
    <row r="1479" spans="1:15" x14ac:dyDescent="0.3">
      <c r="A1479" t="s">
        <v>580</v>
      </c>
      <c r="B1479" t="s">
        <v>581</v>
      </c>
      <c r="C1479" t="s">
        <v>582</v>
      </c>
      <c r="D1479" t="s">
        <v>61</v>
      </c>
      <c r="E1479">
        <v>5.5019058347120942E-3</v>
      </c>
      <c r="F1479">
        <v>0</v>
      </c>
      <c r="G1479" t="s">
        <v>42</v>
      </c>
      <c r="H1479">
        <v>258585223.50999999</v>
      </c>
      <c r="K1479">
        <v>0</v>
      </c>
      <c r="L1479">
        <v>0</v>
      </c>
      <c r="M1479">
        <v>-997731000</v>
      </c>
      <c r="N1479">
        <v>-5489422.0104</v>
      </c>
      <c r="O1479">
        <v>258585223.50999999</v>
      </c>
    </row>
    <row r="1480" spans="1:15" x14ac:dyDescent="0.3">
      <c r="A1480" t="s">
        <v>583</v>
      </c>
      <c r="B1480" t="s">
        <v>584</v>
      </c>
      <c r="C1480" t="s">
        <v>585</v>
      </c>
      <c r="D1480" t="s">
        <v>61</v>
      </c>
      <c r="E1480">
        <v>1.0358731112477557E-3</v>
      </c>
      <c r="F1480">
        <v>0</v>
      </c>
      <c r="G1480" t="s">
        <v>42</v>
      </c>
      <c r="H1480">
        <v>258585223.50999999</v>
      </c>
      <c r="K1480">
        <v>0</v>
      </c>
      <c r="L1480">
        <v>0</v>
      </c>
      <c r="M1480">
        <v>-997731000</v>
      </c>
      <c r="N1480">
        <v>-1033522.7152</v>
      </c>
      <c r="O1480">
        <v>258585223.50999999</v>
      </c>
    </row>
    <row r="1481" spans="1:15" x14ac:dyDescent="0.3">
      <c r="A1481" t="s">
        <v>586</v>
      </c>
      <c r="B1481" t="s">
        <v>587</v>
      </c>
      <c r="C1481" t="s">
        <v>588</v>
      </c>
      <c r="D1481" t="s">
        <v>61</v>
      </c>
      <c r="E1481">
        <v>4.2624732575153321E-4</v>
      </c>
      <c r="F1481">
        <v>0</v>
      </c>
      <c r="G1481" t="s">
        <v>42</v>
      </c>
      <c r="H1481">
        <v>258585223.50999999</v>
      </c>
      <c r="K1481">
        <v>0</v>
      </c>
      <c r="L1481">
        <v>0</v>
      </c>
      <c r="M1481">
        <v>-997731000</v>
      </c>
      <c r="N1481">
        <v>-425280.17060000001</v>
      </c>
      <c r="O1481">
        <v>258585223.50999999</v>
      </c>
    </row>
    <row r="1482" spans="1:15" x14ac:dyDescent="0.3">
      <c r="A1482" t="s">
        <v>589</v>
      </c>
      <c r="B1482" t="s">
        <v>590</v>
      </c>
      <c r="C1482" t="s">
        <v>591</v>
      </c>
      <c r="D1482" t="s">
        <v>61</v>
      </c>
      <c r="E1482">
        <v>5.6997789355237548E-3</v>
      </c>
      <c r="F1482">
        <v>0</v>
      </c>
      <c r="G1482" t="s">
        <v>42</v>
      </c>
      <c r="H1482">
        <v>258585223.50999999</v>
      </c>
      <c r="K1482">
        <v>0</v>
      </c>
      <c r="L1482">
        <v>0</v>
      </c>
      <c r="M1482">
        <v>-997731000</v>
      </c>
      <c r="N1482">
        <v>-5686846.1370999999</v>
      </c>
      <c r="O1482">
        <v>258585223.50999999</v>
      </c>
    </row>
    <row r="1483" spans="1:15" x14ac:dyDescent="0.3">
      <c r="A1483" t="s">
        <v>592</v>
      </c>
      <c r="B1483" t="s">
        <v>593</v>
      </c>
      <c r="C1483" t="s">
        <v>594</v>
      </c>
      <c r="D1483" t="s">
        <v>61</v>
      </c>
      <c r="E1483">
        <v>6.0848654793267849E-4</v>
      </c>
      <c r="F1483">
        <v>0</v>
      </c>
      <c r="G1483" t="s">
        <v>42</v>
      </c>
      <c r="H1483">
        <v>258585223.50999999</v>
      </c>
      <c r="K1483">
        <v>0</v>
      </c>
      <c r="L1483">
        <v>0</v>
      </c>
      <c r="M1483">
        <v>-997731000</v>
      </c>
      <c r="N1483">
        <v>-607105.89199999999</v>
      </c>
      <c r="O1483">
        <v>258585223.50999999</v>
      </c>
    </row>
    <row r="1484" spans="1:15" x14ac:dyDescent="0.3">
      <c r="A1484" t="s">
        <v>595</v>
      </c>
      <c r="B1484" t="s">
        <v>596</v>
      </c>
      <c r="C1484" t="s">
        <v>597</v>
      </c>
      <c r="D1484" t="s">
        <v>61</v>
      </c>
      <c r="E1484">
        <v>1.0215589135926957E-3</v>
      </c>
      <c r="F1484">
        <v>0</v>
      </c>
      <c r="G1484" t="s">
        <v>42</v>
      </c>
      <c r="H1484">
        <v>258585223.50999999</v>
      </c>
      <c r="K1484">
        <v>0</v>
      </c>
      <c r="L1484">
        <v>0</v>
      </c>
      <c r="M1484">
        <v>-997731000</v>
      </c>
      <c r="N1484">
        <v>-1019240.9963999999</v>
      </c>
      <c r="O1484">
        <v>258585223.50999999</v>
      </c>
    </row>
    <row r="1485" spans="1:15" x14ac:dyDescent="0.3">
      <c r="A1485" t="s">
        <v>598</v>
      </c>
      <c r="B1485" t="s">
        <v>599</v>
      </c>
      <c r="C1485" t="s">
        <v>600</v>
      </c>
      <c r="D1485" t="s">
        <v>61</v>
      </c>
      <c r="E1485">
        <v>1.6365366677018752E-3</v>
      </c>
      <c r="F1485">
        <v>0</v>
      </c>
      <c r="G1485" t="s">
        <v>42</v>
      </c>
      <c r="H1485">
        <v>258585223.50999999</v>
      </c>
      <c r="K1485">
        <v>0</v>
      </c>
      <c r="L1485">
        <v>0</v>
      </c>
      <c r="M1485">
        <v>-997731000</v>
      </c>
      <c r="N1485">
        <v>-1632823.3659999999</v>
      </c>
      <c r="O1485">
        <v>258585223.50999999</v>
      </c>
    </row>
    <row r="1486" spans="1:15" x14ac:dyDescent="0.3">
      <c r="A1486" t="s">
        <v>601</v>
      </c>
      <c r="B1486" t="s">
        <v>602</v>
      </c>
      <c r="C1486" t="s">
        <v>603</v>
      </c>
      <c r="D1486" t="s">
        <v>61</v>
      </c>
      <c r="E1486">
        <v>3.4690303947909439E-5</v>
      </c>
      <c r="F1486">
        <v>0</v>
      </c>
      <c r="G1486" t="s">
        <v>42</v>
      </c>
      <c r="H1486">
        <v>258585223.50999999</v>
      </c>
      <c r="K1486">
        <v>0</v>
      </c>
      <c r="L1486">
        <v>0</v>
      </c>
      <c r="M1486">
        <v>-997731000</v>
      </c>
      <c r="N1486">
        <v>-34611.5916</v>
      </c>
      <c r="O1486">
        <v>258585223.50999999</v>
      </c>
    </row>
    <row r="1487" spans="1:15" x14ac:dyDescent="0.3">
      <c r="A1487" t="s">
        <v>604</v>
      </c>
      <c r="B1487" t="s">
        <v>605</v>
      </c>
      <c r="C1487" t="s">
        <v>606</v>
      </c>
      <c r="D1487" t="s">
        <v>61</v>
      </c>
      <c r="E1487">
        <v>6.7888915158066292E-3</v>
      </c>
      <c r="F1487">
        <v>0</v>
      </c>
      <c r="G1487" t="s">
        <v>42</v>
      </c>
      <c r="H1487">
        <v>258585223.50999999</v>
      </c>
      <c r="K1487">
        <v>0</v>
      </c>
      <c r="L1487">
        <v>0</v>
      </c>
      <c r="M1487">
        <v>-997731000</v>
      </c>
      <c r="N1487">
        <v>-6773487.5209999997</v>
      </c>
      <c r="O1487">
        <v>258585223.50999999</v>
      </c>
    </row>
    <row r="1488" spans="1:15" x14ac:dyDescent="0.3">
      <c r="A1488" t="s">
        <v>607</v>
      </c>
      <c r="B1488" t="s">
        <v>608</v>
      </c>
      <c r="C1488" t="s">
        <v>609</v>
      </c>
      <c r="D1488" t="s">
        <v>61</v>
      </c>
      <c r="E1488">
        <v>2.2473485225172835E-3</v>
      </c>
      <c r="F1488">
        <v>0</v>
      </c>
      <c r="G1488" t="s">
        <v>42</v>
      </c>
      <c r="H1488">
        <v>258585223.50999999</v>
      </c>
      <c r="K1488">
        <v>0</v>
      </c>
      <c r="L1488">
        <v>0</v>
      </c>
      <c r="M1488">
        <v>-997731000</v>
      </c>
      <c r="N1488">
        <v>-2242249.2886999999</v>
      </c>
      <c r="O1488">
        <v>258585223.50999999</v>
      </c>
    </row>
    <row r="1489" spans="1:15" x14ac:dyDescent="0.3">
      <c r="A1489" t="s">
        <v>610</v>
      </c>
      <c r="B1489" t="s">
        <v>611</v>
      </c>
      <c r="C1489" t="s">
        <v>612</v>
      </c>
      <c r="D1489" t="s">
        <v>61</v>
      </c>
      <c r="E1489">
        <v>1.3480765577717522E-2</v>
      </c>
      <c r="F1489">
        <v>0</v>
      </c>
      <c r="G1489" t="s">
        <v>42</v>
      </c>
      <c r="H1489">
        <v>258585223.50999999</v>
      </c>
      <c r="K1489">
        <v>0</v>
      </c>
      <c r="L1489">
        <v>0</v>
      </c>
      <c r="M1489">
        <v>-997731000</v>
      </c>
      <c r="N1489">
        <v>-13450177.7206</v>
      </c>
      <c r="O1489">
        <v>258585223.50999999</v>
      </c>
    </row>
    <row r="1490" spans="1:15" x14ac:dyDescent="0.3">
      <c r="A1490" t="s">
        <v>613</v>
      </c>
      <c r="B1490" t="s">
        <v>614</v>
      </c>
      <c r="C1490" t="s">
        <v>615</v>
      </c>
      <c r="D1490" t="s">
        <v>61</v>
      </c>
      <c r="E1490">
        <v>1.0261393377326473E-3</v>
      </c>
      <c r="F1490">
        <v>0</v>
      </c>
      <c r="G1490" t="s">
        <v>42</v>
      </c>
      <c r="H1490">
        <v>258585223.50999999</v>
      </c>
      <c r="K1490">
        <v>0</v>
      </c>
      <c r="L1490">
        <v>0</v>
      </c>
      <c r="M1490">
        <v>-997731000</v>
      </c>
      <c r="N1490">
        <v>-1023811.0276</v>
      </c>
      <c r="O1490">
        <v>258585223.50999999</v>
      </c>
    </row>
    <row r="1491" spans="1:15" x14ac:dyDescent="0.3">
      <c r="A1491" t="s">
        <v>616</v>
      </c>
      <c r="B1491" t="s">
        <v>617</v>
      </c>
      <c r="C1491" t="s">
        <v>618</v>
      </c>
      <c r="D1491" t="s">
        <v>61</v>
      </c>
      <c r="E1491">
        <v>5.2708754255143713E-4</v>
      </c>
      <c r="F1491">
        <v>0</v>
      </c>
      <c r="G1491" t="s">
        <v>42</v>
      </c>
      <c r="H1491">
        <v>258585223.50999999</v>
      </c>
      <c r="K1491">
        <v>0</v>
      </c>
      <c r="L1491">
        <v>0</v>
      </c>
      <c r="M1491">
        <v>-997731000</v>
      </c>
      <c r="N1491">
        <v>-525891.58089999994</v>
      </c>
      <c r="O1491">
        <v>258585223.50999999</v>
      </c>
    </row>
    <row r="1492" spans="1:15" x14ac:dyDescent="0.3">
      <c r="A1492" t="s">
        <v>619</v>
      </c>
      <c r="B1492" t="s">
        <v>620</v>
      </c>
      <c r="C1492" t="s">
        <v>621</v>
      </c>
      <c r="D1492" t="s">
        <v>61</v>
      </c>
      <c r="E1492">
        <v>2.7287251391327577E-4</v>
      </c>
      <c r="F1492">
        <v>0</v>
      </c>
      <c r="G1492" t="s">
        <v>42</v>
      </c>
      <c r="H1492">
        <v>258585223.50999999</v>
      </c>
      <c r="K1492">
        <v>0</v>
      </c>
      <c r="L1492">
        <v>0</v>
      </c>
      <c r="M1492">
        <v>-997731000</v>
      </c>
      <c r="N1492">
        <v>-272253.36619999999</v>
      </c>
      <c r="O1492">
        <v>258585223.50999999</v>
      </c>
    </row>
    <row r="1493" spans="1:15" x14ac:dyDescent="0.3">
      <c r="A1493" t="s">
        <v>622</v>
      </c>
      <c r="B1493" t="s">
        <v>623</v>
      </c>
      <c r="C1493" t="s">
        <v>624</v>
      </c>
      <c r="D1493" t="s">
        <v>61</v>
      </c>
      <c r="E1493">
        <v>2.7289912022861976E-4</v>
      </c>
      <c r="F1493">
        <v>0</v>
      </c>
      <c r="G1493" t="s">
        <v>42</v>
      </c>
      <c r="H1493">
        <v>258585223.50999999</v>
      </c>
      <c r="K1493">
        <v>0</v>
      </c>
      <c r="L1493">
        <v>0</v>
      </c>
      <c r="M1493">
        <v>-997731000</v>
      </c>
      <c r="N1493">
        <v>-272279.91210000002</v>
      </c>
      <c r="O1493">
        <v>258585223.50999999</v>
      </c>
    </row>
    <row r="1494" spans="1:15" x14ac:dyDescent="0.3">
      <c r="A1494" t="s">
        <v>625</v>
      </c>
      <c r="B1494" t="s">
        <v>626</v>
      </c>
      <c r="C1494" t="s">
        <v>627</v>
      </c>
      <c r="D1494" t="s">
        <v>61</v>
      </c>
      <c r="E1494">
        <v>8.0582543415108079E-4</v>
      </c>
      <c r="F1494">
        <v>0</v>
      </c>
      <c r="G1494" t="s">
        <v>42</v>
      </c>
      <c r="H1494">
        <v>258585223.50999999</v>
      </c>
      <c r="K1494">
        <v>0</v>
      </c>
      <c r="L1494">
        <v>0</v>
      </c>
      <c r="M1494">
        <v>-997731000</v>
      </c>
      <c r="N1494">
        <v>-803997.01619999995</v>
      </c>
      <c r="O1494">
        <v>258585223.50999999</v>
      </c>
    </row>
    <row r="1495" spans="1:15" x14ac:dyDescent="0.3">
      <c r="A1495" t="s">
        <v>628</v>
      </c>
      <c r="B1495" t="s">
        <v>629</v>
      </c>
      <c r="C1495" t="s">
        <v>630</v>
      </c>
      <c r="D1495" t="s">
        <v>61</v>
      </c>
      <c r="E1495">
        <v>6.7834576012892921E-4</v>
      </c>
      <c r="F1495">
        <v>0</v>
      </c>
      <c r="G1495" t="s">
        <v>42</v>
      </c>
      <c r="H1495">
        <v>258585223.50999999</v>
      </c>
      <c r="K1495">
        <v>0</v>
      </c>
      <c r="L1495">
        <v>0</v>
      </c>
      <c r="M1495">
        <v>-997731000</v>
      </c>
      <c r="N1495">
        <v>-676806.59360000002</v>
      </c>
      <c r="O1495">
        <v>258585223.50999999</v>
      </c>
    </row>
    <row r="1496" spans="1:15" x14ac:dyDescent="0.3">
      <c r="A1496" t="s">
        <v>631</v>
      </c>
      <c r="B1496" t="s">
        <v>632</v>
      </c>
      <c r="C1496" t="s">
        <v>633</v>
      </c>
      <c r="D1496" t="s">
        <v>61</v>
      </c>
      <c r="E1496">
        <v>1.7265766153986531E-4</v>
      </c>
      <c r="F1496">
        <v>0</v>
      </c>
      <c r="G1496" t="s">
        <v>42</v>
      </c>
      <c r="H1496">
        <v>258585223.50999999</v>
      </c>
      <c r="K1496">
        <v>0</v>
      </c>
      <c r="L1496">
        <v>0</v>
      </c>
      <c r="M1496">
        <v>-997731000</v>
      </c>
      <c r="N1496">
        <v>-172265.9013</v>
      </c>
      <c r="O1496">
        <v>258585223.50999999</v>
      </c>
    </row>
    <row r="1497" spans="1:15" x14ac:dyDescent="0.3">
      <c r="A1497" t="s">
        <v>634</v>
      </c>
      <c r="B1497" t="s">
        <v>635</v>
      </c>
      <c r="C1497" t="s">
        <v>636</v>
      </c>
      <c r="D1497" t="s">
        <v>61</v>
      </c>
      <c r="E1497">
        <v>1.665469063367982E-3</v>
      </c>
      <c r="F1497">
        <v>0</v>
      </c>
      <c r="G1497" t="s">
        <v>42</v>
      </c>
      <c r="H1497">
        <v>258585223.50999999</v>
      </c>
      <c r="K1497">
        <v>0</v>
      </c>
      <c r="L1497">
        <v>0</v>
      </c>
      <c r="M1497">
        <v>-997731000</v>
      </c>
      <c r="N1497">
        <v>-1661690.1140999999</v>
      </c>
      <c r="O1497">
        <v>258585223.50999999</v>
      </c>
    </row>
    <row r="1498" spans="1:15" x14ac:dyDescent="0.3">
      <c r="A1498" t="s">
        <v>637</v>
      </c>
      <c r="B1498" t="s">
        <v>638</v>
      </c>
      <c r="C1498" t="s">
        <v>639</v>
      </c>
      <c r="D1498" t="s">
        <v>61</v>
      </c>
      <c r="E1498">
        <v>7.1805529906011597E-4</v>
      </c>
      <c r="F1498">
        <v>0</v>
      </c>
      <c r="G1498" t="s">
        <v>42</v>
      </c>
      <c r="H1498">
        <v>258585223.50999999</v>
      </c>
      <c r="K1498">
        <v>0</v>
      </c>
      <c r="L1498">
        <v>0</v>
      </c>
      <c r="M1498">
        <v>-997731000</v>
      </c>
      <c r="N1498">
        <v>-716426.03159999999</v>
      </c>
      <c r="O1498">
        <v>258585223.50999999</v>
      </c>
    </row>
    <row r="1499" spans="1:15" x14ac:dyDescent="0.3">
      <c r="A1499" t="s">
        <v>640</v>
      </c>
      <c r="B1499" t="s">
        <v>641</v>
      </c>
      <c r="C1499" t="s">
        <v>642</v>
      </c>
      <c r="D1499" t="s">
        <v>61</v>
      </c>
      <c r="E1499">
        <v>1.5327883574316925E-3</v>
      </c>
      <c r="F1499">
        <v>0</v>
      </c>
      <c r="G1499" t="s">
        <v>42</v>
      </c>
      <c r="H1499">
        <v>258585223.50999999</v>
      </c>
      <c r="K1499">
        <v>0</v>
      </c>
      <c r="L1499">
        <v>0</v>
      </c>
      <c r="M1499">
        <v>-997731000</v>
      </c>
      <c r="N1499">
        <v>-1529310.4606000001</v>
      </c>
      <c r="O1499">
        <v>258585223.50999999</v>
      </c>
    </row>
    <row r="1500" spans="1:15" x14ac:dyDescent="0.3">
      <c r="A1500" t="s">
        <v>643</v>
      </c>
      <c r="B1500" t="s">
        <v>644</v>
      </c>
      <c r="C1500" t="s">
        <v>645</v>
      </c>
      <c r="D1500" t="s">
        <v>61</v>
      </c>
      <c r="E1500">
        <v>6.1365171159466301E-3</v>
      </c>
      <c r="F1500">
        <v>0</v>
      </c>
      <c r="G1500" t="s">
        <v>42</v>
      </c>
      <c r="H1500">
        <v>258585223.50999999</v>
      </c>
      <c r="K1500">
        <v>0</v>
      </c>
      <c r="L1500">
        <v>0</v>
      </c>
      <c r="M1500">
        <v>-997731000</v>
      </c>
      <c r="N1500">
        <v>-6122593.3585999999</v>
      </c>
      <c r="O1500">
        <v>258585223.50999999</v>
      </c>
    </row>
    <row r="1501" spans="1:15" x14ac:dyDescent="0.3">
      <c r="A1501" t="s">
        <v>646</v>
      </c>
      <c r="B1501" t="s">
        <v>647</v>
      </c>
      <c r="C1501" t="s">
        <v>648</v>
      </c>
      <c r="D1501" t="s">
        <v>61</v>
      </c>
      <c r="E1501">
        <v>2.0308987221757898E-3</v>
      </c>
      <c r="F1501">
        <v>0</v>
      </c>
      <c r="G1501" t="s">
        <v>42</v>
      </c>
      <c r="H1501">
        <v>258585223.50999999</v>
      </c>
      <c r="K1501">
        <v>0</v>
      </c>
      <c r="L1501">
        <v>0</v>
      </c>
      <c r="M1501">
        <v>-997731000</v>
      </c>
      <c r="N1501">
        <v>-2026290.6129999999</v>
      </c>
      <c r="O1501">
        <v>258585223.50999999</v>
      </c>
    </row>
    <row r="1502" spans="1:15" x14ac:dyDescent="0.3">
      <c r="A1502" t="s">
        <v>649</v>
      </c>
      <c r="B1502" t="s">
        <v>650</v>
      </c>
      <c r="C1502" t="s">
        <v>651</v>
      </c>
      <c r="D1502" t="s">
        <v>61</v>
      </c>
      <c r="E1502">
        <v>1.3161656160404631E-2</v>
      </c>
      <c r="F1502">
        <v>0</v>
      </c>
      <c r="G1502" t="s">
        <v>42</v>
      </c>
      <c r="H1502">
        <v>258585223.50999999</v>
      </c>
      <c r="K1502">
        <v>0</v>
      </c>
      <c r="L1502">
        <v>0</v>
      </c>
      <c r="M1502">
        <v>-997731000</v>
      </c>
      <c r="N1502">
        <v>-13131792.362600001</v>
      </c>
      <c r="O1502">
        <v>258585223.50999999</v>
      </c>
    </row>
    <row r="1503" spans="1:15" x14ac:dyDescent="0.3">
      <c r="A1503" t="s">
        <v>652</v>
      </c>
      <c r="B1503" t="s">
        <v>653</v>
      </c>
      <c r="C1503" t="s">
        <v>654</v>
      </c>
      <c r="D1503" t="s">
        <v>61</v>
      </c>
      <c r="E1503">
        <v>3.0195399002364286E-4</v>
      </c>
      <c r="F1503">
        <v>0</v>
      </c>
      <c r="G1503" t="s">
        <v>42</v>
      </c>
      <c r="H1503">
        <v>258585223.50999999</v>
      </c>
      <c r="K1503">
        <v>0</v>
      </c>
      <c r="L1503">
        <v>0</v>
      </c>
      <c r="M1503">
        <v>-997731000</v>
      </c>
      <c r="N1503">
        <v>-301268.85639999999</v>
      </c>
      <c r="O1503">
        <v>258585223.50999999</v>
      </c>
    </row>
    <row r="1504" spans="1:15" x14ac:dyDescent="0.3">
      <c r="A1504" t="s">
        <v>655</v>
      </c>
      <c r="B1504" t="s">
        <v>656</v>
      </c>
      <c r="C1504" t="s">
        <v>657</v>
      </c>
      <c r="D1504" t="s">
        <v>61</v>
      </c>
      <c r="E1504">
        <v>2.4198814592195798E-2</v>
      </c>
      <c r="F1504">
        <v>0</v>
      </c>
      <c r="G1504" t="s">
        <v>42</v>
      </c>
      <c r="H1504">
        <v>258585223.50999999</v>
      </c>
      <c r="K1504">
        <v>0</v>
      </c>
      <c r="L1504">
        <v>0</v>
      </c>
      <c r="M1504">
        <v>-997731000</v>
      </c>
      <c r="N1504">
        <v>-24143907.481899999</v>
      </c>
      <c r="O1504">
        <v>258585223.50999999</v>
      </c>
    </row>
    <row r="1505" spans="1:15" x14ac:dyDescent="0.3">
      <c r="A1505" t="s">
        <v>658</v>
      </c>
      <c r="B1505" t="s">
        <v>659</v>
      </c>
      <c r="C1505" t="s">
        <v>660</v>
      </c>
      <c r="D1505" t="s">
        <v>61</v>
      </c>
      <c r="E1505">
        <v>5.29825978222231E-3</v>
      </c>
      <c r="F1505">
        <v>0</v>
      </c>
      <c r="G1505" t="s">
        <v>42</v>
      </c>
      <c r="H1505">
        <v>258585223.50999999</v>
      </c>
      <c r="K1505">
        <v>0</v>
      </c>
      <c r="L1505">
        <v>0</v>
      </c>
      <c r="M1505">
        <v>-997731000</v>
      </c>
      <c r="N1505">
        <v>-5286238.0307999998</v>
      </c>
      <c r="O1505">
        <v>258585223.50999999</v>
      </c>
    </row>
    <row r="1506" spans="1:15" x14ac:dyDescent="0.3">
      <c r="A1506" t="s">
        <v>661</v>
      </c>
      <c r="B1506" t="s">
        <v>662</v>
      </c>
      <c r="C1506" t="s">
        <v>663</v>
      </c>
      <c r="D1506" t="s">
        <v>61</v>
      </c>
      <c r="E1506">
        <v>1.4567584136741381E-4</v>
      </c>
      <c r="F1506">
        <v>0</v>
      </c>
      <c r="G1506" t="s">
        <v>42</v>
      </c>
      <c r="H1506">
        <v>258585223.50999999</v>
      </c>
      <c r="K1506">
        <v>0</v>
      </c>
      <c r="L1506">
        <v>0</v>
      </c>
      <c r="M1506">
        <v>-997731000</v>
      </c>
      <c r="N1506">
        <v>-145345.30290000001</v>
      </c>
      <c r="O1506">
        <v>258585223.50999999</v>
      </c>
    </row>
    <row r="1507" spans="1:15" x14ac:dyDescent="0.3">
      <c r="A1507" t="s">
        <v>664</v>
      </c>
      <c r="B1507" t="s">
        <v>665</v>
      </c>
      <c r="C1507" t="s">
        <v>666</v>
      </c>
      <c r="D1507" t="s">
        <v>61</v>
      </c>
      <c r="E1507">
        <v>3.658342836296741E-4</v>
      </c>
      <c r="F1507">
        <v>0</v>
      </c>
      <c r="G1507" t="s">
        <v>42</v>
      </c>
      <c r="H1507">
        <v>258585223.50999999</v>
      </c>
      <c r="K1507">
        <v>0</v>
      </c>
      <c r="L1507">
        <v>0</v>
      </c>
      <c r="M1507">
        <v>-997731000</v>
      </c>
      <c r="N1507">
        <v>-365004.20559999999</v>
      </c>
      <c r="O1507">
        <v>258585223.50999999</v>
      </c>
    </row>
    <row r="1508" spans="1:15" x14ac:dyDescent="0.3">
      <c r="A1508" t="s">
        <v>667</v>
      </c>
      <c r="B1508" t="s">
        <v>668</v>
      </c>
      <c r="C1508" t="s">
        <v>669</v>
      </c>
      <c r="D1508" t="s">
        <v>61</v>
      </c>
      <c r="E1508">
        <v>8.2663250087735077E-4</v>
      </c>
      <c r="F1508">
        <v>0</v>
      </c>
      <c r="G1508" t="s">
        <v>42</v>
      </c>
      <c r="H1508">
        <v>258585223.50999999</v>
      </c>
      <c r="K1508">
        <v>0</v>
      </c>
      <c r="L1508">
        <v>0</v>
      </c>
      <c r="M1508">
        <v>-997731000</v>
      </c>
      <c r="N1508">
        <v>-824756.87170000002</v>
      </c>
      <c r="O1508">
        <v>258585223.50999999</v>
      </c>
    </row>
    <row r="1509" spans="1:15" x14ac:dyDescent="0.3">
      <c r="A1509" t="s">
        <v>670</v>
      </c>
      <c r="B1509" t="s">
        <v>671</v>
      </c>
      <c r="C1509" t="s">
        <v>672</v>
      </c>
      <c r="D1509" t="s">
        <v>61</v>
      </c>
      <c r="E1509">
        <v>5.5783562587992061E-4</v>
      </c>
      <c r="F1509">
        <v>0</v>
      </c>
      <c r="G1509" t="s">
        <v>42</v>
      </c>
      <c r="H1509">
        <v>258585223.50999999</v>
      </c>
      <c r="K1509">
        <v>0</v>
      </c>
      <c r="L1509">
        <v>0</v>
      </c>
      <c r="M1509">
        <v>-997731000</v>
      </c>
      <c r="N1509">
        <v>-556569.89679999999</v>
      </c>
      <c r="O1509">
        <v>258585223.50999999</v>
      </c>
    </row>
    <row r="1510" spans="1:15" x14ac:dyDescent="0.3">
      <c r="A1510" t="s">
        <v>673</v>
      </c>
      <c r="B1510" t="s">
        <v>674</v>
      </c>
      <c r="C1510" t="s">
        <v>675</v>
      </c>
      <c r="D1510" t="s">
        <v>61</v>
      </c>
      <c r="E1510">
        <v>2.1017156070365437E-4</v>
      </c>
      <c r="F1510">
        <v>0</v>
      </c>
      <c r="G1510" t="s">
        <v>42</v>
      </c>
      <c r="H1510">
        <v>258585223.50999999</v>
      </c>
      <c r="K1510">
        <v>0</v>
      </c>
      <c r="L1510">
        <v>0</v>
      </c>
      <c r="M1510">
        <v>-997731000</v>
      </c>
      <c r="N1510">
        <v>-209694.6814</v>
      </c>
      <c r="O1510">
        <v>258585223.50999999</v>
      </c>
    </row>
    <row r="1511" spans="1:15" x14ac:dyDescent="0.3">
      <c r="A1511" t="s">
        <v>676</v>
      </c>
      <c r="B1511" t="s">
        <v>677</v>
      </c>
      <c r="C1511" t="s">
        <v>678</v>
      </c>
      <c r="D1511" t="s">
        <v>61</v>
      </c>
      <c r="E1511">
        <v>1.0544928913521429E-3</v>
      </c>
      <c r="F1511">
        <v>0</v>
      </c>
      <c r="G1511" t="s">
        <v>42</v>
      </c>
      <c r="H1511">
        <v>258585223.50999999</v>
      </c>
      <c r="K1511">
        <v>0</v>
      </c>
      <c r="L1511">
        <v>0</v>
      </c>
      <c r="M1511">
        <v>-997731000</v>
      </c>
      <c r="N1511">
        <v>-1052100.247</v>
      </c>
      <c r="O1511">
        <v>258585223.50999999</v>
      </c>
    </row>
    <row r="1512" spans="1:15" x14ac:dyDescent="0.3">
      <c r="A1512" t="s">
        <v>679</v>
      </c>
      <c r="B1512" t="s">
        <v>680</v>
      </c>
      <c r="C1512" t="s">
        <v>681</v>
      </c>
      <c r="D1512" t="s">
        <v>61</v>
      </c>
      <c r="E1512">
        <v>8.3277094521092103E-3</v>
      </c>
      <c r="F1512">
        <v>0</v>
      </c>
      <c r="G1512" t="s">
        <v>42</v>
      </c>
      <c r="H1512">
        <v>258585223.50999999</v>
      </c>
      <c r="K1512">
        <v>0</v>
      </c>
      <c r="L1512">
        <v>0</v>
      </c>
      <c r="M1512">
        <v>-997731000</v>
      </c>
      <c r="N1512">
        <v>-8308813.8794</v>
      </c>
      <c r="O1512">
        <v>258585223.50999999</v>
      </c>
    </row>
    <row r="1513" spans="1:15" x14ac:dyDescent="0.3">
      <c r="A1513" t="s">
        <v>682</v>
      </c>
      <c r="B1513" t="s">
        <v>683</v>
      </c>
      <c r="C1513" t="s">
        <v>684</v>
      </c>
      <c r="D1513" t="s">
        <v>61</v>
      </c>
      <c r="E1513">
        <v>1.9060418585013987E-3</v>
      </c>
      <c r="F1513">
        <v>0</v>
      </c>
      <c r="G1513" t="s">
        <v>42</v>
      </c>
      <c r="H1513">
        <v>258585223.50999999</v>
      </c>
      <c r="K1513">
        <v>0</v>
      </c>
      <c r="L1513">
        <v>0</v>
      </c>
      <c r="M1513">
        <v>-997731000</v>
      </c>
      <c r="N1513">
        <v>-1901717.0495</v>
      </c>
      <c r="O1513">
        <v>258585223.50999999</v>
      </c>
    </row>
    <row r="1514" spans="1:15" x14ac:dyDescent="0.3">
      <c r="A1514" t="s">
        <v>685</v>
      </c>
      <c r="B1514" t="s">
        <v>686</v>
      </c>
      <c r="C1514" t="s">
        <v>687</v>
      </c>
      <c r="D1514" t="s">
        <v>61</v>
      </c>
      <c r="E1514">
        <v>6.5062391313900334E-4</v>
      </c>
      <c r="F1514">
        <v>0</v>
      </c>
      <c r="G1514" t="s">
        <v>42</v>
      </c>
      <c r="H1514">
        <v>258585223.50999999</v>
      </c>
      <c r="K1514">
        <v>0</v>
      </c>
      <c r="L1514">
        <v>0</v>
      </c>
      <c r="M1514">
        <v>-997731000</v>
      </c>
      <c r="N1514">
        <v>-649147.64749999996</v>
      </c>
      <c r="O1514">
        <v>258585223.50999999</v>
      </c>
    </row>
    <row r="1515" spans="1:15" x14ac:dyDescent="0.3">
      <c r="A1515" t="s">
        <v>688</v>
      </c>
      <c r="B1515" t="s">
        <v>689</v>
      </c>
      <c r="C1515" t="s">
        <v>690</v>
      </c>
      <c r="D1515" t="s">
        <v>61</v>
      </c>
      <c r="E1515">
        <v>5.2544456390697651E-5</v>
      </c>
      <c r="F1515">
        <v>0</v>
      </c>
      <c r="G1515" t="s">
        <v>42</v>
      </c>
      <c r="H1515">
        <v>258585223.50999999</v>
      </c>
      <c r="K1515">
        <v>0</v>
      </c>
      <c r="L1515">
        <v>0</v>
      </c>
      <c r="M1515">
        <v>-997731000</v>
      </c>
      <c r="N1515">
        <v>-52425.233</v>
      </c>
      <c r="O1515">
        <v>258585223.50999999</v>
      </c>
    </row>
    <row r="1516" spans="1:15" x14ac:dyDescent="0.3">
      <c r="A1516" t="s">
        <v>691</v>
      </c>
      <c r="B1516" t="s">
        <v>692</v>
      </c>
      <c r="C1516" t="s">
        <v>693</v>
      </c>
      <c r="D1516" t="s">
        <v>61</v>
      </c>
      <c r="E1516">
        <v>7.4890516701357822E-4</v>
      </c>
      <c r="F1516">
        <v>0</v>
      </c>
      <c r="G1516" t="s">
        <v>42</v>
      </c>
      <c r="H1516">
        <v>258585223.50999999</v>
      </c>
      <c r="K1516">
        <v>0</v>
      </c>
      <c r="L1516">
        <v>0</v>
      </c>
      <c r="M1516">
        <v>-997731000</v>
      </c>
      <c r="N1516">
        <v>-747205.90119999996</v>
      </c>
      <c r="O1516">
        <v>258585223.50999999</v>
      </c>
    </row>
    <row r="1517" spans="1:15" x14ac:dyDescent="0.3">
      <c r="A1517" t="s">
        <v>694</v>
      </c>
      <c r="B1517" t="s">
        <v>695</v>
      </c>
      <c r="C1517" t="s">
        <v>696</v>
      </c>
      <c r="D1517" t="s">
        <v>61</v>
      </c>
      <c r="E1517">
        <v>3.6863049909081007E-5</v>
      </c>
      <c r="F1517">
        <v>0</v>
      </c>
      <c r="G1517" t="s">
        <v>42</v>
      </c>
      <c r="H1517">
        <v>258585223.50999999</v>
      </c>
      <c r="K1517">
        <v>0</v>
      </c>
      <c r="L1517">
        <v>0</v>
      </c>
      <c r="M1517">
        <v>-997731000</v>
      </c>
      <c r="N1517">
        <v>-36779.407599999999</v>
      </c>
      <c r="O1517">
        <v>258585223.50999999</v>
      </c>
    </row>
    <row r="1518" spans="1:15" x14ac:dyDescent="0.3">
      <c r="A1518" t="s">
        <v>697</v>
      </c>
      <c r="B1518" t="s">
        <v>698</v>
      </c>
      <c r="C1518" t="s">
        <v>699</v>
      </c>
      <c r="D1518" t="s">
        <v>61</v>
      </c>
      <c r="E1518">
        <v>1.0959613088218104E-4</v>
      </c>
      <c r="F1518">
        <v>0</v>
      </c>
      <c r="G1518" t="s">
        <v>42</v>
      </c>
      <c r="H1518">
        <v>258585223.50999999</v>
      </c>
      <c r="K1518">
        <v>0</v>
      </c>
      <c r="L1518">
        <v>0</v>
      </c>
      <c r="M1518">
        <v>-997731000</v>
      </c>
      <c r="N1518">
        <v>-109347.45729999999</v>
      </c>
      <c r="O1518">
        <v>258585223.50999999</v>
      </c>
    </row>
    <row r="1519" spans="1:15" x14ac:dyDescent="0.3">
      <c r="A1519" t="s">
        <v>700</v>
      </c>
      <c r="B1519" t="s">
        <v>701</v>
      </c>
      <c r="C1519" t="s">
        <v>702</v>
      </c>
      <c r="D1519" t="s">
        <v>61</v>
      </c>
      <c r="E1519">
        <v>1.6286858710769028E-4</v>
      </c>
      <c r="F1519">
        <v>0</v>
      </c>
      <c r="G1519" t="s">
        <v>42</v>
      </c>
      <c r="H1519">
        <v>258585223.50999999</v>
      </c>
      <c r="K1519">
        <v>0</v>
      </c>
      <c r="L1519">
        <v>0</v>
      </c>
      <c r="M1519">
        <v>-997731000</v>
      </c>
      <c r="N1519">
        <v>-162499.03829999999</v>
      </c>
      <c r="O1519">
        <v>258585223.50999999</v>
      </c>
    </row>
    <row r="1520" spans="1:15" x14ac:dyDescent="0.3">
      <c r="A1520" t="s">
        <v>703</v>
      </c>
      <c r="B1520" t="s">
        <v>704</v>
      </c>
      <c r="C1520" t="s">
        <v>705</v>
      </c>
      <c r="D1520" t="s">
        <v>61</v>
      </c>
      <c r="E1520">
        <v>4.4758644144074283E-4</v>
      </c>
      <c r="F1520">
        <v>0</v>
      </c>
      <c r="G1520" t="s">
        <v>42</v>
      </c>
      <c r="H1520">
        <v>258585223.50999999</v>
      </c>
      <c r="K1520">
        <v>0</v>
      </c>
      <c r="L1520">
        <v>0</v>
      </c>
      <c r="M1520">
        <v>-997731000</v>
      </c>
      <c r="N1520">
        <v>-446570.86780000001</v>
      </c>
      <c r="O1520">
        <v>258585223.50999999</v>
      </c>
    </row>
    <row r="1521" spans="1:15" x14ac:dyDescent="0.3">
      <c r="A1521" t="s">
        <v>703</v>
      </c>
      <c r="B1521" t="s">
        <v>706</v>
      </c>
      <c r="C1521" t="s">
        <v>707</v>
      </c>
      <c r="D1521" t="s">
        <v>61</v>
      </c>
      <c r="E1521">
        <v>4.4758644144074283E-4</v>
      </c>
      <c r="F1521">
        <v>0</v>
      </c>
      <c r="G1521" t="s">
        <v>42</v>
      </c>
      <c r="H1521">
        <v>258585223.50999999</v>
      </c>
      <c r="K1521">
        <v>0</v>
      </c>
      <c r="L1521">
        <v>0</v>
      </c>
      <c r="M1521">
        <v>-997731000</v>
      </c>
      <c r="N1521">
        <v>-446570.86780000001</v>
      </c>
      <c r="O1521">
        <v>258585223.50999999</v>
      </c>
    </row>
    <row r="1522" spans="1:15" x14ac:dyDescent="0.3">
      <c r="A1522" t="s">
        <v>708</v>
      </c>
      <c r="B1522" t="s">
        <v>709</v>
      </c>
      <c r="C1522" t="s">
        <v>710</v>
      </c>
      <c r="D1522" t="s">
        <v>61</v>
      </c>
      <c r="E1522">
        <v>2.2537091334511733E-3</v>
      </c>
      <c r="F1522">
        <v>0</v>
      </c>
      <c r="G1522" t="s">
        <v>42</v>
      </c>
      <c r="H1522">
        <v>258585223.50999999</v>
      </c>
      <c r="K1522">
        <v>0</v>
      </c>
      <c r="L1522">
        <v>0</v>
      </c>
      <c r="M1522">
        <v>-997731000</v>
      </c>
      <c r="N1522">
        <v>-2248595.4674</v>
      </c>
      <c r="O1522">
        <v>258585223.50999999</v>
      </c>
    </row>
    <row r="1523" spans="1:15" x14ac:dyDescent="0.3">
      <c r="A1523" t="s">
        <v>711</v>
      </c>
      <c r="B1523" t="s">
        <v>712</v>
      </c>
      <c r="C1523" t="s">
        <v>713</v>
      </c>
      <c r="D1523" t="s">
        <v>61</v>
      </c>
      <c r="E1523">
        <v>3.4896524934848162E-3</v>
      </c>
      <c r="F1523">
        <v>0</v>
      </c>
      <c r="G1523" t="s">
        <v>42</v>
      </c>
      <c r="H1523">
        <v>258585223.50999999</v>
      </c>
      <c r="K1523">
        <v>0</v>
      </c>
      <c r="L1523">
        <v>0</v>
      </c>
      <c r="M1523">
        <v>-997731000</v>
      </c>
      <c r="N1523">
        <v>-3481734.4720000001</v>
      </c>
      <c r="O1523">
        <v>258585223.50999999</v>
      </c>
    </row>
    <row r="1524" spans="1:15" x14ac:dyDescent="0.3">
      <c r="A1524" t="s">
        <v>714</v>
      </c>
      <c r="B1524" t="s">
        <v>715</v>
      </c>
      <c r="C1524" t="s">
        <v>716</v>
      </c>
      <c r="D1524" t="s">
        <v>61</v>
      </c>
      <c r="E1524">
        <v>4.1875169249882712E-5</v>
      </c>
      <c r="F1524">
        <v>0</v>
      </c>
      <c r="G1524" t="s">
        <v>42</v>
      </c>
      <c r="H1524">
        <v>258585223.50999999</v>
      </c>
      <c r="K1524">
        <v>0</v>
      </c>
      <c r="L1524">
        <v>0</v>
      </c>
      <c r="M1524">
        <v>-997731000</v>
      </c>
      <c r="N1524">
        <v>-41780.154499999997</v>
      </c>
      <c r="O1524">
        <v>258585223.50999999</v>
      </c>
    </row>
    <row r="1525" spans="1:15" x14ac:dyDescent="0.3">
      <c r="A1525" t="s">
        <v>717</v>
      </c>
      <c r="B1525" t="s">
        <v>718</v>
      </c>
      <c r="C1525" t="s">
        <v>719</v>
      </c>
      <c r="D1525" t="s">
        <v>61</v>
      </c>
      <c r="E1525">
        <v>1.2563618121336169E-4</v>
      </c>
      <c r="F1525">
        <v>0</v>
      </c>
      <c r="G1525" t="s">
        <v>42</v>
      </c>
      <c r="H1525">
        <v>258585223.50999999</v>
      </c>
      <c r="K1525">
        <v>0</v>
      </c>
      <c r="L1525">
        <v>0</v>
      </c>
      <c r="M1525">
        <v>-997731000</v>
      </c>
      <c r="N1525">
        <v>-125351.1127</v>
      </c>
      <c r="O1525">
        <v>258585223.50999999</v>
      </c>
    </row>
    <row r="1526" spans="1:15" x14ac:dyDescent="0.3">
      <c r="A1526" t="s">
        <v>720</v>
      </c>
      <c r="B1526" t="s">
        <v>721</v>
      </c>
      <c r="C1526" t="s">
        <v>722</v>
      </c>
      <c r="D1526" t="s">
        <v>61</v>
      </c>
      <c r="E1526">
        <v>1.3416500884729923E-2</v>
      </c>
      <c r="F1526">
        <v>0</v>
      </c>
      <c r="G1526" t="s">
        <v>42</v>
      </c>
      <c r="H1526">
        <v>258585223.50999999</v>
      </c>
      <c r="K1526">
        <v>0</v>
      </c>
      <c r="L1526">
        <v>0</v>
      </c>
      <c r="M1526">
        <v>-997731000</v>
      </c>
      <c r="N1526">
        <v>-13386058.8442</v>
      </c>
      <c r="O1526">
        <v>258585223.50999999</v>
      </c>
    </row>
    <row r="1527" spans="1:15" x14ac:dyDescent="0.3">
      <c r="A1527" t="s">
        <v>723</v>
      </c>
      <c r="B1527" t="s">
        <v>724</v>
      </c>
      <c r="C1527" t="s">
        <v>725</v>
      </c>
      <c r="D1527" t="s">
        <v>61</v>
      </c>
      <c r="E1527">
        <v>2.3380423358824272E-4</v>
      </c>
      <c r="F1527">
        <v>0</v>
      </c>
      <c r="G1527" t="s">
        <v>42</v>
      </c>
      <c r="H1527">
        <v>258585223.50999999</v>
      </c>
      <c r="K1527">
        <v>0</v>
      </c>
      <c r="L1527">
        <v>0</v>
      </c>
      <c r="M1527">
        <v>-997731000</v>
      </c>
      <c r="N1527">
        <v>-233273.73180000001</v>
      </c>
      <c r="O1527">
        <v>258585223.50999999</v>
      </c>
    </row>
    <row r="1528" spans="1:15" x14ac:dyDescent="0.3">
      <c r="A1528" t="s">
        <v>726</v>
      </c>
      <c r="B1528" t="s">
        <v>727</v>
      </c>
      <c r="C1528" t="s">
        <v>728</v>
      </c>
      <c r="D1528" t="s">
        <v>61</v>
      </c>
      <c r="E1528">
        <v>1.1871266108449106E-4</v>
      </c>
      <c r="F1528">
        <v>0</v>
      </c>
      <c r="G1528" t="s">
        <v>42</v>
      </c>
      <c r="H1528">
        <v>258585223.50999999</v>
      </c>
      <c r="K1528">
        <v>0</v>
      </c>
      <c r="L1528">
        <v>0</v>
      </c>
      <c r="M1528">
        <v>-997731000</v>
      </c>
      <c r="N1528">
        <v>-118443.3021</v>
      </c>
      <c r="O1528">
        <v>258585223.50999999</v>
      </c>
    </row>
    <row r="1529" spans="1:15" x14ac:dyDescent="0.3">
      <c r="A1529" t="s">
        <v>729</v>
      </c>
      <c r="B1529" t="s">
        <v>730</v>
      </c>
      <c r="C1529" t="s">
        <v>731</v>
      </c>
      <c r="D1529" t="s">
        <v>61</v>
      </c>
      <c r="E1529">
        <v>3.0522436250866343E-4</v>
      </c>
      <c r="F1529">
        <v>0</v>
      </c>
      <c r="G1529" t="s">
        <v>42</v>
      </c>
      <c r="H1529">
        <v>258585223.50999999</v>
      </c>
      <c r="K1529">
        <v>0</v>
      </c>
      <c r="L1529">
        <v>0</v>
      </c>
      <c r="M1529">
        <v>-997731000</v>
      </c>
      <c r="N1529">
        <v>-304531.80839999998</v>
      </c>
      <c r="O1529">
        <v>258585223.50999999</v>
      </c>
    </row>
    <row r="1530" spans="1:15" x14ac:dyDescent="0.3">
      <c r="A1530" t="s">
        <v>732</v>
      </c>
      <c r="B1530" t="s">
        <v>733</v>
      </c>
      <c r="C1530" t="s">
        <v>734</v>
      </c>
      <c r="D1530" t="s">
        <v>61</v>
      </c>
      <c r="E1530">
        <v>6.9826348756164471E-3</v>
      </c>
      <c r="F1530">
        <v>0</v>
      </c>
      <c r="G1530" t="s">
        <v>42</v>
      </c>
      <c r="H1530">
        <v>258585223.50999999</v>
      </c>
      <c r="K1530">
        <v>0</v>
      </c>
      <c r="L1530">
        <v>0</v>
      </c>
      <c r="M1530">
        <v>-997731000</v>
      </c>
      <c r="N1530">
        <v>-6966791.2770999996</v>
      </c>
      <c r="O1530">
        <v>258585223.50999999</v>
      </c>
    </row>
    <row r="1531" spans="1:15" x14ac:dyDescent="0.3">
      <c r="A1531" t="s">
        <v>735</v>
      </c>
      <c r="B1531" t="s">
        <v>736</v>
      </c>
      <c r="C1531" t="s">
        <v>737</v>
      </c>
      <c r="D1531" t="s">
        <v>61</v>
      </c>
      <c r="E1531">
        <v>5.5930705566556449E-4</v>
      </c>
      <c r="F1531">
        <v>0</v>
      </c>
      <c r="G1531" t="s">
        <v>42</v>
      </c>
      <c r="H1531">
        <v>258585223.50999999</v>
      </c>
      <c r="K1531">
        <v>0</v>
      </c>
      <c r="L1531">
        <v>0</v>
      </c>
      <c r="M1531">
        <v>-997731000</v>
      </c>
      <c r="N1531">
        <v>-558037.98800000001</v>
      </c>
      <c r="O1531">
        <v>258585223.50999999</v>
      </c>
    </row>
    <row r="1532" spans="1:15" x14ac:dyDescent="0.3">
      <c r="A1532" t="s">
        <v>738</v>
      </c>
      <c r="B1532" t="s">
        <v>739</v>
      </c>
      <c r="C1532" t="s">
        <v>740</v>
      </c>
      <c r="D1532" t="s">
        <v>61</v>
      </c>
      <c r="E1532">
        <v>4.0953538861397719E-4</v>
      </c>
      <c r="F1532">
        <v>0</v>
      </c>
      <c r="G1532" t="s">
        <v>42</v>
      </c>
      <c r="H1532">
        <v>258585223.50999999</v>
      </c>
      <c r="K1532">
        <v>0</v>
      </c>
      <c r="L1532">
        <v>0</v>
      </c>
      <c r="M1532">
        <v>-997731000</v>
      </c>
      <c r="N1532">
        <v>-408606.15279999998</v>
      </c>
      <c r="O1532">
        <v>258585223.50999999</v>
      </c>
    </row>
    <row r="1533" spans="1:15" x14ac:dyDescent="0.3">
      <c r="A1533" t="s">
        <v>741</v>
      </c>
      <c r="B1533" t="s">
        <v>742</v>
      </c>
      <c r="C1533" t="s">
        <v>743</v>
      </c>
      <c r="D1533" t="s">
        <v>61</v>
      </c>
      <c r="E1533">
        <v>2.772010713799661E-3</v>
      </c>
      <c r="F1533">
        <v>0</v>
      </c>
      <c r="G1533" t="s">
        <v>42</v>
      </c>
      <c r="H1533">
        <v>258585223.50999999</v>
      </c>
      <c r="K1533">
        <v>0</v>
      </c>
      <c r="L1533">
        <v>0</v>
      </c>
      <c r="M1533">
        <v>-997731000</v>
      </c>
      <c r="N1533">
        <v>-2765721.0214999998</v>
      </c>
      <c r="O1533">
        <v>258585223.50999999</v>
      </c>
    </row>
    <row r="1534" spans="1:15" x14ac:dyDescent="0.3">
      <c r="A1534" t="s">
        <v>744</v>
      </c>
      <c r="B1534" t="s">
        <v>745</v>
      </c>
      <c r="C1534" t="s">
        <v>746</v>
      </c>
      <c r="D1534" t="s">
        <v>61</v>
      </c>
      <c r="E1534">
        <v>1.0476409143677292E-3</v>
      </c>
      <c r="F1534">
        <v>0</v>
      </c>
      <c r="G1534" t="s">
        <v>42</v>
      </c>
      <c r="H1534">
        <v>258585223.50999999</v>
      </c>
      <c r="K1534">
        <v>0</v>
      </c>
      <c r="L1534">
        <v>0</v>
      </c>
      <c r="M1534">
        <v>-997731000</v>
      </c>
      <c r="N1534">
        <v>-1045263.8171</v>
      </c>
      <c r="O1534">
        <v>258585223.50999999</v>
      </c>
    </row>
    <row r="1535" spans="1:15" x14ac:dyDescent="0.3">
      <c r="A1535" t="s">
        <v>747</v>
      </c>
      <c r="B1535" t="s">
        <v>748</v>
      </c>
      <c r="C1535" t="s">
        <v>749</v>
      </c>
      <c r="D1535" t="s">
        <v>61</v>
      </c>
      <c r="E1535">
        <v>2.1484475889958017E-4</v>
      </c>
      <c r="F1535">
        <v>0</v>
      </c>
      <c r="G1535" t="s">
        <v>42</v>
      </c>
      <c r="H1535">
        <v>258585223.50999999</v>
      </c>
      <c r="K1535">
        <v>0</v>
      </c>
      <c r="L1535">
        <v>0</v>
      </c>
      <c r="M1535">
        <v>-997731000</v>
      </c>
      <c r="N1535">
        <v>-214357.27609999999</v>
      </c>
      <c r="O1535">
        <v>258585223.50999999</v>
      </c>
    </row>
    <row r="1536" spans="1:15" x14ac:dyDescent="0.3">
      <c r="A1536" t="s">
        <v>750</v>
      </c>
      <c r="B1536" t="s">
        <v>751</v>
      </c>
      <c r="C1536" t="s">
        <v>752</v>
      </c>
      <c r="D1536" t="s">
        <v>61</v>
      </c>
      <c r="E1536">
        <v>2.1980274134961145E-3</v>
      </c>
      <c r="F1536">
        <v>0</v>
      </c>
      <c r="G1536" t="s">
        <v>42</v>
      </c>
      <c r="H1536">
        <v>258585223.50999999</v>
      </c>
      <c r="K1536">
        <v>0</v>
      </c>
      <c r="L1536">
        <v>0</v>
      </c>
      <c r="M1536">
        <v>-997731000</v>
      </c>
      <c r="N1536">
        <v>-2193040.0893000001</v>
      </c>
      <c r="O1536">
        <v>258585223.50999999</v>
      </c>
    </row>
    <row r="1537" spans="1:15" x14ac:dyDescent="0.3">
      <c r="A1537" t="s">
        <v>753</v>
      </c>
      <c r="B1537" t="s">
        <v>754</v>
      </c>
      <c r="C1537" t="s">
        <v>755</v>
      </c>
      <c r="D1537" t="s">
        <v>61</v>
      </c>
      <c r="E1537">
        <v>1.8378586508119689E-3</v>
      </c>
      <c r="F1537">
        <v>0</v>
      </c>
      <c r="G1537" t="s">
        <v>42</v>
      </c>
      <c r="H1537">
        <v>258585223.50999999</v>
      </c>
      <c r="K1537">
        <v>0</v>
      </c>
      <c r="L1537">
        <v>0</v>
      </c>
      <c r="M1537">
        <v>-997731000</v>
      </c>
      <c r="N1537">
        <v>-1833688.5495</v>
      </c>
      <c r="O1537">
        <v>258585223.50999999</v>
      </c>
    </row>
    <row r="1538" spans="1:15" x14ac:dyDescent="0.3">
      <c r="A1538" t="s">
        <v>756</v>
      </c>
      <c r="B1538" t="s">
        <v>757</v>
      </c>
      <c r="C1538" t="s">
        <v>758</v>
      </c>
      <c r="D1538" t="s">
        <v>61</v>
      </c>
      <c r="E1538">
        <v>2.2031487192769483E-2</v>
      </c>
      <c r="F1538">
        <v>0</v>
      </c>
      <c r="G1538" t="s">
        <v>42</v>
      </c>
      <c r="H1538">
        <v>258585223.50999999</v>
      </c>
      <c r="K1538">
        <v>0</v>
      </c>
      <c r="L1538">
        <v>0</v>
      </c>
      <c r="M1538">
        <v>-997731000</v>
      </c>
      <c r="N1538">
        <v>-21981497.748300001</v>
      </c>
      <c r="O1538">
        <v>258585223.50999999</v>
      </c>
    </row>
    <row r="1539" spans="1:15" x14ac:dyDescent="0.3">
      <c r="A1539" t="s">
        <v>759</v>
      </c>
      <c r="B1539" t="s">
        <v>760</v>
      </c>
      <c r="C1539" t="s">
        <v>761</v>
      </c>
      <c r="D1539" t="s">
        <v>61</v>
      </c>
      <c r="E1539">
        <v>4.1424911503443852E-5</v>
      </c>
      <c r="F1539">
        <v>0</v>
      </c>
      <c r="G1539" t="s">
        <v>42</v>
      </c>
      <c r="H1539">
        <v>258585223.50999999</v>
      </c>
      <c r="K1539">
        <v>0</v>
      </c>
      <c r="L1539">
        <v>0</v>
      </c>
      <c r="M1539">
        <v>-997731000</v>
      </c>
      <c r="N1539">
        <v>-41330.918400000002</v>
      </c>
      <c r="O1539">
        <v>258585223.50999999</v>
      </c>
    </row>
    <row r="1540" spans="1:15" x14ac:dyDescent="0.3">
      <c r="A1540" t="s">
        <v>762</v>
      </c>
      <c r="B1540" t="s">
        <v>763</v>
      </c>
      <c r="C1540" t="s">
        <v>764</v>
      </c>
      <c r="D1540" t="s">
        <v>61</v>
      </c>
      <c r="E1540">
        <v>5.1347268880143598E-4</v>
      </c>
      <c r="F1540">
        <v>0</v>
      </c>
      <c r="G1540" t="s">
        <v>42</v>
      </c>
      <c r="H1540">
        <v>258585223.50999999</v>
      </c>
      <c r="K1540">
        <v>0</v>
      </c>
      <c r="L1540">
        <v>0</v>
      </c>
      <c r="M1540">
        <v>-997731000</v>
      </c>
      <c r="N1540">
        <v>-512307.61930000002</v>
      </c>
      <c r="O1540">
        <v>258585223.50999999</v>
      </c>
    </row>
    <row r="1541" spans="1:15" x14ac:dyDescent="0.3">
      <c r="A1541" t="s">
        <v>765</v>
      </c>
      <c r="B1541" t="s">
        <v>766</v>
      </c>
      <c r="C1541" t="s">
        <v>767</v>
      </c>
      <c r="D1541" t="s">
        <v>61</v>
      </c>
      <c r="E1541">
        <v>1.6061887619187108E-3</v>
      </c>
      <c r="F1541">
        <v>0</v>
      </c>
      <c r="G1541" t="s">
        <v>42</v>
      </c>
      <c r="H1541">
        <v>258585223.50999999</v>
      </c>
      <c r="K1541">
        <v>0</v>
      </c>
      <c r="L1541">
        <v>0</v>
      </c>
      <c r="M1541">
        <v>-997731000</v>
      </c>
      <c r="N1541">
        <v>-1602544.3196</v>
      </c>
      <c r="O1541">
        <v>258585223.50999999</v>
      </c>
    </row>
    <row r="1542" spans="1:15" x14ac:dyDescent="0.3">
      <c r="A1542" t="s">
        <v>768</v>
      </c>
      <c r="B1542" t="s">
        <v>769</v>
      </c>
      <c r="C1542" t="s">
        <v>770</v>
      </c>
      <c r="D1542" t="s">
        <v>61</v>
      </c>
      <c r="E1542">
        <v>2.4395616711470923E-4</v>
      </c>
      <c r="F1542">
        <v>0</v>
      </c>
      <c r="G1542" t="s">
        <v>42</v>
      </c>
      <c r="H1542">
        <v>258585223.50999999</v>
      </c>
      <c r="K1542">
        <v>0</v>
      </c>
      <c r="L1542">
        <v>0</v>
      </c>
      <c r="M1542">
        <v>-997731000</v>
      </c>
      <c r="N1542">
        <v>-243402.6306</v>
      </c>
      <c r="O1542">
        <v>258585223.50999999</v>
      </c>
    </row>
    <row r="1543" spans="1:15" x14ac:dyDescent="0.3">
      <c r="A1543" t="s">
        <v>771</v>
      </c>
      <c r="B1543" t="s">
        <v>772</v>
      </c>
      <c r="C1543" t="s">
        <v>773</v>
      </c>
      <c r="D1543" t="s">
        <v>61</v>
      </c>
      <c r="E1543">
        <v>2.5369581490205699E-3</v>
      </c>
      <c r="F1543">
        <v>0</v>
      </c>
      <c r="G1543" t="s">
        <v>42</v>
      </c>
      <c r="H1543">
        <v>258585223.50999999</v>
      </c>
      <c r="K1543">
        <v>0</v>
      </c>
      <c r="L1543">
        <v>0</v>
      </c>
      <c r="M1543">
        <v>-997731000</v>
      </c>
      <c r="N1543">
        <v>-2531201.7910000002</v>
      </c>
      <c r="O1543">
        <v>258585223.50999999</v>
      </c>
    </row>
    <row r="1544" spans="1:15" x14ac:dyDescent="0.3">
      <c r="A1544" t="s">
        <v>774</v>
      </c>
      <c r="B1544" t="s">
        <v>775</v>
      </c>
      <c r="C1544" t="s">
        <v>776</v>
      </c>
      <c r="D1544" t="s">
        <v>61</v>
      </c>
      <c r="E1544">
        <v>7.2509506713073666E-4</v>
      </c>
      <c r="F1544">
        <v>0</v>
      </c>
      <c r="G1544" t="s">
        <v>42</v>
      </c>
      <c r="H1544">
        <v>258585223.50999999</v>
      </c>
      <c r="K1544">
        <v>0</v>
      </c>
      <c r="L1544">
        <v>0</v>
      </c>
      <c r="M1544">
        <v>-997731000</v>
      </c>
      <c r="N1544">
        <v>-723449.82640000002</v>
      </c>
      <c r="O1544">
        <v>258585223.50999999</v>
      </c>
    </row>
    <row r="1545" spans="1:15" x14ac:dyDescent="0.3">
      <c r="A1545" t="s">
        <v>777</v>
      </c>
      <c r="B1545" t="s">
        <v>778</v>
      </c>
      <c r="C1545" t="s">
        <v>779</v>
      </c>
      <c r="D1545" t="s">
        <v>61</v>
      </c>
      <c r="E1545">
        <v>4.0288930119771946E-4</v>
      </c>
      <c r="F1545">
        <v>0</v>
      </c>
      <c r="G1545" t="s">
        <v>42</v>
      </c>
      <c r="H1545">
        <v>258585223.50999999</v>
      </c>
      <c r="K1545">
        <v>0</v>
      </c>
      <c r="L1545">
        <v>0</v>
      </c>
      <c r="M1545">
        <v>-997731000</v>
      </c>
      <c r="N1545">
        <v>-401975.14539999998</v>
      </c>
      <c r="O1545">
        <v>258585223.50999999</v>
      </c>
    </row>
    <row r="1546" spans="1:15" x14ac:dyDescent="0.3">
      <c r="A1546" t="s">
        <v>780</v>
      </c>
      <c r="B1546" t="s">
        <v>781</v>
      </c>
      <c r="C1546" t="s">
        <v>782</v>
      </c>
      <c r="D1546" t="s">
        <v>61</v>
      </c>
      <c r="E1546">
        <v>5.7567079038545025E-4</v>
      </c>
      <c r="F1546">
        <v>0</v>
      </c>
      <c r="G1546" t="s">
        <v>42</v>
      </c>
      <c r="H1546">
        <v>258585223.50999999</v>
      </c>
      <c r="K1546">
        <v>0</v>
      </c>
      <c r="L1546">
        <v>0</v>
      </c>
      <c r="M1546">
        <v>-997731000</v>
      </c>
      <c r="N1546">
        <v>-574364.59340000001</v>
      </c>
      <c r="O1546">
        <v>258585223.50999999</v>
      </c>
    </row>
    <row r="1547" spans="1:15" x14ac:dyDescent="0.3">
      <c r="A1547" t="s">
        <v>783</v>
      </c>
      <c r="B1547" t="s">
        <v>784</v>
      </c>
      <c r="C1547" t="s">
        <v>785</v>
      </c>
      <c r="D1547" t="s">
        <v>61</v>
      </c>
      <c r="E1547">
        <v>1.6109910587520097E-2</v>
      </c>
      <c r="F1547">
        <v>0</v>
      </c>
      <c r="G1547" t="s">
        <v>42</v>
      </c>
      <c r="H1547">
        <v>258585223.50999999</v>
      </c>
      <c r="K1547">
        <v>0</v>
      </c>
      <c r="L1547">
        <v>0</v>
      </c>
      <c r="M1547">
        <v>-997731000</v>
      </c>
      <c r="N1547">
        <v>-16073357.2004</v>
      </c>
      <c r="O1547">
        <v>258585223.50999999</v>
      </c>
    </row>
    <row r="1548" spans="1:15" x14ac:dyDescent="0.3">
      <c r="A1548" t="s">
        <v>786</v>
      </c>
      <c r="B1548" t="s">
        <v>787</v>
      </c>
      <c r="C1548" t="s">
        <v>788</v>
      </c>
      <c r="D1548" t="s">
        <v>61</v>
      </c>
      <c r="E1548">
        <v>4.065730770417911E-4</v>
      </c>
      <c r="F1548">
        <v>0</v>
      </c>
      <c r="G1548" t="s">
        <v>42</v>
      </c>
      <c r="H1548">
        <v>258585223.50999999</v>
      </c>
      <c r="K1548">
        <v>0</v>
      </c>
      <c r="L1548">
        <v>0</v>
      </c>
      <c r="M1548">
        <v>-997731000</v>
      </c>
      <c r="N1548">
        <v>-405650.56270000001</v>
      </c>
      <c r="O1548">
        <v>258585223.50999999</v>
      </c>
    </row>
    <row r="1549" spans="1:15" x14ac:dyDescent="0.3">
      <c r="A1549" t="s">
        <v>789</v>
      </c>
      <c r="B1549" t="s">
        <v>790</v>
      </c>
      <c r="C1549" t="s">
        <v>791</v>
      </c>
      <c r="D1549" t="s">
        <v>61</v>
      </c>
      <c r="E1549">
        <v>7.7521777647997668E-3</v>
      </c>
      <c r="F1549">
        <v>0</v>
      </c>
      <c r="G1549" t="s">
        <v>42</v>
      </c>
      <c r="H1549">
        <v>258585223.50999999</v>
      </c>
      <c r="K1549">
        <v>0</v>
      </c>
      <c r="L1549">
        <v>0</v>
      </c>
      <c r="M1549">
        <v>-997731000</v>
      </c>
      <c r="N1549">
        <v>-7734588.0734999999</v>
      </c>
      <c r="O1549">
        <v>258585223.50999999</v>
      </c>
    </row>
    <row r="1550" spans="1:15" x14ac:dyDescent="0.3">
      <c r="A1550" t="s">
        <v>792</v>
      </c>
      <c r="B1550" t="s">
        <v>793</v>
      </c>
      <c r="C1550" t="s">
        <v>794</v>
      </c>
      <c r="D1550" t="s">
        <v>61</v>
      </c>
      <c r="E1550">
        <v>2.3397665643358095E-3</v>
      </c>
      <c r="F1550">
        <v>0</v>
      </c>
      <c r="G1550" t="s">
        <v>42</v>
      </c>
      <c r="H1550">
        <v>258585223.50999999</v>
      </c>
      <c r="K1550">
        <v>0</v>
      </c>
      <c r="L1550">
        <v>0</v>
      </c>
      <c r="M1550">
        <v>-997731000</v>
      </c>
      <c r="N1550">
        <v>-2334457.6340000001</v>
      </c>
      <c r="O1550">
        <v>258585223.50999999</v>
      </c>
    </row>
    <row r="1551" spans="1:15" x14ac:dyDescent="0.3">
      <c r="A1551" t="s">
        <v>795</v>
      </c>
      <c r="B1551" t="s">
        <v>796</v>
      </c>
      <c r="C1551" t="s">
        <v>797</v>
      </c>
      <c r="D1551" t="s">
        <v>61</v>
      </c>
      <c r="E1551">
        <v>2.6006578831987799E-4</v>
      </c>
      <c r="F1551">
        <v>0</v>
      </c>
      <c r="G1551" t="s">
        <v>42</v>
      </c>
      <c r="H1551">
        <v>258585223.50999999</v>
      </c>
      <c r="K1551">
        <v>0</v>
      </c>
      <c r="L1551">
        <v>0</v>
      </c>
      <c r="M1551">
        <v>-997731000</v>
      </c>
      <c r="N1551">
        <v>-259475.69899999999</v>
      </c>
      <c r="O1551">
        <v>258585223.50999999</v>
      </c>
    </row>
    <row r="1552" spans="1:15" x14ac:dyDescent="0.3">
      <c r="A1552" t="s">
        <v>798</v>
      </c>
      <c r="B1552" t="s">
        <v>799</v>
      </c>
      <c r="C1552" t="s">
        <v>800</v>
      </c>
      <c r="D1552" t="s">
        <v>61</v>
      </c>
      <c r="E1552">
        <v>9.3055270805407985E-4</v>
      </c>
      <c r="F1552">
        <v>0</v>
      </c>
      <c r="G1552" t="s">
        <v>42</v>
      </c>
      <c r="H1552">
        <v>258585223.50999999</v>
      </c>
      <c r="K1552">
        <v>0</v>
      </c>
      <c r="L1552">
        <v>0</v>
      </c>
      <c r="M1552">
        <v>-997731000</v>
      </c>
      <c r="N1552">
        <v>-928441.28399999999</v>
      </c>
      <c r="O1552">
        <v>258585223.50999999</v>
      </c>
    </row>
    <row r="1553" spans="1:15" x14ac:dyDescent="0.3">
      <c r="A1553" t="s">
        <v>801</v>
      </c>
      <c r="B1553" t="s">
        <v>802</v>
      </c>
      <c r="C1553" t="s">
        <v>803</v>
      </c>
      <c r="D1553" t="s">
        <v>61</v>
      </c>
      <c r="E1553">
        <v>2.6241512983194823E-3</v>
      </c>
      <c r="F1553">
        <v>0</v>
      </c>
      <c r="G1553" t="s">
        <v>42</v>
      </c>
      <c r="H1553">
        <v>258585223.50999999</v>
      </c>
      <c r="K1553">
        <v>0</v>
      </c>
      <c r="L1553">
        <v>0</v>
      </c>
      <c r="M1553">
        <v>-997731000</v>
      </c>
      <c r="N1553">
        <v>-2618197.0989999999</v>
      </c>
      <c r="O1553">
        <v>258585223.50999999</v>
      </c>
    </row>
    <row r="1554" spans="1:15" x14ac:dyDescent="0.3">
      <c r="A1554" t="s">
        <v>804</v>
      </c>
      <c r="B1554" t="s">
        <v>805</v>
      </c>
      <c r="C1554" t="s">
        <v>806</v>
      </c>
      <c r="D1554" t="s">
        <v>61</v>
      </c>
      <c r="E1554">
        <v>1.3223711137027761E-3</v>
      </c>
      <c r="F1554">
        <v>0</v>
      </c>
      <c r="G1554" t="s">
        <v>42</v>
      </c>
      <c r="H1554">
        <v>258585223.50999999</v>
      </c>
      <c r="K1554">
        <v>0</v>
      </c>
      <c r="L1554">
        <v>0</v>
      </c>
      <c r="M1554">
        <v>-997731000</v>
      </c>
      <c r="N1554">
        <v>-1319370.6536000001</v>
      </c>
      <c r="O1554">
        <v>258585223.50999999</v>
      </c>
    </row>
    <row r="1555" spans="1:15" x14ac:dyDescent="0.3">
      <c r="A1555" t="s">
        <v>807</v>
      </c>
      <c r="B1555" t="s">
        <v>808</v>
      </c>
      <c r="C1555" t="s">
        <v>809</v>
      </c>
      <c r="D1555" t="s">
        <v>61</v>
      </c>
      <c r="E1555">
        <v>1.4874631843962469E-5</v>
      </c>
      <c r="F1555">
        <v>0</v>
      </c>
      <c r="G1555" t="s">
        <v>42</v>
      </c>
      <c r="H1555">
        <v>258585223.50999999</v>
      </c>
      <c r="K1555">
        <v>0</v>
      </c>
      <c r="L1555">
        <v>0</v>
      </c>
      <c r="M1555">
        <v>-997731000</v>
      </c>
      <c r="N1555">
        <v>-14840.881299999999</v>
      </c>
      <c r="O1555">
        <v>258585223.50999999</v>
      </c>
    </row>
    <row r="1556" spans="1:15" x14ac:dyDescent="0.3">
      <c r="A1556" t="s">
        <v>810</v>
      </c>
      <c r="B1556" t="s">
        <v>811</v>
      </c>
      <c r="C1556" t="s">
        <v>812</v>
      </c>
      <c r="D1556" t="s">
        <v>61</v>
      </c>
      <c r="E1556">
        <v>2.1644535306494629E-4</v>
      </c>
      <c r="F1556">
        <v>0</v>
      </c>
      <c r="G1556" t="s">
        <v>42</v>
      </c>
      <c r="H1556">
        <v>258585223.50999999</v>
      </c>
      <c r="K1556">
        <v>0</v>
      </c>
      <c r="L1556">
        <v>0</v>
      </c>
      <c r="M1556">
        <v>-997731000</v>
      </c>
      <c r="N1556">
        <v>-215954.23860000001</v>
      </c>
      <c r="O1556">
        <v>258585223.50999999</v>
      </c>
    </row>
    <row r="1557" spans="1:15" x14ac:dyDescent="0.3">
      <c r="A1557" t="s">
        <v>813</v>
      </c>
      <c r="B1557" t="s">
        <v>814</v>
      </c>
      <c r="C1557" t="s">
        <v>815</v>
      </c>
      <c r="D1557" t="s">
        <v>61</v>
      </c>
      <c r="E1557">
        <v>1.2697997029490048E-3</v>
      </c>
      <c r="F1557">
        <v>0</v>
      </c>
      <c r="G1557" t="s">
        <v>42</v>
      </c>
      <c r="H1557">
        <v>258585223.50999999</v>
      </c>
      <c r="K1557">
        <v>0</v>
      </c>
      <c r="L1557">
        <v>0</v>
      </c>
      <c r="M1557">
        <v>-997731000</v>
      </c>
      <c r="N1557">
        <v>-1266918.5274</v>
      </c>
      <c r="O1557">
        <v>258585223.50999999</v>
      </c>
    </row>
    <row r="1558" spans="1:15" x14ac:dyDescent="0.3">
      <c r="A1558" t="s">
        <v>816</v>
      </c>
      <c r="B1558" t="s">
        <v>817</v>
      </c>
      <c r="C1558" t="s">
        <v>818</v>
      </c>
      <c r="D1558" t="s">
        <v>61</v>
      </c>
      <c r="E1558">
        <v>7.888138665901451E-4</v>
      </c>
      <c r="F1558">
        <v>0</v>
      </c>
      <c r="G1558" t="s">
        <v>42</v>
      </c>
      <c r="H1558">
        <v>258585223.50999999</v>
      </c>
      <c r="K1558">
        <v>0</v>
      </c>
      <c r="L1558">
        <v>0</v>
      </c>
      <c r="M1558">
        <v>-997731000</v>
      </c>
      <c r="N1558">
        <v>-787024.04790000001</v>
      </c>
      <c r="O1558">
        <v>258585223.50999999</v>
      </c>
    </row>
    <row r="1559" spans="1:15" x14ac:dyDescent="0.3">
      <c r="A1559" t="s">
        <v>819</v>
      </c>
      <c r="B1559" t="s">
        <v>820</v>
      </c>
      <c r="C1559" t="s">
        <v>821</v>
      </c>
      <c r="D1559" t="s">
        <v>61</v>
      </c>
      <c r="E1559">
        <v>6.5092582520861144E-5</v>
      </c>
      <c r="F1559">
        <v>0</v>
      </c>
      <c r="G1559" t="s">
        <v>42</v>
      </c>
      <c r="H1559">
        <v>258585223.50999999</v>
      </c>
      <c r="K1559">
        <v>0</v>
      </c>
      <c r="L1559">
        <v>0</v>
      </c>
      <c r="M1559">
        <v>-997731000</v>
      </c>
      <c r="N1559">
        <v>-64944.887499999997</v>
      </c>
      <c r="O1559">
        <v>258585223.50999999</v>
      </c>
    </row>
    <row r="1560" spans="1:15" x14ac:dyDescent="0.3">
      <c r="A1560" t="s">
        <v>822</v>
      </c>
      <c r="B1560" t="s">
        <v>823</v>
      </c>
      <c r="C1560" t="s">
        <v>824</v>
      </c>
      <c r="D1560" t="s">
        <v>61</v>
      </c>
      <c r="E1560">
        <v>6.2978617760694328E-2</v>
      </c>
      <c r="F1560">
        <v>0</v>
      </c>
      <c r="G1560" t="s">
        <v>42</v>
      </c>
      <c r="H1560">
        <v>258585223.50999999</v>
      </c>
      <c r="K1560">
        <v>0</v>
      </c>
      <c r="L1560">
        <v>0</v>
      </c>
      <c r="M1560">
        <v>-997731000</v>
      </c>
      <c r="N1560">
        <v>-62835719.277000003</v>
      </c>
      <c r="O1560">
        <v>258585223.50999999</v>
      </c>
    </row>
    <row r="1561" spans="1:15" x14ac:dyDescent="0.3">
      <c r="A1561" t="s">
        <v>825</v>
      </c>
      <c r="B1561" t="s">
        <v>826</v>
      </c>
      <c r="C1561" t="s">
        <v>827</v>
      </c>
      <c r="D1561" t="s">
        <v>61</v>
      </c>
      <c r="E1561">
        <v>5.1861222068171993E-3</v>
      </c>
      <c r="F1561">
        <v>0</v>
      </c>
      <c r="G1561" t="s">
        <v>42</v>
      </c>
      <c r="H1561">
        <v>258585223.50999999</v>
      </c>
      <c r="K1561">
        <v>0</v>
      </c>
      <c r="L1561">
        <v>0</v>
      </c>
      <c r="M1561">
        <v>-997731000</v>
      </c>
      <c r="N1561">
        <v>-5174354.8954999996</v>
      </c>
      <c r="O1561">
        <v>258585223.50999999</v>
      </c>
    </row>
    <row r="1562" spans="1:15" x14ac:dyDescent="0.3">
      <c r="A1562" t="s">
        <v>828</v>
      </c>
      <c r="B1562" t="s">
        <v>829</v>
      </c>
      <c r="C1562" t="s">
        <v>830</v>
      </c>
      <c r="D1562" t="s">
        <v>61</v>
      </c>
      <c r="E1562">
        <v>2.7885283629600541E-3</v>
      </c>
      <c r="F1562">
        <v>0</v>
      </c>
      <c r="G1562" t="s">
        <v>42</v>
      </c>
      <c r="H1562">
        <v>258585223.50999999</v>
      </c>
      <c r="K1562">
        <v>0</v>
      </c>
      <c r="L1562">
        <v>0</v>
      </c>
      <c r="M1562">
        <v>-997731000</v>
      </c>
      <c r="N1562">
        <v>-2782201.1921000001</v>
      </c>
      <c r="O1562">
        <v>258585223.50999999</v>
      </c>
    </row>
    <row r="1563" spans="1:15" x14ac:dyDescent="0.3">
      <c r="A1563" t="s">
        <v>831</v>
      </c>
      <c r="B1563" t="s">
        <v>832</v>
      </c>
      <c r="C1563" t="s">
        <v>833</v>
      </c>
      <c r="D1563" t="s">
        <v>61</v>
      </c>
      <c r="E1563">
        <v>3.523264738925685E-4</v>
      </c>
      <c r="F1563">
        <v>0</v>
      </c>
      <c r="G1563" t="s">
        <v>42</v>
      </c>
      <c r="H1563">
        <v>258585223.50999999</v>
      </c>
      <c r="K1563">
        <v>0</v>
      </c>
      <c r="L1563">
        <v>0</v>
      </c>
      <c r="M1563">
        <v>-997731000</v>
      </c>
      <c r="N1563">
        <v>-351527.04509999999</v>
      </c>
      <c r="O1563">
        <v>258585223.50999999</v>
      </c>
    </row>
    <row r="1564" spans="1:15" x14ac:dyDescent="0.3">
      <c r="A1564" t="s">
        <v>834</v>
      </c>
      <c r="B1564" t="s">
        <v>835</v>
      </c>
      <c r="C1564" t="s">
        <v>836</v>
      </c>
      <c r="D1564" t="s">
        <v>61</v>
      </c>
      <c r="E1564">
        <v>2.0597524590549639E-3</v>
      </c>
      <c r="F1564">
        <v>0</v>
      </c>
      <c r="G1564" t="s">
        <v>42</v>
      </c>
      <c r="H1564">
        <v>258585223.50999999</v>
      </c>
      <c r="K1564">
        <v>0</v>
      </c>
      <c r="L1564">
        <v>0</v>
      </c>
      <c r="M1564">
        <v>-997731000</v>
      </c>
      <c r="N1564">
        <v>-2055078.8807000001</v>
      </c>
      <c r="O1564">
        <v>258585223.50999999</v>
      </c>
    </row>
    <row r="1565" spans="1:15" x14ac:dyDescent="0.3">
      <c r="A1565" t="s">
        <v>837</v>
      </c>
      <c r="B1565" t="s">
        <v>838</v>
      </c>
      <c r="C1565" t="s">
        <v>839</v>
      </c>
      <c r="D1565" t="s">
        <v>61</v>
      </c>
      <c r="E1565">
        <v>3.045100525512235E-5</v>
      </c>
      <c r="F1565">
        <v>0</v>
      </c>
      <c r="G1565" t="s">
        <v>42</v>
      </c>
      <c r="H1565">
        <v>258585223.50999999</v>
      </c>
      <c r="K1565">
        <v>0</v>
      </c>
      <c r="L1565">
        <v>0</v>
      </c>
      <c r="M1565">
        <v>-997731000</v>
      </c>
      <c r="N1565">
        <v>-30381.911899999999</v>
      </c>
      <c r="O1565">
        <v>258585223.50999999</v>
      </c>
    </row>
    <row r="1566" spans="1:15" x14ac:dyDescent="0.3">
      <c r="A1566" t="s">
        <v>840</v>
      </c>
      <c r="B1566" t="s">
        <v>841</v>
      </c>
      <c r="C1566" t="s">
        <v>842</v>
      </c>
      <c r="D1566" t="s">
        <v>61</v>
      </c>
      <c r="E1566">
        <v>3.9945595729682301E-3</v>
      </c>
      <c r="F1566">
        <v>0</v>
      </c>
      <c r="G1566" t="s">
        <v>42</v>
      </c>
      <c r="H1566">
        <v>258585223.50999999</v>
      </c>
      <c r="K1566">
        <v>0</v>
      </c>
      <c r="L1566">
        <v>0</v>
      </c>
      <c r="M1566">
        <v>-997731000</v>
      </c>
      <c r="N1566">
        <v>-3985495.9172999999</v>
      </c>
      <c r="O1566">
        <v>258585223.50999999</v>
      </c>
    </row>
    <row r="1567" spans="1:15" x14ac:dyDescent="0.3">
      <c r="A1567" t="s">
        <v>843</v>
      </c>
      <c r="B1567" t="s">
        <v>844</v>
      </c>
      <c r="C1567" t="s">
        <v>845</v>
      </c>
      <c r="D1567" t="s">
        <v>61</v>
      </c>
      <c r="E1567">
        <v>8.7864223220478627E-3</v>
      </c>
      <c r="F1567">
        <v>0</v>
      </c>
      <c r="G1567" t="s">
        <v>42</v>
      </c>
      <c r="H1567">
        <v>258585223.50999999</v>
      </c>
      <c r="K1567">
        <v>0</v>
      </c>
      <c r="L1567">
        <v>0</v>
      </c>
      <c r="M1567">
        <v>-997731000</v>
      </c>
      <c r="N1567">
        <v>-8766485.9298</v>
      </c>
      <c r="O1567">
        <v>258585223.50999999</v>
      </c>
    </row>
    <row r="1568" spans="1:15" x14ac:dyDescent="0.3">
      <c r="A1568" t="s">
        <v>846</v>
      </c>
      <c r="B1568" t="s">
        <v>847</v>
      </c>
      <c r="C1568" t="s">
        <v>848</v>
      </c>
      <c r="D1568" t="s">
        <v>61</v>
      </c>
      <c r="E1568">
        <v>8.1523374436686503E-5</v>
      </c>
      <c r="F1568">
        <v>0</v>
      </c>
      <c r="G1568" t="s">
        <v>42</v>
      </c>
      <c r="H1568">
        <v>258585223.50999999</v>
      </c>
      <c r="K1568">
        <v>0</v>
      </c>
      <c r="L1568">
        <v>0</v>
      </c>
      <c r="M1568">
        <v>-997731000</v>
      </c>
      <c r="N1568">
        <v>-81338.397899999996</v>
      </c>
      <c r="O1568">
        <v>258585223.50999999</v>
      </c>
    </row>
    <row r="1569" spans="1:15" x14ac:dyDescent="0.3">
      <c r="A1569" t="s">
        <v>849</v>
      </c>
      <c r="B1569" t="s">
        <v>850</v>
      </c>
      <c r="C1569" t="s">
        <v>851</v>
      </c>
      <c r="D1569" t="s">
        <v>61</v>
      </c>
      <c r="E1569">
        <v>1.3985431769499953E-4</v>
      </c>
      <c r="F1569">
        <v>0</v>
      </c>
      <c r="G1569" t="s">
        <v>42</v>
      </c>
      <c r="H1569">
        <v>258585223.50999999</v>
      </c>
      <c r="K1569">
        <v>0</v>
      </c>
      <c r="L1569">
        <v>0</v>
      </c>
      <c r="M1569">
        <v>-997731000</v>
      </c>
      <c r="N1569">
        <v>-139536.98819999999</v>
      </c>
      <c r="O1569">
        <v>258585223.50999999</v>
      </c>
    </row>
    <row r="1570" spans="1:15" x14ac:dyDescent="0.3">
      <c r="A1570" t="s">
        <v>852</v>
      </c>
      <c r="B1570" t="s">
        <v>853</v>
      </c>
      <c r="C1570" t="s">
        <v>854</v>
      </c>
      <c r="D1570" t="s">
        <v>61</v>
      </c>
      <c r="E1570">
        <v>7.4391249967367479E-3</v>
      </c>
      <c r="F1570">
        <v>0</v>
      </c>
      <c r="G1570" t="s">
        <v>42</v>
      </c>
      <c r="H1570">
        <v>258585223.50999999</v>
      </c>
      <c r="K1570">
        <v>0</v>
      </c>
      <c r="L1570">
        <v>0</v>
      </c>
      <c r="M1570">
        <v>-997731000</v>
      </c>
      <c r="N1570">
        <v>-7422245.6221000003</v>
      </c>
      <c r="O1570">
        <v>258585223.50999999</v>
      </c>
    </row>
    <row r="1571" spans="1:15" x14ac:dyDescent="0.3">
      <c r="A1571" t="s">
        <v>855</v>
      </c>
      <c r="B1571" t="s">
        <v>856</v>
      </c>
      <c r="C1571" t="s">
        <v>857</v>
      </c>
      <c r="D1571" t="s">
        <v>61</v>
      </c>
      <c r="E1571">
        <v>4.8619805607391185E-3</v>
      </c>
      <c r="F1571">
        <v>0</v>
      </c>
      <c r="G1571" t="s">
        <v>42</v>
      </c>
      <c r="H1571">
        <v>258585223.50999999</v>
      </c>
      <c r="K1571">
        <v>0</v>
      </c>
      <c r="L1571">
        <v>0</v>
      </c>
      <c r="M1571">
        <v>-997731000</v>
      </c>
      <c r="N1571">
        <v>-4850948.7268000003</v>
      </c>
      <c r="O1571">
        <v>258585223.50999999</v>
      </c>
    </row>
    <row r="1572" spans="1:15" x14ac:dyDescent="0.3">
      <c r="A1572" t="s">
        <v>858</v>
      </c>
      <c r="B1572" t="s">
        <v>859</v>
      </c>
      <c r="C1572" t="s">
        <v>860</v>
      </c>
      <c r="D1572" t="s">
        <v>61</v>
      </c>
      <c r="E1572">
        <v>1.05951270641497E-3</v>
      </c>
      <c r="F1572">
        <v>0</v>
      </c>
      <c r="G1572" t="s">
        <v>42</v>
      </c>
      <c r="H1572">
        <v>258585223.50999999</v>
      </c>
      <c r="K1572">
        <v>0</v>
      </c>
      <c r="L1572">
        <v>0</v>
      </c>
      <c r="M1572">
        <v>-997731000</v>
      </c>
      <c r="N1572">
        <v>-1057108.6721000001</v>
      </c>
      <c r="O1572">
        <v>258585223.50999999</v>
      </c>
    </row>
    <row r="1573" spans="1:15" x14ac:dyDescent="0.3">
      <c r="A1573" t="s">
        <v>861</v>
      </c>
      <c r="B1573" t="s">
        <v>862</v>
      </c>
      <c r="C1573" t="s">
        <v>863</v>
      </c>
      <c r="D1573" t="s">
        <v>61</v>
      </c>
      <c r="E1573">
        <v>5.1547581950228964E-4</v>
      </c>
      <c r="F1573">
        <v>0</v>
      </c>
      <c r="G1573" t="s">
        <v>42</v>
      </c>
      <c r="H1573">
        <v>258585223.50999999</v>
      </c>
      <c r="K1573">
        <v>0</v>
      </c>
      <c r="L1573">
        <v>0</v>
      </c>
      <c r="M1573">
        <v>-997731000</v>
      </c>
      <c r="N1573">
        <v>-514306.20490000001</v>
      </c>
      <c r="O1573">
        <v>258585223.50999999</v>
      </c>
    </row>
    <row r="1574" spans="1:15" x14ac:dyDescent="0.3">
      <c r="A1574" t="s">
        <v>864</v>
      </c>
      <c r="B1574" t="s">
        <v>865</v>
      </c>
      <c r="C1574" t="s">
        <v>866</v>
      </c>
      <c r="D1574" t="s">
        <v>61</v>
      </c>
      <c r="E1574">
        <v>7.4371005191084668E-4</v>
      </c>
      <c r="F1574">
        <v>0</v>
      </c>
      <c r="G1574" t="s">
        <v>42</v>
      </c>
      <c r="H1574">
        <v>258585223.50999999</v>
      </c>
      <c r="K1574">
        <v>0</v>
      </c>
      <c r="L1574">
        <v>0</v>
      </c>
      <c r="M1574">
        <v>-997731000</v>
      </c>
      <c r="N1574">
        <v>-742022.57380000001</v>
      </c>
      <c r="O1574">
        <v>258585223.50999999</v>
      </c>
    </row>
    <row r="1575" spans="1:15" x14ac:dyDescent="0.3">
      <c r="A1575" t="s">
        <v>867</v>
      </c>
      <c r="B1575" t="s">
        <v>868</v>
      </c>
      <c r="C1575" t="s">
        <v>869</v>
      </c>
      <c r="D1575" t="s">
        <v>61</v>
      </c>
      <c r="E1575">
        <v>2.8546546472383925E-3</v>
      </c>
      <c r="F1575">
        <v>0</v>
      </c>
      <c r="G1575" t="s">
        <v>42</v>
      </c>
      <c r="H1575">
        <v>258585223.50999999</v>
      </c>
      <c r="K1575">
        <v>0</v>
      </c>
      <c r="L1575">
        <v>0</v>
      </c>
      <c r="M1575">
        <v>-997731000</v>
      </c>
      <c r="N1575">
        <v>-2848177.4358000001</v>
      </c>
      <c r="O1575">
        <v>258585223.50999999</v>
      </c>
    </row>
    <row r="1576" spans="1:15" x14ac:dyDescent="0.3">
      <c r="A1576" t="s">
        <v>870</v>
      </c>
      <c r="B1576" t="s">
        <v>871</v>
      </c>
      <c r="C1576" t="s">
        <v>872</v>
      </c>
      <c r="D1576" t="s">
        <v>61</v>
      </c>
      <c r="E1576">
        <v>8.7259184781404986E-3</v>
      </c>
      <c r="F1576">
        <v>0</v>
      </c>
      <c r="G1576" t="s">
        <v>42</v>
      </c>
      <c r="H1576">
        <v>258585223.50999999</v>
      </c>
      <c r="K1576">
        <v>0</v>
      </c>
      <c r="L1576">
        <v>0</v>
      </c>
      <c r="M1576">
        <v>-997731000</v>
      </c>
      <c r="N1576">
        <v>-8706119.3691000007</v>
      </c>
      <c r="O1576">
        <v>258585223.50999999</v>
      </c>
    </row>
    <row r="1577" spans="1:15" x14ac:dyDescent="0.3">
      <c r="A1577" t="s">
        <v>873</v>
      </c>
      <c r="B1577" t="s">
        <v>874</v>
      </c>
      <c r="C1577" t="s">
        <v>875</v>
      </c>
      <c r="D1577" t="s">
        <v>61</v>
      </c>
      <c r="E1577">
        <v>1.6161209613117696E-4</v>
      </c>
      <c r="F1577">
        <v>0</v>
      </c>
      <c r="G1577" t="s">
        <v>42</v>
      </c>
      <c r="H1577">
        <v>258585223.50999999</v>
      </c>
      <c r="K1577">
        <v>0</v>
      </c>
      <c r="L1577">
        <v>0</v>
      </c>
      <c r="M1577">
        <v>-997731000</v>
      </c>
      <c r="N1577">
        <v>-161245.3983</v>
      </c>
      <c r="O1577">
        <v>258585223.50999999</v>
      </c>
    </row>
    <row r="1578" spans="1:15" x14ac:dyDescent="0.3">
      <c r="A1578" t="s">
        <v>876</v>
      </c>
      <c r="B1578" t="s">
        <v>877</v>
      </c>
      <c r="C1578" t="s">
        <v>878</v>
      </c>
      <c r="D1578" t="s">
        <v>61</v>
      </c>
      <c r="E1578">
        <v>2.359975746937451E-2</v>
      </c>
      <c r="F1578">
        <v>0</v>
      </c>
      <c r="G1578" t="s">
        <v>42</v>
      </c>
      <c r="H1578">
        <v>258585223.50999999</v>
      </c>
      <c r="K1578">
        <v>0</v>
      </c>
      <c r="L1578">
        <v>0</v>
      </c>
      <c r="M1578">
        <v>-997731000</v>
      </c>
      <c r="N1578">
        <v>-23546209.6197</v>
      </c>
      <c r="O1578">
        <v>258585223.50999999</v>
      </c>
    </row>
    <row r="1579" spans="1:15" x14ac:dyDescent="0.3">
      <c r="A1579" t="s">
        <v>879</v>
      </c>
      <c r="B1579" t="s">
        <v>880</v>
      </c>
      <c r="C1579" t="s">
        <v>881</v>
      </c>
      <c r="D1579" t="s">
        <v>61</v>
      </c>
      <c r="E1579">
        <v>1.0974668086130038E-4</v>
      </c>
      <c r="F1579">
        <v>0</v>
      </c>
      <c r="G1579" t="s">
        <v>42</v>
      </c>
      <c r="H1579">
        <v>258585223.50999999</v>
      </c>
      <c r="K1579">
        <v>0</v>
      </c>
      <c r="L1579">
        <v>0</v>
      </c>
      <c r="M1579">
        <v>-997731000</v>
      </c>
      <c r="N1579">
        <v>-109497.66559999999</v>
      </c>
      <c r="O1579">
        <v>258585223.50999999</v>
      </c>
    </row>
    <row r="1580" spans="1:15" x14ac:dyDescent="0.3">
      <c r="A1580" t="s">
        <v>882</v>
      </c>
      <c r="B1580" t="s">
        <v>883</v>
      </c>
      <c r="C1580" t="s">
        <v>884</v>
      </c>
      <c r="D1580" t="s">
        <v>61</v>
      </c>
      <c r="E1580">
        <v>1.3918784496442087E-4</v>
      </c>
      <c r="F1580">
        <v>0</v>
      </c>
      <c r="G1580" t="s">
        <v>42</v>
      </c>
      <c r="H1580">
        <v>258585223.50999999</v>
      </c>
      <c r="K1580">
        <v>0</v>
      </c>
      <c r="L1580">
        <v>0</v>
      </c>
      <c r="M1580">
        <v>-997731000</v>
      </c>
      <c r="N1580">
        <v>-138872.02770000001</v>
      </c>
      <c r="O1580">
        <v>258585223.50999999</v>
      </c>
    </row>
    <row r="1581" spans="1:15" x14ac:dyDescent="0.3">
      <c r="A1581" t="s">
        <v>885</v>
      </c>
      <c r="B1581" t="s">
        <v>886</v>
      </c>
      <c r="C1581" t="s">
        <v>887</v>
      </c>
      <c r="D1581" t="s">
        <v>61</v>
      </c>
      <c r="E1581">
        <v>4.7335240327553551E-3</v>
      </c>
      <c r="F1581">
        <v>0</v>
      </c>
      <c r="G1581" t="s">
        <v>42</v>
      </c>
      <c r="H1581">
        <v>258585223.50999999</v>
      </c>
      <c r="K1581">
        <v>0</v>
      </c>
      <c r="L1581">
        <v>0</v>
      </c>
      <c r="M1581">
        <v>-997731000</v>
      </c>
      <c r="N1581">
        <v>-4722783.6666999999</v>
      </c>
      <c r="O1581">
        <v>258585223.50999999</v>
      </c>
    </row>
    <row r="1582" spans="1:15" x14ac:dyDescent="0.3">
      <c r="A1582" t="s">
        <v>888</v>
      </c>
      <c r="B1582" t="s">
        <v>889</v>
      </c>
      <c r="C1582" t="s">
        <v>890</v>
      </c>
      <c r="D1582" t="s">
        <v>61</v>
      </c>
      <c r="E1582">
        <v>1.0316869478417159E-5</v>
      </c>
      <c r="F1582">
        <v>0</v>
      </c>
      <c r="G1582" t="s">
        <v>42</v>
      </c>
      <c r="H1582">
        <v>258585223.50999999</v>
      </c>
      <c r="K1582">
        <v>0</v>
      </c>
      <c r="L1582">
        <v>0</v>
      </c>
      <c r="M1582">
        <v>-997731000</v>
      </c>
      <c r="N1582">
        <v>-10293.460499999999</v>
      </c>
      <c r="O1582">
        <v>258585223.50999999</v>
      </c>
    </row>
    <row r="1583" spans="1:15" x14ac:dyDescent="0.3">
      <c r="A1583" t="s">
        <v>891</v>
      </c>
      <c r="B1583" t="s">
        <v>892</v>
      </c>
      <c r="C1583" t="s">
        <v>893</v>
      </c>
      <c r="D1583" t="s">
        <v>61</v>
      </c>
      <c r="E1583">
        <v>3.7987940171763603E-5</v>
      </c>
      <c r="F1583">
        <v>0</v>
      </c>
      <c r="G1583" t="s">
        <v>42</v>
      </c>
      <c r="H1583">
        <v>258585223.50999999</v>
      </c>
      <c r="K1583">
        <v>0</v>
      </c>
      <c r="L1583">
        <v>0</v>
      </c>
      <c r="M1583">
        <v>-997731000</v>
      </c>
      <c r="N1583">
        <v>-37901.745499999997</v>
      </c>
      <c r="O1583">
        <v>258585223.50999999</v>
      </c>
    </row>
    <row r="1584" spans="1:15" x14ac:dyDescent="0.3">
      <c r="A1584" t="s">
        <v>894</v>
      </c>
      <c r="B1584" t="s">
        <v>895</v>
      </c>
      <c r="C1584" t="s">
        <v>896</v>
      </c>
      <c r="D1584" t="s">
        <v>61</v>
      </c>
      <c r="E1584">
        <v>1.9842859658999699E-3</v>
      </c>
      <c r="F1584">
        <v>0</v>
      </c>
      <c r="G1584" t="s">
        <v>42</v>
      </c>
      <c r="H1584">
        <v>258585223.50999999</v>
      </c>
      <c r="K1584">
        <v>0</v>
      </c>
      <c r="L1584">
        <v>0</v>
      </c>
      <c r="M1584">
        <v>-997731000</v>
      </c>
      <c r="N1584">
        <v>-1979783.621</v>
      </c>
      <c r="O1584">
        <v>258585223.50999999</v>
      </c>
    </row>
    <row r="1585" spans="1:15" x14ac:dyDescent="0.3">
      <c r="A1585" t="s">
        <v>897</v>
      </c>
      <c r="B1585" t="s">
        <v>898</v>
      </c>
      <c r="C1585" t="s">
        <v>899</v>
      </c>
      <c r="D1585" t="s">
        <v>61</v>
      </c>
      <c r="E1585">
        <v>4.0011721704584881E-5</v>
      </c>
      <c r="F1585">
        <v>0</v>
      </c>
      <c r="G1585" t="s">
        <v>42</v>
      </c>
      <c r="H1585">
        <v>258585223.50999999</v>
      </c>
      <c r="K1585">
        <v>0</v>
      </c>
      <c r="L1585">
        <v>0</v>
      </c>
      <c r="M1585">
        <v>-997731000</v>
      </c>
      <c r="N1585">
        <v>-39920.935100000002</v>
      </c>
      <c r="O1585">
        <v>258585223.50999999</v>
      </c>
    </row>
    <row r="1586" spans="1:15" x14ac:dyDescent="0.3">
      <c r="A1586" t="s">
        <v>900</v>
      </c>
      <c r="B1586" t="s">
        <v>901</v>
      </c>
      <c r="C1586" t="s">
        <v>902</v>
      </c>
      <c r="D1586" t="s">
        <v>61</v>
      </c>
      <c r="E1586">
        <v>5.0172584588918992E-4</v>
      </c>
      <c r="F1586">
        <v>0</v>
      </c>
      <c r="G1586" t="s">
        <v>42</v>
      </c>
      <c r="H1586">
        <v>258585223.50999999</v>
      </c>
      <c r="K1586">
        <v>0</v>
      </c>
      <c r="L1586">
        <v>0</v>
      </c>
      <c r="M1586">
        <v>-997731000</v>
      </c>
      <c r="N1586">
        <v>-500587.42989999999</v>
      </c>
      <c r="O1586">
        <v>258585223.50999999</v>
      </c>
    </row>
    <row r="1587" spans="1:15" x14ac:dyDescent="0.3">
      <c r="A1587" t="s">
        <v>903</v>
      </c>
      <c r="B1587" t="s">
        <v>904</v>
      </c>
      <c r="C1587" t="s">
        <v>905</v>
      </c>
      <c r="D1587" t="s">
        <v>61</v>
      </c>
      <c r="E1587">
        <v>1.9158153868016432E-3</v>
      </c>
      <c r="F1587">
        <v>0</v>
      </c>
      <c r="G1587" t="s">
        <v>42</v>
      </c>
      <c r="H1587">
        <v>258585223.50999999</v>
      </c>
      <c r="K1587">
        <v>0</v>
      </c>
      <c r="L1587">
        <v>0</v>
      </c>
      <c r="M1587">
        <v>-997731000</v>
      </c>
      <c r="N1587">
        <v>-1911468.4017</v>
      </c>
      <c r="O1587">
        <v>258585223.50999999</v>
      </c>
    </row>
    <row r="1588" spans="1:15" x14ac:dyDescent="0.3">
      <c r="A1588" t="s">
        <v>906</v>
      </c>
      <c r="B1588" t="s">
        <v>907</v>
      </c>
      <c r="C1588" t="s">
        <v>908</v>
      </c>
      <c r="D1588" t="s">
        <v>61</v>
      </c>
      <c r="E1588">
        <v>7.7144315244403571E-5</v>
      </c>
      <c r="F1588">
        <v>0</v>
      </c>
      <c r="G1588" t="s">
        <v>42</v>
      </c>
      <c r="H1588">
        <v>258585223.50999999</v>
      </c>
      <c r="K1588">
        <v>0</v>
      </c>
      <c r="L1588">
        <v>0</v>
      </c>
      <c r="M1588">
        <v>-997731000</v>
      </c>
      <c r="N1588">
        <v>-76969.274799999999</v>
      </c>
      <c r="O1588">
        <v>258585223.50999999</v>
      </c>
    </row>
    <row r="1589" spans="1:15" x14ac:dyDescent="0.3">
      <c r="A1589" t="s">
        <v>909</v>
      </c>
      <c r="B1589" t="s">
        <v>910</v>
      </c>
      <c r="C1589" t="s">
        <v>911</v>
      </c>
      <c r="D1589" t="s">
        <v>61</v>
      </c>
      <c r="E1589">
        <v>9.0824883886266427E-3</v>
      </c>
      <c r="F1589">
        <v>0</v>
      </c>
      <c r="G1589" t="s">
        <v>42</v>
      </c>
      <c r="H1589">
        <v>258585223.50999999</v>
      </c>
      <c r="K1589">
        <v>0</v>
      </c>
      <c r="L1589">
        <v>0</v>
      </c>
      <c r="M1589">
        <v>-997731000</v>
      </c>
      <c r="N1589">
        <v>-9061880.2225000001</v>
      </c>
      <c r="O1589">
        <v>258585223.50999999</v>
      </c>
    </row>
    <row r="1590" spans="1:15" x14ac:dyDescent="0.3">
      <c r="A1590" t="s">
        <v>912</v>
      </c>
      <c r="B1590" t="s">
        <v>913</v>
      </c>
      <c r="C1590" t="s">
        <v>914</v>
      </c>
      <c r="D1590" t="s">
        <v>61</v>
      </c>
      <c r="E1590">
        <v>5.8301486045342363E-3</v>
      </c>
      <c r="F1590">
        <v>0</v>
      </c>
      <c r="G1590" t="s">
        <v>42</v>
      </c>
      <c r="H1590">
        <v>258585223.50999999</v>
      </c>
      <c r="K1590">
        <v>0</v>
      </c>
      <c r="L1590">
        <v>0</v>
      </c>
      <c r="M1590">
        <v>-997731000</v>
      </c>
      <c r="N1590">
        <v>-5816919.9973999998</v>
      </c>
      <c r="O1590">
        <v>258585223.50999999</v>
      </c>
    </row>
    <row r="1591" spans="1:15" x14ac:dyDescent="0.3">
      <c r="A1591" t="s">
        <v>915</v>
      </c>
      <c r="B1591" t="s">
        <v>916</v>
      </c>
      <c r="C1591" t="s">
        <v>917</v>
      </c>
      <c r="D1591" t="s">
        <v>61</v>
      </c>
      <c r="E1591">
        <v>2.8298648858089189E-2</v>
      </c>
      <c r="F1591">
        <v>0</v>
      </c>
      <c r="G1591" t="s">
        <v>42</v>
      </c>
      <c r="H1591">
        <v>258585223.50999999</v>
      </c>
      <c r="K1591">
        <v>0</v>
      </c>
      <c r="L1591">
        <v>0</v>
      </c>
      <c r="M1591">
        <v>-997731000</v>
      </c>
      <c r="N1591">
        <v>-28234439.2238</v>
      </c>
      <c r="O1591">
        <v>258585223.50999999</v>
      </c>
    </row>
    <row r="1592" spans="1:15" x14ac:dyDescent="0.3">
      <c r="A1592" t="s">
        <v>918</v>
      </c>
      <c r="B1592" t="s">
        <v>919</v>
      </c>
      <c r="C1592" t="s">
        <v>920</v>
      </c>
      <c r="D1592" t="s">
        <v>61</v>
      </c>
      <c r="E1592">
        <v>3.7951866958169328E-4</v>
      </c>
      <c r="F1592">
        <v>0</v>
      </c>
      <c r="G1592" t="s">
        <v>42</v>
      </c>
      <c r="H1592">
        <v>258585223.50999999</v>
      </c>
      <c r="K1592">
        <v>0</v>
      </c>
      <c r="L1592">
        <v>0</v>
      </c>
      <c r="M1592">
        <v>-997731000</v>
      </c>
      <c r="N1592">
        <v>-378657.5417</v>
      </c>
      <c r="O1592">
        <v>258585223.50999999</v>
      </c>
    </row>
    <row r="1593" spans="1:15" x14ac:dyDescent="0.3">
      <c r="A1593" t="s">
        <v>921</v>
      </c>
      <c r="B1593" t="s">
        <v>922</v>
      </c>
      <c r="C1593" t="s">
        <v>923</v>
      </c>
      <c r="D1593" t="s">
        <v>61</v>
      </c>
      <c r="E1593">
        <v>7.0000833204222094E-3</v>
      </c>
      <c r="F1593">
        <v>0</v>
      </c>
      <c r="G1593" t="s">
        <v>42</v>
      </c>
      <c r="H1593">
        <v>258585223.50999999</v>
      </c>
      <c r="K1593">
        <v>0</v>
      </c>
      <c r="L1593">
        <v>0</v>
      </c>
      <c r="M1593">
        <v>-997731000</v>
      </c>
      <c r="N1593">
        <v>-6984200.1314000003</v>
      </c>
      <c r="O1593">
        <v>258585223.50999999</v>
      </c>
    </row>
    <row r="1594" spans="1:15" x14ac:dyDescent="0.3">
      <c r="A1594" t="s">
        <v>924</v>
      </c>
      <c r="B1594" t="s">
        <v>925</v>
      </c>
      <c r="C1594" t="s">
        <v>926</v>
      </c>
      <c r="D1594" t="s">
        <v>61</v>
      </c>
      <c r="E1594">
        <v>1.8964343489682645E-4</v>
      </c>
      <c r="F1594">
        <v>0</v>
      </c>
      <c r="G1594" t="s">
        <v>42</v>
      </c>
      <c r="H1594">
        <v>258585223.50999999</v>
      </c>
      <c r="K1594">
        <v>0</v>
      </c>
      <c r="L1594">
        <v>0</v>
      </c>
      <c r="M1594">
        <v>-997731000</v>
      </c>
      <c r="N1594">
        <v>-189213.13389999999</v>
      </c>
      <c r="O1594">
        <v>258585223.50999999</v>
      </c>
    </row>
    <row r="1595" spans="1:15" x14ac:dyDescent="0.3">
      <c r="A1595" t="s">
        <v>927</v>
      </c>
      <c r="B1595" t="s">
        <v>928</v>
      </c>
      <c r="C1595" t="s">
        <v>929</v>
      </c>
      <c r="D1595" t="s">
        <v>61</v>
      </c>
      <c r="E1595">
        <v>9.2831944045989473E-4</v>
      </c>
      <c r="F1595">
        <v>0</v>
      </c>
      <c r="G1595" t="s">
        <v>42</v>
      </c>
      <c r="H1595">
        <v>258585223.50999999</v>
      </c>
      <c r="K1595">
        <v>0</v>
      </c>
      <c r="L1595">
        <v>0</v>
      </c>
      <c r="M1595">
        <v>-997731000</v>
      </c>
      <c r="N1595">
        <v>-926213.08360000001</v>
      </c>
      <c r="O1595">
        <v>258585223.50999999</v>
      </c>
    </row>
    <row r="1596" spans="1:15" x14ac:dyDescent="0.3">
      <c r="A1596" t="s">
        <v>930</v>
      </c>
      <c r="B1596" t="s">
        <v>931</v>
      </c>
      <c r="C1596" t="s">
        <v>932</v>
      </c>
      <c r="D1596" t="s">
        <v>61</v>
      </c>
      <c r="E1596">
        <v>2.6580555944776153E-4</v>
      </c>
      <c r="F1596">
        <v>0</v>
      </c>
      <c r="G1596" t="s">
        <v>42</v>
      </c>
      <c r="H1596">
        <v>258585223.50999999</v>
      </c>
      <c r="K1596">
        <v>0</v>
      </c>
      <c r="L1596">
        <v>0</v>
      </c>
      <c r="M1596">
        <v>-997731000</v>
      </c>
      <c r="N1596">
        <v>-265202.44660000002</v>
      </c>
      <c r="O1596">
        <v>258585223.50999999</v>
      </c>
    </row>
    <row r="1597" spans="1:15" x14ac:dyDescent="0.3">
      <c r="A1597" t="s">
        <v>933</v>
      </c>
      <c r="B1597" t="s">
        <v>934</v>
      </c>
      <c r="C1597" t="s">
        <v>935</v>
      </c>
      <c r="D1597" t="s">
        <v>61</v>
      </c>
      <c r="E1597">
        <v>6.0951533834996895E-4</v>
      </c>
      <c r="F1597">
        <v>0</v>
      </c>
      <c r="G1597" t="s">
        <v>42</v>
      </c>
      <c r="H1597">
        <v>258585223.50999999</v>
      </c>
      <c r="K1597">
        <v>0</v>
      </c>
      <c r="L1597">
        <v>0</v>
      </c>
      <c r="M1597">
        <v>-997731000</v>
      </c>
      <c r="N1597">
        <v>-608132.348</v>
      </c>
      <c r="O1597">
        <v>258585223.50999999</v>
      </c>
    </row>
    <row r="1598" spans="1:15" x14ac:dyDescent="0.3">
      <c r="A1598" t="s">
        <v>936</v>
      </c>
      <c r="B1598" t="s">
        <v>937</v>
      </c>
      <c r="C1598" t="s">
        <v>938</v>
      </c>
      <c r="D1598" t="s">
        <v>61</v>
      </c>
      <c r="E1598">
        <v>9.245131904869067E-4</v>
      </c>
      <c r="F1598">
        <v>0</v>
      </c>
      <c r="G1598" t="s">
        <v>42</v>
      </c>
      <c r="H1598">
        <v>258585223.50999999</v>
      </c>
      <c r="K1598">
        <v>0</v>
      </c>
      <c r="L1598">
        <v>0</v>
      </c>
      <c r="M1598">
        <v>-997731000</v>
      </c>
      <c r="N1598">
        <v>-922415.47010000004</v>
      </c>
      <c r="O1598">
        <v>258585223.50999999</v>
      </c>
    </row>
    <row r="1599" spans="1:15" x14ac:dyDescent="0.3">
      <c r="A1599" t="s">
        <v>939</v>
      </c>
      <c r="B1599" t="s">
        <v>940</v>
      </c>
      <c r="C1599" t="s">
        <v>941</v>
      </c>
      <c r="D1599" t="s">
        <v>61</v>
      </c>
      <c r="E1599">
        <v>3.2594012084662138E-3</v>
      </c>
      <c r="F1599">
        <v>0</v>
      </c>
      <c r="G1599" t="s">
        <v>42</v>
      </c>
      <c r="H1599">
        <v>258585223.50999999</v>
      </c>
      <c r="K1599">
        <v>0</v>
      </c>
      <c r="L1599">
        <v>0</v>
      </c>
      <c r="M1599">
        <v>-997731000</v>
      </c>
      <c r="N1599">
        <v>-3252005.6271000002</v>
      </c>
      <c r="O1599">
        <v>258585223.50999999</v>
      </c>
    </row>
    <row r="1600" spans="1:15" x14ac:dyDescent="0.3">
      <c r="A1600" t="s">
        <v>942</v>
      </c>
      <c r="B1600" t="s">
        <v>943</v>
      </c>
      <c r="C1600" t="s">
        <v>944</v>
      </c>
      <c r="D1600" t="s">
        <v>61</v>
      </c>
      <c r="E1600">
        <v>1.2596574374150324E-4</v>
      </c>
      <c r="F1600">
        <v>0</v>
      </c>
      <c r="G1600" t="s">
        <v>42</v>
      </c>
      <c r="H1600">
        <v>258585223.50999999</v>
      </c>
      <c r="K1600">
        <v>0</v>
      </c>
      <c r="L1600">
        <v>0</v>
      </c>
      <c r="M1600">
        <v>-997731000</v>
      </c>
      <c r="N1600">
        <v>-125679.92750000001</v>
      </c>
      <c r="O1600">
        <v>258585223.50999999</v>
      </c>
    </row>
    <row r="1601" spans="1:15" x14ac:dyDescent="0.3">
      <c r="A1601" t="s">
        <v>945</v>
      </c>
      <c r="B1601" t="s">
        <v>946</v>
      </c>
      <c r="C1601" t="s">
        <v>947</v>
      </c>
      <c r="D1601" t="s">
        <v>61</v>
      </c>
      <c r="E1601">
        <v>4.8700021714554776E-4</v>
      </c>
      <c r="F1601">
        <v>0</v>
      </c>
      <c r="G1601" t="s">
        <v>42</v>
      </c>
      <c r="H1601">
        <v>258585223.50999999</v>
      </c>
      <c r="K1601">
        <v>0</v>
      </c>
      <c r="L1601">
        <v>0</v>
      </c>
      <c r="M1601">
        <v>-997731000</v>
      </c>
      <c r="N1601">
        <v>-485895.21370000002</v>
      </c>
      <c r="O1601">
        <v>258585223.50999999</v>
      </c>
    </row>
    <row r="1602" spans="1:15" x14ac:dyDescent="0.3">
      <c r="A1602" t="s">
        <v>948</v>
      </c>
      <c r="B1602" t="s">
        <v>949</v>
      </c>
      <c r="C1602" t="s">
        <v>950</v>
      </c>
      <c r="D1602" t="s">
        <v>61</v>
      </c>
      <c r="E1602">
        <v>1.4696087225776993E-4</v>
      </c>
      <c r="F1602">
        <v>0</v>
      </c>
      <c r="G1602" t="s">
        <v>42</v>
      </c>
      <c r="H1602">
        <v>258585223.50999999</v>
      </c>
      <c r="K1602">
        <v>0</v>
      </c>
      <c r="L1602">
        <v>0</v>
      </c>
      <c r="M1602">
        <v>-997731000</v>
      </c>
      <c r="N1602">
        <v>-146627.41800000001</v>
      </c>
      <c r="O1602">
        <v>258585223.50999999</v>
      </c>
    </row>
    <row r="1603" spans="1:15" x14ac:dyDescent="0.3">
      <c r="A1603" t="s">
        <v>951</v>
      </c>
      <c r="B1603" t="s">
        <v>952</v>
      </c>
      <c r="C1603" t="s">
        <v>953</v>
      </c>
      <c r="D1603" t="s">
        <v>61</v>
      </c>
      <c r="E1603">
        <v>5.3036229657065607E-3</v>
      </c>
      <c r="F1603">
        <v>0</v>
      </c>
      <c r="G1603" t="s">
        <v>42</v>
      </c>
      <c r="H1603">
        <v>258585223.50999999</v>
      </c>
      <c r="K1603">
        <v>0</v>
      </c>
      <c r="L1603">
        <v>0</v>
      </c>
      <c r="M1603">
        <v>-997731000</v>
      </c>
      <c r="N1603">
        <v>-5291589.0451999996</v>
      </c>
      <c r="O1603">
        <v>258585223.50999999</v>
      </c>
    </row>
    <row r="1604" spans="1:15" x14ac:dyDescent="0.3">
      <c r="A1604" t="s">
        <v>954</v>
      </c>
      <c r="B1604" t="s">
        <v>955</v>
      </c>
      <c r="C1604" t="s">
        <v>956</v>
      </c>
      <c r="D1604" t="s">
        <v>61</v>
      </c>
      <c r="E1604">
        <v>5.7349846981594838E-4</v>
      </c>
      <c r="F1604">
        <v>0</v>
      </c>
      <c r="G1604" t="s">
        <v>42</v>
      </c>
      <c r="H1604">
        <v>258585223.50999999</v>
      </c>
      <c r="K1604">
        <v>0</v>
      </c>
      <c r="L1604">
        <v>0</v>
      </c>
      <c r="M1604">
        <v>-997731000</v>
      </c>
      <c r="N1604">
        <v>-572197.20180000004</v>
      </c>
      <c r="O1604">
        <v>258585223.50999999</v>
      </c>
    </row>
    <row r="1605" spans="1:15" x14ac:dyDescent="0.3">
      <c r="A1605" t="s">
        <v>957</v>
      </c>
      <c r="B1605" t="s">
        <v>958</v>
      </c>
      <c r="C1605" t="s">
        <v>959</v>
      </c>
      <c r="D1605" t="s">
        <v>61</v>
      </c>
      <c r="E1605">
        <v>3.919366258609152E-3</v>
      </c>
      <c r="F1605">
        <v>0</v>
      </c>
      <c r="G1605" t="s">
        <v>42</v>
      </c>
      <c r="H1605">
        <v>258585223.50999999</v>
      </c>
      <c r="K1605">
        <v>0</v>
      </c>
      <c r="L1605">
        <v>0</v>
      </c>
      <c r="M1605">
        <v>-997731000</v>
      </c>
      <c r="N1605">
        <v>-3910473.2165999999</v>
      </c>
      <c r="O1605">
        <v>258585223.50999999</v>
      </c>
    </row>
    <row r="1606" spans="1:15" x14ac:dyDescent="0.3">
      <c r="A1606" t="s">
        <v>960</v>
      </c>
      <c r="B1606" t="s">
        <v>961</v>
      </c>
      <c r="C1606" t="s">
        <v>962</v>
      </c>
      <c r="D1606" t="s">
        <v>61</v>
      </c>
      <c r="E1606">
        <v>1.0387791551036256E-3</v>
      </c>
      <c r="F1606">
        <v>0</v>
      </c>
      <c r="G1606" t="s">
        <v>42</v>
      </c>
      <c r="H1606">
        <v>258585223.50999999</v>
      </c>
      <c r="K1606">
        <v>0</v>
      </c>
      <c r="L1606">
        <v>0</v>
      </c>
      <c r="M1606">
        <v>-997731000</v>
      </c>
      <c r="N1606">
        <v>-1036422.1652</v>
      </c>
      <c r="O1606">
        <v>258585223.50999999</v>
      </c>
    </row>
    <row r="1607" spans="1:15" x14ac:dyDescent="0.3">
      <c r="A1607" t="s">
        <v>963</v>
      </c>
      <c r="B1607" t="s">
        <v>964</v>
      </c>
      <c r="C1607" t="s">
        <v>965</v>
      </c>
      <c r="D1607" t="s">
        <v>61</v>
      </c>
      <c r="E1607">
        <v>2.1008574218820027E-2</v>
      </c>
      <c r="F1607">
        <v>0</v>
      </c>
      <c r="G1607" t="s">
        <v>42</v>
      </c>
      <c r="H1607">
        <v>258585223.50999999</v>
      </c>
      <c r="K1607">
        <v>0</v>
      </c>
      <c r="L1607">
        <v>0</v>
      </c>
      <c r="M1607">
        <v>-997731000</v>
      </c>
      <c r="N1607">
        <v>-20960905.763900001</v>
      </c>
      <c r="O1607">
        <v>258585223.50999999</v>
      </c>
    </row>
    <row r="1608" spans="1:15" x14ac:dyDescent="0.3">
      <c r="A1608" t="s">
        <v>966</v>
      </c>
      <c r="B1608" t="s">
        <v>967</v>
      </c>
      <c r="C1608" t="s">
        <v>968</v>
      </c>
      <c r="D1608" t="s">
        <v>61</v>
      </c>
      <c r="E1608">
        <v>1.3472151087029452E-3</v>
      </c>
      <c r="F1608">
        <v>0</v>
      </c>
      <c r="G1608" t="s">
        <v>42</v>
      </c>
      <c r="H1608">
        <v>258585223.50999999</v>
      </c>
      <c r="K1608">
        <v>0</v>
      </c>
      <c r="L1608">
        <v>0</v>
      </c>
      <c r="M1608">
        <v>-997731000</v>
      </c>
      <c r="N1608">
        <v>-1344158.2775999999</v>
      </c>
      <c r="O1608">
        <v>258585223.50999999</v>
      </c>
    </row>
    <row r="1609" spans="1:15" x14ac:dyDescent="0.3">
      <c r="A1609" t="s">
        <v>969</v>
      </c>
      <c r="B1609" t="s">
        <v>970</v>
      </c>
      <c r="C1609" t="s">
        <v>971</v>
      </c>
      <c r="D1609" t="s">
        <v>61</v>
      </c>
      <c r="E1609">
        <v>2.9196846198398615E-4</v>
      </c>
      <c r="F1609">
        <v>0</v>
      </c>
      <c r="G1609" t="s">
        <v>42</v>
      </c>
      <c r="H1609">
        <v>258585223.50999999</v>
      </c>
      <c r="K1609">
        <v>0</v>
      </c>
      <c r="L1609">
        <v>0</v>
      </c>
      <c r="M1609">
        <v>-997731000</v>
      </c>
      <c r="N1609">
        <v>-291305.98550000001</v>
      </c>
      <c r="O1609">
        <v>258585223.50999999</v>
      </c>
    </row>
    <row r="1610" spans="1:15" x14ac:dyDescent="0.3">
      <c r="A1610" t="s">
        <v>972</v>
      </c>
      <c r="B1610" t="s">
        <v>973</v>
      </c>
      <c r="C1610" t="s">
        <v>974</v>
      </c>
      <c r="D1610" t="s">
        <v>61</v>
      </c>
      <c r="E1610">
        <v>2.3899437547563523E-3</v>
      </c>
      <c r="F1610">
        <v>0</v>
      </c>
      <c r="G1610" t="s">
        <v>42</v>
      </c>
      <c r="H1610">
        <v>258585223.50999999</v>
      </c>
      <c r="K1610">
        <v>0</v>
      </c>
      <c r="L1610">
        <v>0</v>
      </c>
      <c r="M1610">
        <v>-997731000</v>
      </c>
      <c r="N1610">
        <v>-2384520.9723999999</v>
      </c>
      <c r="O1610">
        <v>258585223.50999999</v>
      </c>
    </row>
    <row r="1611" spans="1:15" x14ac:dyDescent="0.3">
      <c r="A1611" t="s">
        <v>975</v>
      </c>
      <c r="B1611" t="s">
        <v>976</v>
      </c>
      <c r="C1611" t="s">
        <v>977</v>
      </c>
      <c r="D1611" t="s">
        <v>61</v>
      </c>
      <c r="E1611">
        <v>2.4475157219319026E-4</v>
      </c>
      <c r="F1611">
        <v>0</v>
      </c>
      <c r="G1611" t="s">
        <v>42</v>
      </c>
      <c r="H1611">
        <v>258585223.50999999</v>
      </c>
      <c r="K1611">
        <v>0</v>
      </c>
      <c r="L1611">
        <v>0</v>
      </c>
      <c r="M1611">
        <v>-997731000</v>
      </c>
      <c r="N1611">
        <v>-244196.2309</v>
      </c>
      <c r="O1611">
        <v>258585223.50999999</v>
      </c>
    </row>
    <row r="1612" spans="1:15" x14ac:dyDescent="0.3">
      <c r="A1612" t="s">
        <v>978</v>
      </c>
      <c r="B1612" t="s">
        <v>979</v>
      </c>
      <c r="C1612" t="s">
        <v>980</v>
      </c>
      <c r="D1612" t="s">
        <v>61</v>
      </c>
      <c r="E1612">
        <v>4.3734110350519152E-3</v>
      </c>
      <c r="F1612">
        <v>0</v>
      </c>
      <c r="G1612" t="s">
        <v>42</v>
      </c>
      <c r="H1612">
        <v>258585223.50999999</v>
      </c>
      <c r="K1612">
        <v>0</v>
      </c>
      <c r="L1612">
        <v>0</v>
      </c>
      <c r="M1612">
        <v>-997731000</v>
      </c>
      <c r="N1612">
        <v>-4363487.7653999999</v>
      </c>
      <c r="O1612">
        <v>258585223.50999999</v>
      </c>
    </row>
    <row r="1613" spans="1:15" x14ac:dyDescent="0.3">
      <c r="A1613" t="s">
        <v>981</v>
      </c>
      <c r="B1613" t="s">
        <v>982</v>
      </c>
      <c r="C1613" t="s">
        <v>983</v>
      </c>
      <c r="D1613" t="s">
        <v>61</v>
      </c>
      <c r="E1613">
        <v>2.7292929596679258E-3</v>
      </c>
      <c r="F1613">
        <v>0</v>
      </c>
      <c r="G1613" t="s">
        <v>42</v>
      </c>
      <c r="H1613">
        <v>258585223.50999999</v>
      </c>
      <c r="K1613">
        <v>0</v>
      </c>
      <c r="L1613">
        <v>0</v>
      </c>
      <c r="M1613">
        <v>-997731000</v>
      </c>
      <c r="N1613">
        <v>-2723100.1938999998</v>
      </c>
      <c r="O1613">
        <v>258585223.50999999</v>
      </c>
    </row>
    <row r="1614" spans="1:15" x14ac:dyDescent="0.3">
      <c r="A1614" t="s">
        <v>984</v>
      </c>
      <c r="B1614" t="s">
        <v>985</v>
      </c>
      <c r="C1614" t="s">
        <v>986</v>
      </c>
      <c r="D1614" t="s">
        <v>61</v>
      </c>
      <c r="E1614">
        <v>6.7609199639065637E-4</v>
      </c>
      <c r="F1614">
        <v>0</v>
      </c>
      <c r="G1614" t="s">
        <v>42</v>
      </c>
      <c r="H1614">
        <v>258585223.50999999</v>
      </c>
      <c r="K1614">
        <v>0</v>
      </c>
      <c r="L1614">
        <v>0</v>
      </c>
      <c r="M1614">
        <v>-997731000</v>
      </c>
      <c r="N1614">
        <v>-674557.94369999995</v>
      </c>
      <c r="O1614">
        <v>258585223.50999999</v>
      </c>
    </row>
    <row r="1615" spans="1:15" x14ac:dyDescent="0.3">
      <c r="A1615" t="s">
        <v>987</v>
      </c>
      <c r="B1615" t="s">
        <v>988</v>
      </c>
      <c r="C1615" t="s">
        <v>989</v>
      </c>
      <c r="D1615" t="s">
        <v>61</v>
      </c>
      <c r="E1615">
        <v>2.1132907850740629E-3</v>
      </c>
      <c r="F1615">
        <v>0</v>
      </c>
      <c r="G1615" t="s">
        <v>42</v>
      </c>
      <c r="H1615">
        <v>258585223.50999999</v>
      </c>
      <c r="K1615">
        <v>0</v>
      </c>
      <c r="L1615">
        <v>0</v>
      </c>
      <c r="M1615">
        <v>-997731000</v>
      </c>
      <c r="N1615">
        <v>-2108495.7283000001</v>
      </c>
      <c r="O1615">
        <v>258585223.50999999</v>
      </c>
    </row>
    <row r="1616" spans="1:15" x14ac:dyDescent="0.3">
      <c r="A1616" t="s">
        <v>990</v>
      </c>
      <c r="B1616" t="s">
        <v>47</v>
      </c>
      <c r="C1616" t="s">
        <v>991</v>
      </c>
      <c r="D1616" t="s">
        <v>61</v>
      </c>
      <c r="E1616">
        <v>1.0746619479177368E-4</v>
      </c>
      <c r="F1616">
        <v>0</v>
      </c>
      <c r="G1616" t="s">
        <v>42</v>
      </c>
      <c r="H1616">
        <v>258585223.50999999</v>
      </c>
      <c r="K1616">
        <v>0</v>
      </c>
      <c r="L1616">
        <v>0</v>
      </c>
      <c r="M1616">
        <v>-997731000</v>
      </c>
      <c r="N1616">
        <v>-107222.35400000001</v>
      </c>
      <c r="O1616">
        <v>258585223.50999999</v>
      </c>
    </row>
    <row r="1617" spans="1:15" x14ac:dyDescent="0.3">
      <c r="A1617" t="s">
        <v>992</v>
      </c>
      <c r="B1617" t="s">
        <v>993</v>
      </c>
      <c r="C1617" t="s">
        <v>994</v>
      </c>
      <c r="D1617" t="s">
        <v>61</v>
      </c>
      <c r="E1617">
        <v>2.2792408320934375E-4</v>
      </c>
      <c r="F1617">
        <v>0</v>
      </c>
      <c r="G1617" t="s">
        <v>42</v>
      </c>
      <c r="H1617">
        <v>258585223.50999999</v>
      </c>
      <c r="K1617">
        <v>0</v>
      </c>
      <c r="L1617">
        <v>0</v>
      </c>
      <c r="M1617">
        <v>-997731000</v>
      </c>
      <c r="N1617">
        <v>-227406.9235</v>
      </c>
      <c r="O1617">
        <v>258585223.50999999</v>
      </c>
    </row>
    <row r="1618" spans="1:15" x14ac:dyDescent="0.3">
      <c r="A1618" t="s">
        <v>995</v>
      </c>
      <c r="B1618" t="s">
        <v>996</v>
      </c>
      <c r="C1618" t="s">
        <v>997</v>
      </c>
      <c r="D1618" t="s">
        <v>61</v>
      </c>
      <c r="E1618">
        <v>5.2927305026270093E-4</v>
      </c>
      <c r="F1618">
        <v>0</v>
      </c>
      <c r="G1618" t="s">
        <v>42</v>
      </c>
      <c r="H1618">
        <v>258585223.50999999</v>
      </c>
      <c r="K1618">
        <v>0</v>
      </c>
      <c r="L1618">
        <v>0</v>
      </c>
      <c r="M1618">
        <v>-997731000</v>
      </c>
      <c r="N1618">
        <v>-528072.12970000005</v>
      </c>
      <c r="O1618">
        <v>258585223.50999999</v>
      </c>
    </row>
    <row r="1619" spans="1:15" x14ac:dyDescent="0.3">
      <c r="A1619" t="s">
        <v>998</v>
      </c>
      <c r="B1619" t="s">
        <v>999</v>
      </c>
      <c r="C1619" t="s">
        <v>1000</v>
      </c>
      <c r="D1619" t="s">
        <v>61</v>
      </c>
      <c r="E1619">
        <v>5.6176866964087113E-3</v>
      </c>
      <c r="F1619">
        <v>0</v>
      </c>
      <c r="G1619" t="s">
        <v>42</v>
      </c>
      <c r="H1619">
        <v>258585223.50999999</v>
      </c>
      <c r="K1619">
        <v>0</v>
      </c>
      <c r="L1619">
        <v>0</v>
      </c>
      <c r="M1619">
        <v>-997731000</v>
      </c>
      <c r="N1619">
        <v>-5604940.1653000005</v>
      </c>
      <c r="O1619">
        <v>258585223.50999999</v>
      </c>
    </row>
    <row r="1620" spans="1:15" x14ac:dyDescent="0.3">
      <c r="A1620" t="s">
        <v>1001</v>
      </c>
      <c r="B1620" t="s">
        <v>1002</v>
      </c>
      <c r="C1620" t="s">
        <v>1003</v>
      </c>
      <c r="D1620" t="s">
        <v>61</v>
      </c>
      <c r="E1620">
        <v>3.6335225858861375E-3</v>
      </c>
      <c r="F1620">
        <v>0</v>
      </c>
      <c r="G1620" t="s">
        <v>42</v>
      </c>
      <c r="H1620">
        <v>258585223.50999999</v>
      </c>
      <c r="K1620">
        <v>0</v>
      </c>
      <c r="L1620">
        <v>0</v>
      </c>
      <c r="M1620">
        <v>-997731000</v>
      </c>
      <c r="N1620">
        <v>-3625278.1231</v>
      </c>
      <c r="O1620">
        <v>258585223.50999999</v>
      </c>
    </row>
    <row r="1621" spans="1:15" x14ac:dyDescent="0.3">
      <c r="A1621" t="s">
        <v>1004</v>
      </c>
      <c r="B1621" t="s">
        <v>1005</v>
      </c>
      <c r="C1621" t="s">
        <v>1006</v>
      </c>
      <c r="D1621" t="s">
        <v>61</v>
      </c>
      <c r="E1621">
        <v>2.5443946915031518E-3</v>
      </c>
      <c r="F1621">
        <v>0</v>
      </c>
      <c r="G1621" t="s">
        <v>42</v>
      </c>
      <c r="H1621">
        <v>258585223.50999999</v>
      </c>
      <c r="K1621">
        <v>0</v>
      </c>
      <c r="L1621">
        <v>0</v>
      </c>
      <c r="M1621">
        <v>-997731000</v>
      </c>
      <c r="N1621">
        <v>-2538621.4599000001</v>
      </c>
      <c r="O1621">
        <v>258585223.50999999</v>
      </c>
    </row>
    <row r="1622" spans="1:15" x14ac:dyDescent="0.3">
      <c r="A1622" t="s">
        <v>1007</v>
      </c>
      <c r="B1622" t="s">
        <v>1008</v>
      </c>
      <c r="C1622" t="s">
        <v>1009</v>
      </c>
      <c r="D1622" t="s">
        <v>61</v>
      </c>
      <c r="E1622">
        <v>4.7517297520772018E-4</v>
      </c>
      <c r="F1622">
        <v>0</v>
      </c>
      <c r="G1622" t="s">
        <v>42</v>
      </c>
      <c r="H1622">
        <v>258585223.50999999</v>
      </c>
      <c r="K1622">
        <v>0</v>
      </c>
      <c r="L1622">
        <v>0</v>
      </c>
      <c r="M1622">
        <v>-997731000</v>
      </c>
      <c r="N1622">
        <v>-474094.8077</v>
      </c>
      <c r="O1622">
        <v>258585223.50999999</v>
      </c>
    </row>
    <row r="1623" spans="1:15" x14ac:dyDescent="0.3">
      <c r="A1623" t="s">
        <v>1010</v>
      </c>
      <c r="B1623" t="s">
        <v>1011</v>
      </c>
      <c r="C1623" t="s">
        <v>1012</v>
      </c>
      <c r="D1623" t="s">
        <v>61</v>
      </c>
      <c r="E1623">
        <v>4.0120313756438581E-3</v>
      </c>
      <c r="F1623">
        <v>0</v>
      </c>
      <c r="G1623" t="s">
        <v>42</v>
      </c>
      <c r="H1623">
        <v>258585223.50999999</v>
      </c>
      <c r="K1623">
        <v>0</v>
      </c>
      <c r="L1623">
        <v>0</v>
      </c>
      <c r="M1623">
        <v>-997731000</v>
      </c>
      <c r="N1623">
        <v>-4002928.0765</v>
      </c>
      <c r="O1623">
        <v>258585223.50999999</v>
      </c>
    </row>
    <row r="1624" spans="1:15" x14ac:dyDescent="0.3">
      <c r="A1624" t="s">
        <v>1013</v>
      </c>
      <c r="B1624" t="s">
        <v>1014</v>
      </c>
      <c r="C1624" t="s">
        <v>1015</v>
      </c>
      <c r="D1624" t="s">
        <v>61</v>
      </c>
      <c r="E1624">
        <v>1.0718594289254948E-3</v>
      </c>
      <c r="F1624">
        <v>0</v>
      </c>
      <c r="G1624" t="s">
        <v>42</v>
      </c>
      <c r="H1624">
        <v>258585223.50999999</v>
      </c>
      <c r="K1624">
        <v>0</v>
      </c>
      <c r="L1624">
        <v>0</v>
      </c>
      <c r="M1624">
        <v>-997731000</v>
      </c>
      <c r="N1624">
        <v>-1069427.3799000001</v>
      </c>
      <c r="O1624">
        <v>258585223.50999999</v>
      </c>
    </row>
    <row r="1625" spans="1:15" x14ac:dyDescent="0.3">
      <c r="A1625" t="s">
        <v>1016</v>
      </c>
      <c r="B1625" t="s">
        <v>1017</v>
      </c>
      <c r="C1625" t="s">
        <v>1018</v>
      </c>
      <c r="D1625" t="s">
        <v>61</v>
      </c>
      <c r="E1625">
        <v>2.2394852735179783E-4</v>
      </c>
      <c r="F1625">
        <v>0</v>
      </c>
      <c r="G1625" t="s">
        <v>42</v>
      </c>
      <c r="H1625">
        <v>258585223.50999999</v>
      </c>
      <c r="K1625">
        <v>0</v>
      </c>
      <c r="L1625">
        <v>0</v>
      </c>
      <c r="M1625">
        <v>-997731000</v>
      </c>
      <c r="N1625">
        <v>-223440.38810000001</v>
      </c>
      <c r="O1625">
        <v>258585223.50999999</v>
      </c>
    </row>
    <row r="1626" spans="1:15" x14ac:dyDescent="0.3">
      <c r="A1626" t="s">
        <v>1019</v>
      </c>
      <c r="B1626" t="s">
        <v>1020</v>
      </c>
      <c r="C1626" t="s">
        <v>1021</v>
      </c>
      <c r="D1626" t="s">
        <v>61</v>
      </c>
      <c r="E1626">
        <v>3.7106343006598503E-4</v>
      </c>
      <c r="F1626">
        <v>0</v>
      </c>
      <c r="G1626" t="s">
        <v>42</v>
      </c>
      <c r="H1626">
        <v>258585223.50999999</v>
      </c>
      <c r="K1626">
        <v>0</v>
      </c>
      <c r="L1626">
        <v>0</v>
      </c>
      <c r="M1626">
        <v>-997731000</v>
      </c>
      <c r="N1626">
        <v>-370221.48710000003</v>
      </c>
      <c r="O1626">
        <v>258585223.50999999</v>
      </c>
    </row>
    <row r="1627" spans="1:15" x14ac:dyDescent="0.3">
      <c r="A1627" t="s">
        <v>1022</v>
      </c>
      <c r="B1627" t="s">
        <v>1023</v>
      </c>
      <c r="C1627" t="s">
        <v>1024</v>
      </c>
      <c r="D1627" t="s">
        <v>61</v>
      </c>
      <c r="E1627">
        <v>1.480879668227412E-4</v>
      </c>
      <c r="F1627">
        <v>0</v>
      </c>
      <c r="G1627" t="s">
        <v>42</v>
      </c>
      <c r="H1627">
        <v>258585223.50999999</v>
      </c>
      <c r="K1627">
        <v>0</v>
      </c>
      <c r="L1627">
        <v>0</v>
      </c>
      <c r="M1627">
        <v>-997731000</v>
      </c>
      <c r="N1627">
        <v>-147751.9552</v>
      </c>
      <c r="O1627">
        <v>258585223.50999999</v>
      </c>
    </row>
    <row r="1628" spans="1:15" x14ac:dyDescent="0.3">
      <c r="A1628" t="s">
        <v>1025</v>
      </c>
      <c r="B1628" t="s">
        <v>1026</v>
      </c>
      <c r="C1628" t="s">
        <v>1027</v>
      </c>
      <c r="D1628" t="s">
        <v>61</v>
      </c>
      <c r="E1628">
        <v>6.7378784307550396E-4</v>
      </c>
      <c r="F1628">
        <v>0</v>
      </c>
      <c r="G1628" t="s">
        <v>42</v>
      </c>
      <c r="H1628">
        <v>258585223.50999999</v>
      </c>
      <c r="K1628">
        <v>0</v>
      </c>
      <c r="L1628">
        <v>0</v>
      </c>
      <c r="M1628">
        <v>-997731000</v>
      </c>
      <c r="N1628">
        <v>-672259.01850000001</v>
      </c>
      <c r="O1628">
        <v>258585223.50999999</v>
      </c>
    </row>
    <row r="1629" spans="1:15" x14ac:dyDescent="0.3">
      <c r="A1629" t="s">
        <v>1028</v>
      </c>
      <c r="B1629" t="s">
        <v>1029</v>
      </c>
      <c r="C1629" t="s">
        <v>1030</v>
      </c>
      <c r="D1629" t="s">
        <v>61</v>
      </c>
      <c r="E1629">
        <v>2.1276989169441963E-4</v>
      </c>
      <c r="F1629">
        <v>0</v>
      </c>
      <c r="G1629" t="s">
        <v>42</v>
      </c>
      <c r="H1629">
        <v>258585223.50999999</v>
      </c>
      <c r="K1629">
        <v>0</v>
      </c>
      <c r="L1629">
        <v>0</v>
      </c>
      <c r="M1629">
        <v>-997731000</v>
      </c>
      <c r="N1629">
        <v>-212287.11679999999</v>
      </c>
      <c r="O1629">
        <v>258585223.50999999</v>
      </c>
    </row>
    <row r="1630" spans="1:15" x14ac:dyDescent="0.3">
      <c r="A1630" t="s">
        <v>1031</v>
      </c>
      <c r="B1630" t="s">
        <v>1032</v>
      </c>
      <c r="C1630" t="s">
        <v>1033</v>
      </c>
      <c r="D1630" t="s">
        <v>61</v>
      </c>
      <c r="E1630">
        <v>1.7500052549696441E-4</v>
      </c>
      <c r="F1630">
        <v>0</v>
      </c>
      <c r="G1630" t="s">
        <v>42</v>
      </c>
      <c r="H1630">
        <v>258585223.50999999</v>
      </c>
      <c r="K1630">
        <v>0</v>
      </c>
      <c r="L1630">
        <v>0</v>
      </c>
      <c r="M1630">
        <v>-997731000</v>
      </c>
      <c r="N1630">
        <v>-174603.44930000001</v>
      </c>
      <c r="O1630">
        <v>258585223.50999999</v>
      </c>
    </row>
    <row r="1631" spans="1:15" x14ac:dyDescent="0.3">
      <c r="A1631" t="s">
        <v>1034</v>
      </c>
      <c r="B1631" t="s">
        <v>1035</v>
      </c>
      <c r="C1631" t="s">
        <v>1036</v>
      </c>
      <c r="D1631" t="s">
        <v>61</v>
      </c>
      <c r="E1631">
        <v>3.2985025533255768E-3</v>
      </c>
      <c r="F1631">
        <v>0</v>
      </c>
      <c r="G1631" t="s">
        <v>42</v>
      </c>
      <c r="H1631">
        <v>258585223.50999999</v>
      </c>
      <c r="K1631">
        <v>0</v>
      </c>
      <c r="L1631">
        <v>0</v>
      </c>
      <c r="M1631">
        <v>-997731000</v>
      </c>
      <c r="N1631">
        <v>-3291018.2510000002</v>
      </c>
      <c r="O1631">
        <v>258585223.50999999</v>
      </c>
    </row>
    <row r="1632" spans="1:15" x14ac:dyDescent="0.3">
      <c r="A1632" t="s">
        <v>1037</v>
      </c>
      <c r="B1632" t="s">
        <v>1038</v>
      </c>
      <c r="C1632" t="s">
        <v>1039</v>
      </c>
      <c r="D1632" t="s">
        <v>61</v>
      </c>
      <c r="E1632">
        <v>1.3079635812481774E-2</v>
      </c>
      <c r="F1632">
        <v>0</v>
      </c>
      <c r="G1632" t="s">
        <v>42</v>
      </c>
      <c r="H1632">
        <v>258585223.50999999</v>
      </c>
      <c r="K1632">
        <v>0</v>
      </c>
      <c r="L1632">
        <v>0</v>
      </c>
      <c r="M1632">
        <v>-997731000</v>
      </c>
      <c r="N1632">
        <v>-13049958.118799999</v>
      </c>
      <c r="O1632">
        <v>258585223.50999999</v>
      </c>
    </row>
    <row r="1633" spans="1:15" x14ac:dyDescent="0.3">
      <c r="A1633" t="s">
        <v>1040</v>
      </c>
      <c r="B1633" t="s">
        <v>1041</v>
      </c>
      <c r="C1633" t="s">
        <v>1042</v>
      </c>
      <c r="D1633" t="s">
        <v>61</v>
      </c>
      <c r="E1633">
        <v>3.6168451054738302E-3</v>
      </c>
      <c r="F1633">
        <v>0</v>
      </c>
      <c r="G1633" t="s">
        <v>42</v>
      </c>
      <c r="H1633">
        <v>258585223.50999999</v>
      </c>
      <c r="K1633">
        <v>0</v>
      </c>
      <c r="L1633">
        <v>0</v>
      </c>
      <c r="M1633">
        <v>-997731000</v>
      </c>
      <c r="N1633">
        <v>-3608638.4838999999</v>
      </c>
      <c r="O1633">
        <v>258585223.50999999</v>
      </c>
    </row>
    <row r="1634" spans="1:15" x14ac:dyDescent="0.3">
      <c r="A1634" t="s">
        <v>1043</v>
      </c>
      <c r="B1634" t="s">
        <v>1044</v>
      </c>
      <c r="C1634" t="s">
        <v>1045</v>
      </c>
      <c r="D1634" t="s">
        <v>61</v>
      </c>
      <c r="E1634">
        <v>8.5938920632642449E-4</v>
      </c>
      <c r="F1634">
        <v>0</v>
      </c>
      <c r="G1634" t="s">
        <v>42</v>
      </c>
      <c r="H1634">
        <v>258585223.50999999</v>
      </c>
      <c r="K1634">
        <v>0</v>
      </c>
      <c r="L1634">
        <v>0</v>
      </c>
      <c r="M1634">
        <v>-997731000</v>
      </c>
      <c r="N1634">
        <v>-857439.25219999999</v>
      </c>
      <c r="O1634">
        <v>258585223.50999999</v>
      </c>
    </row>
    <row r="1635" spans="1:15" x14ac:dyDescent="0.3">
      <c r="A1635" t="s">
        <v>1046</v>
      </c>
      <c r="B1635" t="s">
        <v>1047</v>
      </c>
      <c r="C1635" t="s">
        <v>1048</v>
      </c>
      <c r="D1635" t="s">
        <v>61</v>
      </c>
      <c r="E1635">
        <v>0</v>
      </c>
      <c r="F1635">
        <v>0</v>
      </c>
      <c r="G1635" t="s">
        <v>42</v>
      </c>
      <c r="H1635">
        <v>258585223.50999999</v>
      </c>
      <c r="K1635">
        <v>0</v>
      </c>
      <c r="L1635">
        <v>0</v>
      </c>
      <c r="M1635">
        <v>-997731000</v>
      </c>
      <c r="N1635">
        <v>0</v>
      </c>
      <c r="O1635">
        <v>258585223.50999999</v>
      </c>
    </row>
    <row r="1636" spans="1:15" x14ac:dyDescent="0.3">
      <c r="A1636" t="s">
        <v>1049</v>
      </c>
      <c r="B1636" t="s">
        <v>1050</v>
      </c>
      <c r="C1636" t="s">
        <v>1051</v>
      </c>
      <c r="D1636" t="s">
        <v>61</v>
      </c>
      <c r="E1636">
        <v>2.000921757928642E-4</v>
      </c>
      <c r="F1636">
        <v>0</v>
      </c>
      <c r="G1636" t="s">
        <v>42</v>
      </c>
      <c r="H1636">
        <v>258585223.50999999</v>
      </c>
      <c r="K1636">
        <v>0</v>
      </c>
      <c r="L1636">
        <v>0</v>
      </c>
      <c r="M1636">
        <v>-997731000</v>
      </c>
      <c r="N1636">
        <v>-199638.1666</v>
      </c>
      <c r="O1636">
        <v>258585223.50999999</v>
      </c>
    </row>
    <row r="1637" spans="1:15" x14ac:dyDescent="0.3">
      <c r="A1637" t="s">
        <v>1052</v>
      </c>
      <c r="B1637" t="s">
        <v>1053</v>
      </c>
      <c r="C1637" t="s">
        <v>1054</v>
      </c>
      <c r="D1637" t="s">
        <v>61</v>
      </c>
      <c r="E1637">
        <v>1.5037139196198612E-4</v>
      </c>
      <c r="F1637">
        <v>0</v>
      </c>
      <c r="G1637" t="s">
        <v>42</v>
      </c>
      <c r="H1637">
        <v>258585223.50999999</v>
      </c>
      <c r="K1637">
        <v>0</v>
      </c>
      <c r="L1637">
        <v>0</v>
      </c>
      <c r="M1637">
        <v>-997731000</v>
      </c>
      <c r="N1637">
        <v>-150030.19930000001</v>
      </c>
      <c r="O1637">
        <v>258585223.50999999</v>
      </c>
    </row>
    <row r="1638" spans="1:15" x14ac:dyDescent="0.3">
      <c r="A1638" t="s">
        <v>1055</v>
      </c>
      <c r="B1638" t="s">
        <v>1056</v>
      </c>
      <c r="C1638" t="s">
        <v>1057</v>
      </c>
      <c r="D1638" t="s">
        <v>61</v>
      </c>
      <c r="E1638">
        <v>4.8614688145604158E-4</v>
      </c>
      <c r="F1638">
        <v>0</v>
      </c>
      <c r="G1638" t="s">
        <v>42</v>
      </c>
      <c r="H1638">
        <v>258585223.50999999</v>
      </c>
      <c r="K1638">
        <v>0</v>
      </c>
      <c r="L1638">
        <v>0</v>
      </c>
      <c r="M1638">
        <v>-997731000</v>
      </c>
      <c r="N1638">
        <v>-485043.81420000002</v>
      </c>
      <c r="O1638">
        <v>258585223.50999999</v>
      </c>
    </row>
    <row r="1639" spans="1:15" x14ac:dyDescent="0.3">
      <c r="A1639" t="s">
        <v>1058</v>
      </c>
      <c r="B1639" t="s">
        <v>1059</v>
      </c>
      <c r="C1639" t="s">
        <v>1060</v>
      </c>
      <c r="D1639" t="s">
        <v>61</v>
      </c>
      <c r="E1639">
        <v>2.4153661664114628E-4</v>
      </c>
      <c r="F1639">
        <v>0</v>
      </c>
      <c r="G1639" t="s">
        <v>42</v>
      </c>
      <c r="H1639">
        <v>258585223.50999999</v>
      </c>
      <c r="K1639">
        <v>0</v>
      </c>
      <c r="L1639">
        <v>0</v>
      </c>
      <c r="M1639">
        <v>-997731000</v>
      </c>
      <c r="N1639">
        <v>-240988.57010000001</v>
      </c>
      <c r="O1639">
        <v>258585223.50999999</v>
      </c>
    </row>
    <row r="1640" spans="1:15" x14ac:dyDescent="0.3">
      <c r="A1640" t="s">
        <v>1058</v>
      </c>
      <c r="B1640" t="s">
        <v>1061</v>
      </c>
      <c r="C1640" t="s">
        <v>1062</v>
      </c>
      <c r="D1640" t="s">
        <v>61</v>
      </c>
      <c r="E1640">
        <v>2.4153661664114628E-4</v>
      </c>
      <c r="F1640">
        <v>0</v>
      </c>
      <c r="G1640" t="s">
        <v>42</v>
      </c>
      <c r="H1640">
        <v>258585223.50999999</v>
      </c>
      <c r="K1640">
        <v>0</v>
      </c>
      <c r="L1640">
        <v>0</v>
      </c>
      <c r="M1640">
        <v>-997731000</v>
      </c>
      <c r="N1640">
        <v>-240988.57010000001</v>
      </c>
      <c r="O1640">
        <v>258585223.50999999</v>
      </c>
    </row>
    <row r="1641" spans="1:15" x14ac:dyDescent="0.3">
      <c r="A1641" t="s">
        <v>1058</v>
      </c>
      <c r="B1641" t="s">
        <v>1063</v>
      </c>
      <c r="C1641" t="s">
        <v>1064</v>
      </c>
      <c r="D1641" t="s">
        <v>61</v>
      </c>
      <c r="E1641">
        <v>2.4153661664114628E-4</v>
      </c>
      <c r="F1641">
        <v>0</v>
      </c>
      <c r="G1641" t="s">
        <v>42</v>
      </c>
      <c r="H1641">
        <v>258585223.50999999</v>
      </c>
      <c r="K1641">
        <v>0</v>
      </c>
      <c r="L1641">
        <v>0</v>
      </c>
      <c r="M1641">
        <v>-997731000</v>
      </c>
      <c r="N1641">
        <v>-240988.57010000001</v>
      </c>
      <c r="O1641">
        <v>258585223.50999999</v>
      </c>
    </row>
    <row r="1642" spans="1:15" x14ac:dyDescent="0.3">
      <c r="A1642" t="s">
        <v>1065</v>
      </c>
      <c r="B1642" t="s">
        <v>1066</v>
      </c>
      <c r="C1642" t="s">
        <v>1067</v>
      </c>
      <c r="D1642" t="s">
        <v>61</v>
      </c>
      <c r="E1642">
        <v>9.6311419739871122E-5</v>
      </c>
      <c r="F1642">
        <v>0</v>
      </c>
      <c r="G1642" t="s">
        <v>42</v>
      </c>
      <c r="H1642">
        <v>258585223.50999999</v>
      </c>
      <c r="K1642">
        <v>0</v>
      </c>
      <c r="L1642">
        <v>0</v>
      </c>
      <c r="M1642">
        <v>-997731000</v>
      </c>
      <c r="N1642">
        <v>-96092.8891</v>
      </c>
      <c r="O1642">
        <v>258585223.50999999</v>
      </c>
    </row>
    <row r="1643" spans="1:15" x14ac:dyDescent="0.3">
      <c r="A1643" t="s">
        <v>1068</v>
      </c>
      <c r="B1643" t="s">
        <v>1069</v>
      </c>
      <c r="C1643" t="s">
        <v>1070</v>
      </c>
      <c r="D1643" t="s">
        <v>61</v>
      </c>
      <c r="E1643">
        <v>6.3401171101201725E-4</v>
      </c>
      <c r="F1643">
        <v>0</v>
      </c>
      <c r="G1643" t="s">
        <v>42</v>
      </c>
      <c r="H1643">
        <v>258585223.50999999</v>
      </c>
      <c r="K1643">
        <v>0</v>
      </c>
      <c r="L1643">
        <v>0</v>
      </c>
      <c r="M1643">
        <v>-997731000</v>
      </c>
      <c r="N1643">
        <v>-632573.13840000005</v>
      </c>
      <c r="O1643">
        <v>258585223.50999999</v>
      </c>
    </row>
    <row r="1644" spans="1:15" x14ac:dyDescent="0.3">
      <c r="A1644" t="s">
        <v>1071</v>
      </c>
      <c r="B1644" t="s">
        <v>1072</v>
      </c>
      <c r="C1644" t="s">
        <v>1073</v>
      </c>
      <c r="D1644" t="s">
        <v>61</v>
      </c>
      <c r="E1644">
        <v>1.220943663038776E-3</v>
      </c>
      <c r="F1644">
        <v>0</v>
      </c>
      <c r="G1644" t="s">
        <v>42</v>
      </c>
      <c r="H1644">
        <v>258585223.50999999</v>
      </c>
      <c r="K1644">
        <v>0</v>
      </c>
      <c r="L1644">
        <v>0</v>
      </c>
      <c r="M1644">
        <v>-997731000</v>
      </c>
      <c r="N1644">
        <v>-1218173.3419000001</v>
      </c>
      <c r="O1644">
        <v>258585223.50999999</v>
      </c>
    </row>
    <row r="1645" spans="1:15" x14ac:dyDescent="0.3">
      <c r="A1645" t="s">
        <v>1071</v>
      </c>
      <c r="B1645" t="s">
        <v>1074</v>
      </c>
      <c r="C1645" t="s">
        <v>1075</v>
      </c>
      <c r="D1645" t="s">
        <v>61</v>
      </c>
      <c r="E1645">
        <v>1.220943663038776E-3</v>
      </c>
      <c r="F1645">
        <v>0</v>
      </c>
      <c r="G1645" t="s">
        <v>42</v>
      </c>
      <c r="H1645">
        <v>258585223.50999999</v>
      </c>
      <c r="K1645">
        <v>0</v>
      </c>
      <c r="L1645">
        <v>0</v>
      </c>
      <c r="M1645">
        <v>-997731000</v>
      </c>
      <c r="N1645">
        <v>-1218173.3419000001</v>
      </c>
      <c r="O1645">
        <v>258585223.50999999</v>
      </c>
    </row>
    <row r="1646" spans="1:15" x14ac:dyDescent="0.3">
      <c r="A1646" t="s">
        <v>1071</v>
      </c>
      <c r="B1646" t="s">
        <v>1076</v>
      </c>
      <c r="C1646" t="s">
        <v>1077</v>
      </c>
      <c r="D1646" t="s">
        <v>61</v>
      </c>
      <c r="E1646">
        <v>1.220943663038776E-3</v>
      </c>
      <c r="F1646">
        <v>0</v>
      </c>
      <c r="G1646" t="s">
        <v>42</v>
      </c>
      <c r="H1646">
        <v>258585223.50999999</v>
      </c>
      <c r="K1646">
        <v>0</v>
      </c>
      <c r="L1646">
        <v>0</v>
      </c>
      <c r="M1646">
        <v>-997731000</v>
      </c>
      <c r="N1646">
        <v>-1218173.3419000001</v>
      </c>
      <c r="O1646">
        <v>258585223.50999999</v>
      </c>
    </row>
    <row r="1647" spans="1:15" x14ac:dyDescent="0.3">
      <c r="A1647" t="s">
        <v>1071</v>
      </c>
      <c r="B1647" t="s">
        <v>1078</v>
      </c>
      <c r="C1647" t="s">
        <v>1079</v>
      </c>
      <c r="D1647" t="s">
        <v>61</v>
      </c>
      <c r="E1647">
        <v>1.220943663038776E-3</v>
      </c>
      <c r="F1647">
        <v>0</v>
      </c>
      <c r="G1647" t="s">
        <v>42</v>
      </c>
      <c r="H1647">
        <v>258585223.50999999</v>
      </c>
      <c r="K1647">
        <v>0</v>
      </c>
      <c r="L1647">
        <v>0</v>
      </c>
      <c r="M1647">
        <v>-997731000</v>
      </c>
      <c r="N1647">
        <v>-1218173.3419000001</v>
      </c>
      <c r="O1647">
        <v>258585223.50999999</v>
      </c>
    </row>
    <row r="1648" spans="1:15" x14ac:dyDescent="0.3">
      <c r="A1648" t="s">
        <v>1080</v>
      </c>
      <c r="B1648" t="s">
        <v>1081</v>
      </c>
      <c r="C1648" t="s">
        <v>1082</v>
      </c>
      <c r="D1648" t="s">
        <v>61</v>
      </c>
      <c r="E1648">
        <v>2.5518944626566455E-3</v>
      </c>
      <c r="F1648">
        <v>0</v>
      </c>
      <c r="G1648" t="s">
        <v>42</v>
      </c>
      <c r="H1648">
        <v>258585223.50999999</v>
      </c>
      <c r="K1648">
        <v>0</v>
      </c>
      <c r="L1648">
        <v>0</v>
      </c>
      <c r="M1648">
        <v>-997731000</v>
      </c>
      <c r="N1648">
        <v>-2546104.2141</v>
      </c>
      <c r="O1648">
        <v>258585223.50999999</v>
      </c>
    </row>
    <row r="1649" spans="1:15" x14ac:dyDescent="0.3">
      <c r="A1649" t="s">
        <v>1083</v>
      </c>
      <c r="B1649" t="s">
        <v>1084</v>
      </c>
      <c r="C1649" t="s">
        <v>1085</v>
      </c>
      <c r="D1649" t="s">
        <v>61</v>
      </c>
      <c r="E1649">
        <v>8.4243251429088595E-5</v>
      </c>
      <c r="F1649">
        <v>0</v>
      </c>
      <c r="G1649" t="s">
        <v>42</v>
      </c>
      <c r="H1649">
        <v>258585223.50999999</v>
      </c>
      <c r="K1649">
        <v>0</v>
      </c>
      <c r="L1649">
        <v>0</v>
      </c>
      <c r="M1649">
        <v>-997731000</v>
      </c>
      <c r="N1649">
        <v>-84052.103499999997</v>
      </c>
      <c r="O1649">
        <v>258585223.50999999</v>
      </c>
    </row>
    <row r="1650" spans="1:15" x14ac:dyDescent="0.3">
      <c r="A1650" t="s">
        <v>1086</v>
      </c>
      <c r="B1650" t="s">
        <v>1087</v>
      </c>
      <c r="C1650" t="s">
        <v>1088</v>
      </c>
      <c r="D1650" t="s">
        <v>61</v>
      </c>
      <c r="E1650">
        <v>5.8618573769408813E-4</v>
      </c>
      <c r="F1650">
        <v>0</v>
      </c>
      <c r="G1650" t="s">
        <v>42</v>
      </c>
      <c r="H1650">
        <v>258585223.50999999</v>
      </c>
      <c r="K1650">
        <v>0</v>
      </c>
      <c r="L1650">
        <v>0</v>
      </c>
      <c r="M1650">
        <v>-997731000</v>
      </c>
      <c r="N1650">
        <v>-584855.68229999999</v>
      </c>
      <c r="O1650">
        <v>258585223.50999999</v>
      </c>
    </row>
    <row r="1651" spans="1:15" x14ac:dyDescent="0.3">
      <c r="A1651" t="s">
        <v>1089</v>
      </c>
      <c r="B1651" t="s">
        <v>1090</v>
      </c>
      <c r="C1651" t="s">
        <v>1091</v>
      </c>
      <c r="D1651" t="s">
        <v>61</v>
      </c>
      <c r="E1651">
        <v>7.3246258014690989E-5</v>
      </c>
      <c r="F1651">
        <v>0</v>
      </c>
      <c r="G1651" t="s">
        <v>42</v>
      </c>
      <c r="H1651">
        <v>258585223.50999999</v>
      </c>
      <c r="K1651">
        <v>0</v>
      </c>
      <c r="L1651">
        <v>0</v>
      </c>
      <c r="M1651">
        <v>-997731000</v>
      </c>
      <c r="N1651">
        <v>-73080.062300000005</v>
      </c>
      <c r="O1651">
        <v>258585223.50999999</v>
      </c>
    </row>
    <row r="1652" spans="1:15" x14ac:dyDescent="0.3">
      <c r="A1652" t="s">
        <v>1092</v>
      </c>
      <c r="B1652" t="s">
        <v>1093</v>
      </c>
      <c r="C1652" t="s">
        <v>1094</v>
      </c>
      <c r="D1652" t="s">
        <v>61</v>
      </c>
      <c r="E1652">
        <v>7.2667377296109585E-5</v>
      </c>
      <c r="F1652">
        <v>0</v>
      </c>
      <c r="G1652" t="s">
        <v>42</v>
      </c>
      <c r="H1652">
        <v>258585223.50999999</v>
      </c>
      <c r="K1652">
        <v>0</v>
      </c>
      <c r="L1652">
        <v>0</v>
      </c>
      <c r="M1652">
        <v>-997731000</v>
      </c>
      <c r="N1652">
        <v>-72502.494999999995</v>
      </c>
      <c r="O1652">
        <v>258585223.50999999</v>
      </c>
    </row>
    <row r="1653" spans="1:15" x14ac:dyDescent="0.3">
      <c r="A1653" t="s">
        <v>1095</v>
      </c>
      <c r="B1653" t="s">
        <v>1096</v>
      </c>
      <c r="C1653" t="s">
        <v>1097</v>
      </c>
      <c r="D1653" t="s">
        <v>61</v>
      </c>
      <c r="E1653">
        <v>1.2523047744353302E-3</v>
      </c>
      <c r="F1653">
        <v>0</v>
      </c>
      <c r="G1653" t="s">
        <v>42</v>
      </c>
      <c r="H1653">
        <v>258585223.50999999</v>
      </c>
      <c r="K1653">
        <v>0</v>
      </c>
      <c r="L1653">
        <v>0</v>
      </c>
      <c r="M1653">
        <v>-997731000</v>
      </c>
      <c r="N1653">
        <v>-1249463.2949000001</v>
      </c>
      <c r="O1653">
        <v>258585223.50999999</v>
      </c>
    </row>
    <row r="1654" spans="1:15" x14ac:dyDescent="0.3">
      <c r="A1654" t="s">
        <v>1101</v>
      </c>
      <c r="B1654" t="s">
        <v>1102</v>
      </c>
      <c r="C1654" t="s">
        <v>1103</v>
      </c>
      <c r="D1654" t="s">
        <v>61</v>
      </c>
      <c r="E1654">
        <v>1.5977502286940325E-4</v>
      </c>
      <c r="F1654">
        <v>0</v>
      </c>
      <c r="G1654" t="s">
        <v>42</v>
      </c>
      <c r="H1654">
        <v>258585223.50999999</v>
      </c>
      <c r="K1654">
        <v>0</v>
      </c>
      <c r="L1654">
        <v>0</v>
      </c>
      <c r="M1654">
        <v>-997731000</v>
      </c>
      <c r="N1654">
        <v>-159412.4933</v>
      </c>
      <c r="O1654">
        <v>258585223.50999999</v>
      </c>
    </row>
    <row r="1655" spans="1:15" x14ac:dyDescent="0.3">
      <c r="A1655" t="s">
        <v>1104</v>
      </c>
      <c r="D1655" t="s">
        <v>61</v>
      </c>
      <c r="E1655">
        <v>1.0536193688943087E-4</v>
      </c>
      <c r="F1655">
        <v>0</v>
      </c>
      <c r="G1655" t="s">
        <v>42</v>
      </c>
      <c r="H1655">
        <v>258585223.50999999</v>
      </c>
      <c r="K1655">
        <v>0</v>
      </c>
      <c r="L1655">
        <v>0</v>
      </c>
      <c r="M1655">
        <v>-997731000</v>
      </c>
      <c r="N1655">
        <v>-105122.8707</v>
      </c>
      <c r="O1655">
        <v>258585223.50999999</v>
      </c>
    </row>
    <row r="1656" spans="1:15" x14ac:dyDescent="0.3">
      <c r="A1656" t="s">
        <v>125</v>
      </c>
      <c r="B1656" t="s">
        <v>126</v>
      </c>
      <c r="C1656" t="s">
        <v>127</v>
      </c>
      <c r="D1656" t="s">
        <v>59</v>
      </c>
      <c r="E1656">
        <v>2.5425442517075427E-3</v>
      </c>
      <c r="F1656">
        <v>0</v>
      </c>
      <c r="G1656" t="s">
        <v>42</v>
      </c>
      <c r="H1656">
        <v>721694215.85000002</v>
      </c>
      <c r="K1656">
        <v>0</v>
      </c>
      <c r="L1656">
        <v>0</v>
      </c>
      <c r="M1656">
        <v>-2788161000</v>
      </c>
      <c r="N1656">
        <v>-7089022.7233999996</v>
      </c>
      <c r="O1656">
        <v>721694215.85000002</v>
      </c>
    </row>
    <row r="1657" spans="1:15" x14ac:dyDescent="0.3">
      <c r="A1657" t="s">
        <v>129</v>
      </c>
      <c r="B1657" t="s">
        <v>130</v>
      </c>
      <c r="C1657" t="s">
        <v>131</v>
      </c>
      <c r="D1657" t="s">
        <v>59</v>
      </c>
      <c r="E1657">
        <v>4.4159565505820731E-4</v>
      </c>
      <c r="F1657">
        <v>0</v>
      </c>
      <c r="G1657" t="s">
        <v>42</v>
      </c>
      <c r="H1657">
        <v>721694215.85000002</v>
      </c>
      <c r="K1657">
        <v>0</v>
      </c>
      <c r="L1657">
        <v>0</v>
      </c>
      <c r="M1657">
        <v>-2788161000</v>
      </c>
      <c r="N1657">
        <v>-1231239.7831999999</v>
      </c>
      <c r="O1657">
        <v>721694215.85000002</v>
      </c>
    </row>
    <row r="1658" spans="1:15" x14ac:dyDescent="0.3">
      <c r="A1658" t="s">
        <v>132</v>
      </c>
      <c r="B1658" t="s">
        <v>133</v>
      </c>
      <c r="C1658" t="s">
        <v>134</v>
      </c>
      <c r="D1658" t="s">
        <v>59</v>
      </c>
      <c r="E1658">
        <v>1.2584465554158839E-4</v>
      </c>
      <c r="F1658">
        <v>0</v>
      </c>
      <c r="G1658" t="s">
        <v>42</v>
      </c>
      <c r="H1658">
        <v>721694215.85000002</v>
      </c>
      <c r="K1658">
        <v>0</v>
      </c>
      <c r="L1658">
        <v>0</v>
      </c>
      <c r="M1658">
        <v>-2788161000</v>
      </c>
      <c r="N1658">
        <v>-350875.1606</v>
      </c>
      <c r="O1658">
        <v>721694215.85000002</v>
      </c>
    </row>
    <row r="1659" spans="1:15" x14ac:dyDescent="0.3">
      <c r="A1659" t="s">
        <v>135</v>
      </c>
      <c r="B1659" t="s">
        <v>136</v>
      </c>
      <c r="C1659" t="s">
        <v>137</v>
      </c>
      <c r="D1659" t="s">
        <v>59</v>
      </c>
      <c r="E1659">
        <v>2.2143459444493481E-3</v>
      </c>
      <c r="F1659">
        <v>0</v>
      </c>
      <c r="G1659" t="s">
        <v>42</v>
      </c>
      <c r="H1659">
        <v>721694215.85000002</v>
      </c>
      <c r="K1659">
        <v>0</v>
      </c>
      <c r="L1659">
        <v>0</v>
      </c>
      <c r="M1659">
        <v>-2788161000</v>
      </c>
      <c r="N1659">
        <v>-6173953.0027999999</v>
      </c>
      <c r="O1659">
        <v>721694215.85000002</v>
      </c>
    </row>
    <row r="1660" spans="1:15" x14ac:dyDescent="0.3">
      <c r="A1660" t="s">
        <v>138</v>
      </c>
      <c r="B1660" t="s">
        <v>139</v>
      </c>
      <c r="C1660" t="s">
        <v>140</v>
      </c>
      <c r="D1660" t="s">
        <v>59</v>
      </c>
      <c r="E1660">
        <v>5.1196787903423514E-3</v>
      </c>
      <c r="F1660">
        <v>0</v>
      </c>
      <c r="G1660" t="s">
        <v>42</v>
      </c>
      <c r="H1660">
        <v>721694215.85000002</v>
      </c>
      <c r="K1660">
        <v>0</v>
      </c>
      <c r="L1660">
        <v>0</v>
      </c>
      <c r="M1660">
        <v>-2788161000</v>
      </c>
      <c r="N1660">
        <v>-14274488.7358</v>
      </c>
      <c r="O1660">
        <v>721694215.85000002</v>
      </c>
    </row>
    <row r="1661" spans="1:15" x14ac:dyDescent="0.3">
      <c r="A1661" t="s">
        <v>141</v>
      </c>
      <c r="B1661" t="s">
        <v>142</v>
      </c>
      <c r="C1661" t="s">
        <v>143</v>
      </c>
      <c r="D1661" t="s">
        <v>59</v>
      </c>
      <c r="E1661">
        <v>4.6148346860136474E-4</v>
      </c>
      <c r="F1661">
        <v>0</v>
      </c>
      <c r="G1661" t="s">
        <v>42</v>
      </c>
      <c r="H1661">
        <v>721694215.85000002</v>
      </c>
      <c r="K1661">
        <v>0</v>
      </c>
      <c r="L1661">
        <v>0</v>
      </c>
      <c r="M1661">
        <v>-2788161000</v>
      </c>
      <c r="N1661">
        <v>-1286690.2093</v>
      </c>
      <c r="O1661">
        <v>721694215.85000002</v>
      </c>
    </row>
    <row r="1662" spans="1:15" x14ac:dyDescent="0.3">
      <c r="A1662" t="s">
        <v>144</v>
      </c>
      <c r="B1662" t="s">
        <v>145</v>
      </c>
      <c r="C1662" t="s">
        <v>146</v>
      </c>
      <c r="D1662" t="s">
        <v>59</v>
      </c>
      <c r="E1662">
        <v>1.7235281531735723E-2</v>
      </c>
      <c r="F1662">
        <v>0</v>
      </c>
      <c r="G1662" t="s">
        <v>42</v>
      </c>
      <c r="H1662">
        <v>721694215.85000002</v>
      </c>
      <c r="K1662">
        <v>0</v>
      </c>
      <c r="L1662">
        <v>0</v>
      </c>
      <c r="M1662">
        <v>-2788161000</v>
      </c>
      <c r="N1662">
        <v>-48054739.790799998</v>
      </c>
      <c r="O1662">
        <v>721694215.85000002</v>
      </c>
    </row>
    <row r="1663" spans="1:15" x14ac:dyDescent="0.3">
      <c r="A1663" t="s">
        <v>147</v>
      </c>
      <c r="B1663" t="s">
        <v>148</v>
      </c>
      <c r="C1663" t="s">
        <v>149</v>
      </c>
      <c r="D1663" t="s">
        <v>59</v>
      </c>
      <c r="E1663">
        <v>3.0465641842652436E-3</v>
      </c>
      <c r="F1663">
        <v>0</v>
      </c>
      <c r="G1663" t="s">
        <v>42</v>
      </c>
      <c r="H1663">
        <v>721694215.85000002</v>
      </c>
      <c r="K1663">
        <v>0</v>
      </c>
      <c r="L1663">
        <v>0</v>
      </c>
      <c r="M1663">
        <v>-2788161000</v>
      </c>
      <c r="N1663">
        <v>-8494311.4426000006</v>
      </c>
      <c r="O1663">
        <v>721694215.85000002</v>
      </c>
    </row>
    <row r="1664" spans="1:15" x14ac:dyDescent="0.3">
      <c r="A1664" t="s">
        <v>150</v>
      </c>
      <c r="B1664" t="s">
        <v>151</v>
      </c>
      <c r="C1664" t="s">
        <v>152</v>
      </c>
      <c r="D1664" t="s">
        <v>59</v>
      </c>
      <c r="E1664">
        <v>1.0374933559889082E-2</v>
      </c>
      <c r="F1664">
        <v>0</v>
      </c>
      <c r="G1664" t="s">
        <v>42</v>
      </c>
      <c r="H1664">
        <v>721694215.85000002</v>
      </c>
      <c r="K1664">
        <v>0</v>
      </c>
      <c r="L1664">
        <v>0</v>
      </c>
      <c r="M1664">
        <v>-2788161000</v>
      </c>
      <c r="N1664">
        <v>-28926985.129299998</v>
      </c>
      <c r="O1664">
        <v>721694215.85000002</v>
      </c>
    </row>
    <row r="1665" spans="1:15" x14ac:dyDescent="0.3">
      <c r="A1665" t="s">
        <v>153</v>
      </c>
      <c r="B1665" t="s">
        <v>154</v>
      </c>
      <c r="C1665" t="s">
        <v>155</v>
      </c>
      <c r="D1665" t="s">
        <v>59</v>
      </c>
      <c r="E1665">
        <v>1.9835132588862634E-2</v>
      </c>
      <c r="F1665">
        <v>0</v>
      </c>
      <c r="G1665" t="s">
        <v>42</v>
      </c>
      <c r="H1665">
        <v>721694215.85000002</v>
      </c>
      <c r="K1665">
        <v>0</v>
      </c>
      <c r="L1665">
        <v>0</v>
      </c>
      <c r="M1665">
        <v>-2788161000</v>
      </c>
      <c r="N1665">
        <v>-55303543.114100002</v>
      </c>
      <c r="O1665">
        <v>721694215.85000002</v>
      </c>
    </row>
    <row r="1666" spans="1:15" x14ac:dyDescent="0.3">
      <c r="A1666" t="s">
        <v>156</v>
      </c>
      <c r="B1666" t="s">
        <v>157</v>
      </c>
      <c r="C1666" t="s">
        <v>158</v>
      </c>
      <c r="D1666" t="s">
        <v>59</v>
      </c>
      <c r="E1666">
        <v>1.1221574348440165E-2</v>
      </c>
      <c r="F1666">
        <v>0</v>
      </c>
      <c r="G1666" t="s">
        <v>42</v>
      </c>
      <c r="H1666">
        <v>721694215.85000002</v>
      </c>
      <c r="K1666">
        <v>0</v>
      </c>
      <c r="L1666">
        <v>0</v>
      </c>
      <c r="M1666">
        <v>-2788161000</v>
      </c>
      <c r="N1666">
        <v>-31287555.956900001</v>
      </c>
      <c r="O1666">
        <v>721694215.85000002</v>
      </c>
    </row>
    <row r="1667" spans="1:15" x14ac:dyDescent="0.3">
      <c r="A1667" t="s">
        <v>159</v>
      </c>
      <c r="B1667" t="s">
        <v>160</v>
      </c>
      <c r="C1667" t="s">
        <v>161</v>
      </c>
      <c r="D1667" t="s">
        <v>59</v>
      </c>
      <c r="E1667">
        <v>1.743243845342785E-5</v>
      </c>
      <c r="F1667">
        <v>0</v>
      </c>
      <c r="G1667" t="s">
        <v>42</v>
      </c>
      <c r="H1667">
        <v>721694215.85000002</v>
      </c>
      <c r="K1667">
        <v>0</v>
      </c>
      <c r="L1667">
        <v>0</v>
      </c>
      <c r="M1667">
        <v>-2788161000</v>
      </c>
      <c r="N1667">
        <v>-48604.445</v>
      </c>
      <c r="O1667">
        <v>721694215.85000002</v>
      </c>
    </row>
    <row r="1668" spans="1:15" x14ac:dyDescent="0.3">
      <c r="A1668" t="s">
        <v>162</v>
      </c>
      <c r="B1668" t="s">
        <v>163</v>
      </c>
      <c r="C1668" t="s">
        <v>164</v>
      </c>
      <c r="D1668" t="s">
        <v>59</v>
      </c>
      <c r="E1668">
        <v>1.6667370398462642E-2</v>
      </c>
      <c r="F1668">
        <v>0</v>
      </c>
      <c r="G1668" t="s">
        <v>42</v>
      </c>
      <c r="H1668">
        <v>721694215.85000002</v>
      </c>
      <c r="K1668">
        <v>0</v>
      </c>
      <c r="L1668">
        <v>0</v>
      </c>
      <c r="M1668">
        <v>-2788161000</v>
      </c>
      <c r="N1668">
        <v>-46471312.1175</v>
      </c>
      <c r="O1668">
        <v>721694215.85000002</v>
      </c>
    </row>
    <row r="1669" spans="1:15" x14ac:dyDescent="0.3">
      <c r="A1669" t="s">
        <v>165</v>
      </c>
      <c r="B1669" t="s">
        <v>166</v>
      </c>
      <c r="C1669" t="s">
        <v>167</v>
      </c>
      <c r="D1669" t="s">
        <v>59</v>
      </c>
      <c r="E1669">
        <v>1.3078922891023747E-4</v>
      </c>
      <c r="F1669">
        <v>0</v>
      </c>
      <c r="G1669" t="s">
        <v>42</v>
      </c>
      <c r="H1669">
        <v>721694215.85000002</v>
      </c>
      <c r="K1669">
        <v>0</v>
      </c>
      <c r="L1669">
        <v>0</v>
      </c>
      <c r="M1669">
        <v>-2788161000</v>
      </c>
      <c r="N1669">
        <v>-364661.42729999998</v>
      </c>
      <c r="O1669">
        <v>721694215.85000002</v>
      </c>
    </row>
    <row r="1670" spans="1:15" x14ac:dyDescent="0.3">
      <c r="A1670" t="s">
        <v>168</v>
      </c>
      <c r="B1670" t="s">
        <v>169</v>
      </c>
      <c r="C1670" t="s">
        <v>170</v>
      </c>
      <c r="D1670" t="s">
        <v>59</v>
      </c>
      <c r="E1670">
        <v>1.6150341715392867E-3</v>
      </c>
      <c r="F1670">
        <v>0</v>
      </c>
      <c r="G1670" t="s">
        <v>42</v>
      </c>
      <c r="H1670">
        <v>721694215.85000002</v>
      </c>
      <c r="K1670">
        <v>0</v>
      </c>
      <c r="L1670">
        <v>0</v>
      </c>
      <c r="M1670">
        <v>-2788161000</v>
      </c>
      <c r="N1670">
        <v>-4502975.2907999996</v>
      </c>
      <c r="O1670">
        <v>721694215.85000002</v>
      </c>
    </row>
    <row r="1671" spans="1:15" x14ac:dyDescent="0.3">
      <c r="A1671" t="s">
        <v>171</v>
      </c>
      <c r="B1671" t="s">
        <v>172</v>
      </c>
      <c r="C1671" t="s">
        <v>173</v>
      </c>
      <c r="D1671" t="s">
        <v>59</v>
      </c>
      <c r="E1671">
        <v>8.9766757966458486E-5</v>
      </c>
      <c r="F1671">
        <v>0</v>
      </c>
      <c r="G1671" t="s">
        <v>42</v>
      </c>
      <c r="H1671">
        <v>721694215.85000002</v>
      </c>
      <c r="K1671">
        <v>0</v>
      </c>
      <c r="L1671">
        <v>0</v>
      </c>
      <c r="M1671">
        <v>-2788161000</v>
      </c>
      <c r="N1671">
        <v>-250284.17370000001</v>
      </c>
      <c r="O1671">
        <v>721694215.85000002</v>
      </c>
    </row>
    <row r="1672" spans="1:15" x14ac:dyDescent="0.3">
      <c r="A1672" t="s">
        <v>174</v>
      </c>
      <c r="B1672" t="s">
        <v>175</v>
      </c>
      <c r="C1672" t="s">
        <v>176</v>
      </c>
      <c r="D1672" t="s">
        <v>59</v>
      </c>
      <c r="E1672">
        <v>4.9380152725800736E-3</v>
      </c>
      <c r="F1672">
        <v>0</v>
      </c>
      <c r="G1672" t="s">
        <v>42</v>
      </c>
      <c r="H1672">
        <v>721694215.85000002</v>
      </c>
      <c r="K1672">
        <v>0</v>
      </c>
      <c r="L1672">
        <v>0</v>
      </c>
      <c r="M1672">
        <v>-2788161000</v>
      </c>
      <c r="N1672">
        <v>-13767981.600400001</v>
      </c>
      <c r="O1672">
        <v>721694215.85000002</v>
      </c>
    </row>
    <row r="1673" spans="1:15" x14ac:dyDescent="0.3">
      <c r="A1673" t="s">
        <v>177</v>
      </c>
      <c r="B1673" t="s">
        <v>178</v>
      </c>
      <c r="C1673" t="s">
        <v>179</v>
      </c>
      <c r="D1673" t="s">
        <v>59</v>
      </c>
      <c r="E1673">
        <v>6.2851289374096482E-4</v>
      </c>
      <c r="F1673">
        <v>0</v>
      </c>
      <c r="G1673" t="s">
        <v>42</v>
      </c>
      <c r="H1673">
        <v>721694215.85000002</v>
      </c>
      <c r="K1673">
        <v>0</v>
      </c>
      <c r="L1673">
        <v>0</v>
      </c>
      <c r="M1673">
        <v>-2788161000</v>
      </c>
      <c r="N1673">
        <v>-1752395.1383</v>
      </c>
      <c r="O1673">
        <v>721694215.85000002</v>
      </c>
    </row>
    <row r="1674" spans="1:15" x14ac:dyDescent="0.3">
      <c r="A1674" t="s">
        <v>180</v>
      </c>
      <c r="B1674" t="s">
        <v>181</v>
      </c>
      <c r="C1674" t="s">
        <v>182</v>
      </c>
      <c r="D1674" t="s">
        <v>59</v>
      </c>
      <c r="E1674">
        <v>5.2072289308483031E-4</v>
      </c>
      <c r="F1674">
        <v>0</v>
      </c>
      <c r="G1674" t="s">
        <v>42</v>
      </c>
      <c r="H1674">
        <v>721694215.85000002</v>
      </c>
      <c r="K1674">
        <v>0</v>
      </c>
      <c r="L1674">
        <v>0</v>
      </c>
      <c r="M1674">
        <v>-2788161000</v>
      </c>
      <c r="N1674">
        <v>-1451859.2623000001</v>
      </c>
      <c r="O1674">
        <v>721694215.85000002</v>
      </c>
    </row>
    <row r="1675" spans="1:15" x14ac:dyDescent="0.3">
      <c r="A1675" t="s">
        <v>183</v>
      </c>
      <c r="B1675" t="s">
        <v>184</v>
      </c>
      <c r="C1675" t="s">
        <v>185</v>
      </c>
      <c r="D1675" t="s">
        <v>59</v>
      </c>
      <c r="E1675">
        <v>5.6479128008519142E-5</v>
      </c>
      <c r="F1675">
        <v>0</v>
      </c>
      <c r="G1675" t="s">
        <v>42</v>
      </c>
      <c r="H1675">
        <v>721694215.85000002</v>
      </c>
      <c r="K1675">
        <v>0</v>
      </c>
      <c r="L1675">
        <v>0</v>
      </c>
      <c r="M1675">
        <v>-2788161000</v>
      </c>
      <c r="N1675">
        <v>-157472.902</v>
      </c>
      <c r="O1675">
        <v>721694215.85000002</v>
      </c>
    </row>
    <row r="1676" spans="1:15" x14ac:dyDescent="0.3">
      <c r="A1676" t="s">
        <v>186</v>
      </c>
      <c r="B1676" t="s">
        <v>187</v>
      </c>
      <c r="C1676" t="s">
        <v>188</v>
      </c>
      <c r="D1676" t="s">
        <v>59</v>
      </c>
      <c r="E1676">
        <v>3.4285935866697997E-3</v>
      </c>
      <c r="F1676">
        <v>0</v>
      </c>
      <c r="G1676" t="s">
        <v>42</v>
      </c>
      <c r="H1676">
        <v>721694215.85000002</v>
      </c>
      <c r="K1676">
        <v>0</v>
      </c>
      <c r="L1676">
        <v>0</v>
      </c>
      <c r="M1676">
        <v>-2788161000</v>
      </c>
      <c r="N1676">
        <v>-9559470.9232000001</v>
      </c>
      <c r="O1676">
        <v>721694215.85000002</v>
      </c>
    </row>
    <row r="1677" spans="1:15" x14ac:dyDescent="0.3">
      <c r="A1677" t="s">
        <v>189</v>
      </c>
      <c r="B1677" t="s">
        <v>190</v>
      </c>
      <c r="C1677" t="s">
        <v>191</v>
      </c>
      <c r="D1677" t="s">
        <v>59</v>
      </c>
      <c r="E1677">
        <v>5.889078582948435E-3</v>
      </c>
      <c r="F1677">
        <v>0</v>
      </c>
      <c r="G1677" t="s">
        <v>42</v>
      </c>
      <c r="H1677">
        <v>721694215.85000002</v>
      </c>
      <c r="K1677">
        <v>0</v>
      </c>
      <c r="L1677">
        <v>0</v>
      </c>
      <c r="M1677">
        <v>-2788161000</v>
      </c>
      <c r="N1677">
        <v>-16419699.230900001</v>
      </c>
      <c r="O1677">
        <v>721694215.85000002</v>
      </c>
    </row>
    <row r="1678" spans="1:15" x14ac:dyDescent="0.3">
      <c r="A1678" t="s">
        <v>192</v>
      </c>
      <c r="B1678" t="s">
        <v>193</v>
      </c>
      <c r="C1678" t="s">
        <v>194</v>
      </c>
      <c r="D1678" t="s">
        <v>59</v>
      </c>
      <c r="E1678">
        <v>5.1563188650710309E-4</v>
      </c>
      <c r="F1678">
        <v>0</v>
      </c>
      <c r="G1678" t="s">
        <v>42</v>
      </c>
      <c r="H1678">
        <v>721694215.85000002</v>
      </c>
      <c r="K1678">
        <v>0</v>
      </c>
      <c r="L1678">
        <v>0</v>
      </c>
      <c r="M1678">
        <v>-2788161000</v>
      </c>
      <c r="N1678">
        <v>-1437664.7163</v>
      </c>
      <c r="O1678">
        <v>721694215.85000002</v>
      </c>
    </row>
    <row r="1679" spans="1:15" x14ac:dyDescent="0.3">
      <c r="A1679" t="s">
        <v>195</v>
      </c>
      <c r="B1679" t="s">
        <v>196</v>
      </c>
      <c r="C1679" t="s">
        <v>197</v>
      </c>
      <c r="D1679" t="s">
        <v>59</v>
      </c>
      <c r="E1679">
        <v>1.6167911206351119E-4</v>
      </c>
      <c r="F1679">
        <v>0</v>
      </c>
      <c r="G1679" t="s">
        <v>42</v>
      </c>
      <c r="H1679">
        <v>721694215.85000002</v>
      </c>
      <c r="K1679">
        <v>0</v>
      </c>
      <c r="L1679">
        <v>0</v>
      </c>
      <c r="M1679">
        <v>-2788161000</v>
      </c>
      <c r="N1679">
        <v>-450787.39480000001</v>
      </c>
      <c r="O1679">
        <v>721694215.85000002</v>
      </c>
    </row>
    <row r="1680" spans="1:15" x14ac:dyDescent="0.3">
      <c r="A1680" t="s">
        <v>198</v>
      </c>
      <c r="B1680" t="s">
        <v>199</v>
      </c>
      <c r="C1680" t="s">
        <v>200</v>
      </c>
      <c r="D1680" t="s">
        <v>59</v>
      </c>
      <c r="E1680">
        <v>9.8139633718113289E-4</v>
      </c>
      <c r="F1680">
        <v>0</v>
      </c>
      <c r="G1680" t="s">
        <v>42</v>
      </c>
      <c r="H1680">
        <v>721694215.85000002</v>
      </c>
      <c r="K1680">
        <v>0</v>
      </c>
      <c r="L1680">
        <v>0</v>
      </c>
      <c r="M1680">
        <v>-2788161000</v>
      </c>
      <c r="N1680">
        <v>-2736290.9929</v>
      </c>
      <c r="O1680">
        <v>721694215.85000002</v>
      </c>
    </row>
    <row r="1681" spans="1:15" x14ac:dyDescent="0.3">
      <c r="A1681" t="s">
        <v>201</v>
      </c>
      <c r="B1681" t="s">
        <v>202</v>
      </c>
      <c r="C1681" t="s">
        <v>203</v>
      </c>
      <c r="D1681" t="s">
        <v>59</v>
      </c>
      <c r="E1681">
        <v>1.2722937773840272E-3</v>
      </c>
      <c r="F1681">
        <v>0</v>
      </c>
      <c r="G1681" t="s">
        <v>42</v>
      </c>
      <c r="H1681">
        <v>721694215.85000002</v>
      </c>
      <c r="K1681">
        <v>0</v>
      </c>
      <c r="L1681">
        <v>0</v>
      </c>
      <c r="M1681">
        <v>-2788161000</v>
      </c>
      <c r="N1681">
        <v>-3547359.8906</v>
      </c>
      <c r="O1681">
        <v>721694215.85000002</v>
      </c>
    </row>
    <row r="1682" spans="1:15" x14ac:dyDescent="0.3">
      <c r="A1682" t="s">
        <v>204</v>
      </c>
      <c r="B1682" t="s">
        <v>205</v>
      </c>
      <c r="C1682" t="s">
        <v>206</v>
      </c>
      <c r="D1682" t="s">
        <v>59</v>
      </c>
      <c r="E1682">
        <v>1.0151748675678402E-3</v>
      </c>
      <c r="F1682">
        <v>0</v>
      </c>
      <c r="G1682" t="s">
        <v>42</v>
      </c>
      <c r="H1682">
        <v>721694215.85000002</v>
      </c>
      <c r="K1682">
        <v>0</v>
      </c>
      <c r="L1682">
        <v>0</v>
      </c>
      <c r="M1682">
        <v>-2788161000</v>
      </c>
      <c r="N1682">
        <v>-2830470.9739000001</v>
      </c>
      <c r="O1682">
        <v>721694215.85000002</v>
      </c>
    </row>
    <row r="1683" spans="1:15" x14ac:dyDescent="0.3">
      <c r="A1683" t="s">
        <v>207</v>
      </c>
      <c r="B1683" t="s">
        <v>208</v>
      </c>
      <c r="C1683" t="s">
        <v>209</v>
      </c>
      <c r="D1683" t="s">
        <v>59</v>
      </c>
      <c r="E1683">
        <v>5.6047781888288219E-5</v>
      </c>
      <c r="F1683">
        <v>0</v>
      </c>
      <c r="G1683" t="s">
        <v>42</v>
      </c>
      <c r="H1683">
        <v>721694215.85000002</v>
      </c>
      <c r="K1683">
        <v>0</v>
      </c>
      <c r="L1683">
        <v>0</v>
      </c>
      <c r="M1683">
        <v>-2788161000</v>
      </c>
      <c r="N1683">
        <v>-156270.2396</v>
      </c>
      <c r="O1683">
        <v>721694215.85000002</v>
      </c>
    </row>
    <row r="1684" spans="1:15" x14ac:dyDescent="0.3">
      <c r="A1684" t="s">
        <v>210</v>
      </c>
      <c r="B1684" t="s">
        <v>211</v>
      </c>
      <c r="C1684" t="s">
        <v>212</v>
      </c>
      <c r="D1684" t="s">
        <v>59</v>
      </c>
      <c r="E1684">
        <v>9.6299240971670589E-3</v>
      </c>
      <c r="F1684">
        <v>0</v>
      </c>
      <c r="G1684" t="s">
        <v>42</v>
      </c>
      <c r="H1684">
        <v>721694215.85000002</v>
      </c>
      <c r="K1684">
        <v>0</v>
      </c>
      <c r="L1684">
        <v>0</v>
      </c>
      <c r="M1684">
        <v>-2788161000</v>
      </c>
      <c r="N1684">
        <v>-26849778.800700001</v>
      </c>
      <c r="O1684">
        <v>721694215.85000002</v>
      </c>
    </row>
    <row r="1685" spans="1:15" x14ac:dyDescent="0.3">
      <c r="A1685" t="s">
        <v>213</v>
      </c>
      <c r="B1685" t="s">
        <v>214</v>
      </c>
      <c r="C1685" t="s">
        <v>215</v>
      </c>
      <c r="D1685" t="s">
        <v>59</v>
      </c>
      <c r="E1685">
        <v>1.3919583653817085E-2</v>
      </c>
      <c r="F1685">
        <v>0</v>
      </c>
      <c r="G1685" t="s">
        <v>42</v>
      </c>
      <c r="H1685">
        <v>721694215.85000002</v>
      </c>
      <c r="K1685">
        <v>0</v>
      </c>
      <c r="L1685">
        <v>0</v>
      </c>
      <c r="M1685">
        <v>-2788161000</v>
      </c>
      <c r="N1685">
        <v>-38810040.279799998</v>
      </c>
      <c r="O1685">
        <v>721694215.85000002</v>
      </c>
    </row>
    <row r="1686" spans="1:15" x14ac:dyDescent="0.3">
      <c r="A1686" t="s">
        <v>216</v>
      </c>
      <c r="B1686" t="s">
        <v>217</v>
      </c>
      <c r="C1686" t="s">
        <v>218</v>
      </c>
      <c r="D1686" t="s">
        <v>59</v>
      </c>
      <c r="E1686">
        <v>2.580750211232277E-3</v>
      </c>
      <c r="F1686">
        <v>0</v>
      </c>
      <c r="G1686" t="s">
        <v>42</v>
      </c>
      <c r="H1686">
        <v>721694215.85000002</v>
      </c>
      <c r="K1686">
        <v>0</v>
      </c>
      <c r="L1686">
        <v>0</v>
      </c>
      <c r="M1686">
        <v>-2788161000</v>
      </c>
      <c r="N1686">
        <v>-7195547.0897000004</v>
      </c>
      <c r="O1686">
        <v>721694215.85000002</v>
      </c>
    </row>
    <row r="1687" spans="1:15" x14ac:dyDescent="0.3">
      <c r="A1687" t="s">
        <v>219</v>
      </c>
      <c r="B1687" t="s">
        <v>220</v>
      </c>
      <c r="C1687" t="s">
        <v>221</v>
      </c>
      <c r="D1687" t="s">
        <v>59</v>
      </c>
      <c r="E1687">
        <v>2.4778385786199454E-3</v>
      </c>
      <c r="F1687">
        <v>0</v>
      </c>
      <c r="G1687" t="s">
        <v>42</v>
      </c>
      <c r="H1687">
        <v>721694215.85000002</v>
      </c>
      <c r="K1687">
        <v>0</v>
      </c>
      <c r="L1687">
        <v>0</v>
      </c>
      <c r="M1687">
        <v>-2788161000</v>
      </c>
      <c r="N1687">
        <v>-6908612.8892000001</v>
      </c>
      <c r="O1687">
        <v>721694215.85000002</v>
      </c>
    </row>
    <row r="1688" spans="1:15" x14ac:dyDescent="0.3">
      <c r="A1688" t="s">
        <v>222</v>
      </c>
      <c r="B1688" t="s">
        <v>223</v>
      </c>
      <c r="C1688" t="s">
        <v>224</v>
      </c>
      <c r="D1688" t="s">
        <v>59</v>
      </c>
      <c r="E1688">
        <v>4.432570304352952E-3</v>
      </c>
      <c r="F1688">
        <v>0</v>
      </c>
      <c r="G1688" t="s">
        <v>42</v>
      </c>
      <c r="H1688">
        <v>721694215.85000002</v>
      </c>
      <c r="K1688">
        <v>0</v>
      </c>
      <c r="L1688">
        <v>0</v>
      </c>
      <c r="M1688">
        <v>-2788161000</v>
      </c>
      <c r="N1688">
        <v>-12358719.6524</v>
      </c>
      <c r="O1688">
        <v>721694215.85000002</v>
      </c>
    </row>
    <row r="1689" spans="1:15" x14ac:dyDescent="0.3">
      <c r="A1689" t="s">
        <v>225</v>
      </c>
      <c r="B1689" t="s">
        <v>226</v>
      </c>
      <c r="C1689" t="s">
        <v>227</v>
      </c>
      <c r="D1689" t="s">
        <v>59</v>
      </c>
      <c r="E1689">
        <v>5.7764456309103451E-4</v>
      </c>
      <c r="F1689">
        <v>0</v>
      </c>
      <c r="G1689" t="s">
        <v>42</v>
      </c>
      <c r="H1689">
        <v>721694215.85000002</v>
      </c>
      <c r="K1689">
        <v>0</v>
      </c>
      <c r="L1689">
        <v>0</v>
      </c>
      <c r="M1689">
        <v>-2788161000</v>
      </c>
      <c r="N1689">
        <v>-1610566.0427000001</v>
      </c>
      <c r="O1689">
        <v>721694215.85000002</v>
      </c>
    </row>
    <row r="1690" spans="1:15" x14ac:dyDescent="0.3">
      <c r="A1690" t="s">
        <v>228</v>
      </c>
      <c r="B1690" t="s">
        <v>229</v>
      </c>
      <c r="C1690" t="s">
        <v>230</v>
      </c>
      <c r="D1690" t="s">
        <v>59</v>
      </c>
      <c r="E1690">
        <v>6.3549772178765065E-4</v>
      </c>
      <c r="F1690">
        <v>0</v>
      </c>
      <c r="G1690" t="s">
        <v>42</v>
      </c>
      <c r="H1690">
        <v>721694215.85000002</v>
      </c>
      <c r="K1690">
        <v>0</v>
      </c>
      <c r="L1690">
        <v>0</v>
      </c>
      <c r="M1690">
        <v>-2788161000</v>
      </c>
      <c r="N1690">
        <v>-1771869.9635000001</v>
      </c>
      <c r="O1690">
        <v>721694215.85000002</v>
      </c>
    </row>
    <row r="1691" spans="1:15" x14ac:dyDescent="0.3">
      <c r="A1691" t="s">
        <v>231</v>
      </c>
      <c r="B1691" t="s">
        <v>232</v>
      </c>
      <c r="C1691" t="s">
        <v>233</v>
      </c>
      <c r="D1691" t="s">
        <v>59</v>
      </c>
      <c r="E1691">
        <v>1.9341011460872167E-3</v>
      </c>
      <c r="F1691">
        <v>0</v>
      </c>
      <c r="G1691" t="s">
        <v>42</v>
      </c>
      <c r="H1691">
        <v>721694215.85000002</v>
      </c>
      <c r="K1691">
        <v>0</v>
      </c>
      <c r="L1691">
        <v>0</v>
      </c>
      <c r="M1691">
        <v>-2788161000</v>
      </c>
      <c r="N1691">
        <v>-5392585.3855999997</v>
      </c>
      <c r="O1691">
        <v>721694215.85000002</v>
      </c>
    </row>
    <row r="1692" spans="1:15" x14ac:dyDescent="0.3">
      <c r="A1692" t="s">
        <v>234</v>
      </c>
      <c r="B1692" t="s">
        <v>235</v>
      </c>
      <c r="C1692" t="s">
        <v>236</v>
      </c>
      <c r="D1692" t="s">
        <v>59</v>
      </c>
      <c r="E1692">
        <v>7.7788711294962491E-4</v>
      </c>
      <c r="F1692">
        <v>0</v>
      </c>
      <c r="G1692" t="s">
        <v>42</v>
      </c>
      <c r="H1692">
        <v>721694215.85000002</v>
      </c>
      <c r="K1692">
        <v>0</v>
      </c>
      <c r="L1692">
        <v>0</v>
      </c>
      <c r="M1692">
        <v>-2788161000</v>
      </c>
      <c r="N1692">
        <v>-2168874.5107</v>
      </c>
      <c r="O1692">
        <v>721694215.85000002</v>
      </c>
    </row>
    <row r="1693" spans="1:15" x14ac:dyDescent="0.3">
      <c r="A1693" t="s">
        <v>237</v>
      </c>
      <c r="B1693" t="s">
        <v>238</v>
      </c>
      <c r="C1693" t="s">
        <v>239</v>
      </c>
      <c r="D1693" t="s">
        <v>59</v>
      </c>
      <c r="E1693">
        <v>1.2365945859062963E-2</v>
      </c>
      <c r="F1693">
        <v>0</v>
      </c>
      <c r="G1693" t="s">
        <v>42</v>
      </c>
      <c r="H1693">
        <v>721694215.85000002</v>
      </c>
      <c r="K1693">
        <v>0</v>
      </c>
      <c r="L1693">
        <v>0</v>
      </c>
      <c r="M1693">
        <v>-2788161000</v>
      </c>
      <c r="N1693">
        <v>-34478247.972400002</v>
      </c>
      <c r="O1693">
        <v>721694215.85000002</v>
      </c>
    </row>
    <row r="1694" spans="1:15" x14ac:dyDescent="0.3">
      <c r="A1694" t="s">
        <v>240</v>
      </c>
      <c r="B1694" t="s">
        <v>241</v>
      </c>
      <c r="C1694" t="s">
        <v>242</v>
      </c>
      <c r="D1694" t="s">
        <v>59</v>
      </c>
      <c r="E1694">
        <v>4.4793588877424279E-4</v>
      </c>
      <c r="F1694">
        <v>0</v>
      </c>
      <c r="G1694" t="s">
        <v>42</v>
      </c>
      <c r="H1694">
        <v>721694215.85000002</v>
      </c>
      <c r="K1694">
        <v>0</v>
      </c>
      <c r="L1694">
        <v>0</v>
      </c>
      <c r="M1694">
        <v>-2788161000</v>
      </c>
      <c r="N1694">
        <v>-1248917.3755999999</v>
      </c>
      <c r="O1694">
        <v>721694215.85000002</v>
      </c>
    </row>
    <row r="1695" spans="1:15" x14ac:dyDescent="0.3">
      <c r="A1695" t="s">
        <v>243</v>
      </c>
      <c r="B1695" t="s">
        <v>244</v>
      </c>
      <c r="C1695" t="s">
        <v>245</v>
      </c>
      <c r="D1695" t="s">
        <v>59</v>
      </c>
      <c r="E1695">
        <v>1.2282319859748395E-3</v>
      </c>
      <c r="F1695">
        <v>0</v>
      </c>
      <c r="G1695" t="s">
        <v>42</v>
      </c>
      <c r="H1695">
        <v>721694215.85000002</v>
      </c>
      <c r="K1695">
        <v>0</v>
      </c>
      <c r="L1695">
        <v>0</v>
      </c>
      <c r="M1695">
        <v>-2788161000</v>
      </c>
      <c r="N1695">
        <v>-3424508.5222</v>
      </c>
      <c r="O1695">
        <v>721694215.85000002</v>
      </c>
    </row>
    <row r="1696" spans="1:15" x14ac:dyDescent="0.3">
      <c r="A1696" t="s">
        <v>246</v>
      </c>
      <c r="B1696" t="s">
        <v>247</v>
      </c>
      <c r="C1696" t="s">
        <v>248</v>
      </c>
      <c r="D1696" t="s">
        <v>59</v>
      </c>
      <c r="E1696">
        <v>1.5649476955690913E-4</v>
      </c>
      <c r="F1696">
        <v>0</v>
      </c>
      <c r="G1696" t="s">
        <v>42</v>
      </c>
      <c r="H1696">
        <v>721694215.85000002</v>
      </c>
      <c r="K1696">
        <v>0</v>
      </c>
      <c r="L1696">
        <v>0</v>
      </c>
      <c r="M1696">
        <v>-2788161000</v>
      </c>
      <c r="N1696">
        <v>-436332.61320000002</v>
      </c>
      <c r="O1696">
        <v>721694215.85000002</v>
      </c>
    </row>
    <row r="1697" spans="1:15" x14ac:dyDescent="0.3">
      <c r="A1697" t="s">
        <v>249</v>
      </c>
      <c r="B1697" t="s">
        <v>250</v>
      </c>
      <c r="C1697" t="s">
        <v>251</v>
      </c>
      <c r="D1697" t="s">
        <v>59</v>
      </c>
      <c r="E1697">
        <v>1.3399918951283361E-4</v>
      </c>
      <c r="F1697">
        <v>0</v>
      </c>
      <c r="G1697" t="s">
        <v>42</v>
      </c>
      <c r="H1697">
        <v>721694215.85000002</v>
      </c>
      <c r="K1697">
        <v>0</v>
      </c>
      <c r="L1697">
        <v>0</v>
      </c>
      <c r="M1697">
        <v>-2788161000</v>
      </c>
      <c r="N1697">
        <v>-373611.31420000002</v>
      </c>
      <c r="O1697">
        <v>721694215.85000002</v>
      </c>
    </row>
    <row r="1698" spans="1:15" x14ac:dyDescent="0.3">
      <c r="A1698" t="s">
        <v>252</v>
      </c>
      <c r="B1698" t="s">
        <v>253</v>
      </c>
      <c r="C1698" t="s">
        <v>254</v>
      </c>
      <c r="D1698" t="s">
        <v>59</v>
      </c>
      <c r="E1698">
        <v>6.5727086289768825E-4</v>
      </c>
      <c r="F1698">
        <v>0</v>
      </c>
      <c r="G1698" t="s">
        <v>42</v>
      </c>
      <c r="H1698">
        <v>721694215.85000002</v>
      </c>
      <c r="K1698">
        <v>0</v>
      </c>
      <c r="L1698">
        <v>0</v>
      </c>
      <c r="M1698">
        <v>-2788161000</v>
      </c>
      <c r="N1698">
        <v>-1832576.9864000001</v>
      </c>
      <c r="O1698">
        <v>721694215.85000002</v>
      </c>
    </row>
    <row r="1699" spans="1:15" x14ac:dyDescent="0.3">
      <c r="A1699" t="s">
        <v>255</v>
      </c>
      <c r="B1699" t="s">
        <v>256</v>
      </c>
      <c r="C1699" t="s">
        <v>257</v>
      </c>
      <c r="D1699" t="s">
        <v>59</v>
      </c>
      <c r="E1699">
        <v>1.2458804023266303E-3</v>
      </c>
      <c r="F1699">
        <v>0</v>
      </c>
      <c r="G1699" t="s">
        <v>42</v>
      </c>
      <c r="H1699">
        <v>721694215.85000002</v>
      </c>
      <c r="K1699">
        <v>0</v>
      </c>
      <c r="L1699">
        <v>0</v>
      </c>
      <c r="M1699">
        <v>-2788161000</v>
      </c>
      <c r="N1699">
        <v>-3473715.1483999998</v>
      </c>
      <c r="O1699">
        <v>721694215.85000002</v>
      </c>
    </row>
    <row r="1700" spans="1:15" x14ac:dyDescent="0.3">
      <c r="A1700" t="s">
        <v>258</v>
      </c>
      <c r="B1700" t="s">
        <v>259</v>
      </c>
      <c r="C1700" t="s">
        <v>260</v>
      </c>
      <c r="D1700" t="s">
        <v>59</v>
      </c>
      <c r="E1700">
        <v>4.4292910069053311E-4</v>
      </c>
      <c r="F1700">
        <v>0</v>
      </c>
      <c r="G1700" t="s">
        <v>42</v>
      </c>
      <c r="H1700">
        <v>721694215.85000002</v>
      </c>
      <c r="K1700">
        <v>0</v>
      </c>
      <c r="L1700">
        <v>0</v>
      </c>
      <c r="M1700">
        <v>-2788161000</v>
      </c>
      <c r="N1700">
        <v>-1234957.6443</v>
      </c>
      <c r="O1700">
        <v>721694215.85000002</v>
      </c>
    </row>
    <row r="1701" spans="1:15" x14ac:dyDescent="0.3">
      <c r="A1701" t="s">
        <v>261</v>
      </c>
      <c r="B1701" t="s">
        <v>262</v>
      </c>
      <c r="C1701" t="s">
        <v>263</v>
      </c>
      <c r="D1701" t="s">
        <v>59</v>
      </c>
      <c r="E1701">
        <v>3.7758069001433855E-4</v>
      </c>
      <c r="F1701">
        <v>0</v>
      </c>
      <c r="G1701" t="s">
        <v>42</v>
      </c>
      <c r="H1701">
        <v>721694215.85000002</v>
      </c>
      <c r="K1701">
        <v>0</v>
      </c>
      <c r="L1701">
        <v>0</v>
      </c>
      <c r="M1701">
        <v>-2788161000</v>
      </c>
      <c r="N1701">
        <v>-1052755.7542999999</v>
      </c>
      <c r="O1701">
        <v>721694215.85000002</v>
      </c>
    </row>
    <row r="1702" spans="1:15" x14ac:dyDescent="0.3">
      <c r="A1702" t="s">
        <v>264</v>
      </c>
      <c r="B1702" t="s">
        <v>265</v>
      </c>
      <c r="C1702" t="s">
        <v>266</v>
      </c>
      <c r="D1702" t="s">
        <v>59</v>
      </c>
      <c r="E1702">
        <v>1.3200578293092607E-4</v>
      </c>
      <c r="F1702">
        <v>0</v>
      </c>
      <c r="G1702" t="s">
        <v>42</v>
      </c>
      <c r="H1702">
        <v>721694215.85000002</v>
      </c>
      <c r="K1702">
        <v>0</v>
      </c>
      <c r="L1702">
        <v>0</v>
      </c>
      <c r="M1702">
        <v>-2788161000</v>
      </c>
      <c r="N1702">
        <v>-368053.37569999998</v>
      </c>
      <c r="O1702">
        <v>721694215.85000002</v>
      </c>
    </row>
    <row r="1703" spans="1:15" x14ac:dyDescent="0.3">
      <c r="A1703" t="s">
        <v>267</v>
      </c>
      <c r="B1703" t="s">
        <v>268</v>
      </c>
      <c r="C1703" t="s">
        <v>269</v>
      </c>
      <c r="D1703" t="s">
        <v>59</v>
      </c>
      <c r="E1703">
        <v>1.7744799277512457E-4</v>
      </c>
      <c r="F1703">
        <v>0</v>
      </c>
      <c r="G1703" t="s">
        <v>42</v>
      </c>
      <c r="H1703">
        <v>721694215.85000002</v>
      </c>
      <c r="K1703">
        <v>0</v>
      </c>
      <c r="L1703">
        <v>0</v>
      </c>
      <c r="M1703">
        <v>-2788161000</v>
      </c>
      <c r="N1703">
        <v>-494753.57299999997</v>
      </c>
      <c r="O1703">
        <v>721694215.85000002</v>
      </c>
    </row>
    <row r="1704" spans="1:15" x14ac:dyDescent="0.3">
      <c r="A1704" t="s">
        <v>270</v>
      </c>
      <c r="B1704" t="s">
        <v>271</v>
      </c>
      <c r="C1704" t="s">
        <v>272</v>
      </c>
      <c r="D1704" t="s">
        <v>59</v>
      </c>
      <c r="E1704">
        <v>7.6540634228224286E-4</v>
      </c>
      <c r="F1704">
        <v>0</v>
      </c>
      <c r="G1704" t="s">
        <v>42</v>
      </c>
      <c r="H1704">
        <v>721694215.85000002</v>
      </c>
      <c r="K1704">
        <v>0</v>
      </c>
      <c r="L1704">
        <v>0</v>
      </c>
      <c r="M1704">
        <v>-2788161000</v>
      </c>
      <c r="N1704">
        <v>-2134076.1126999999</v>
      </c>
      <c r="O1704">
        <v>721694215.85000002</v>
      </c>
    </row>
    <row r="1705" spans="1:15" x14ac:dyDescent="0.3">
      <c r="A1705" t="s">
        <v>273</v>
      </c>
      <c r="B1705" t="s">
        <v>274</v>
      </c>
      <c r="C1705" t="s">
        <v>275</v>
      </c>
      <c r="D1705" t="s">
        <v>59</v>
      </c>
      <c r="E1705">
        <v>3.1248007126452018E-4</v>
      </c>
      <c r="F1705">
        <v>0</v>
      </c>
      <c r="G1705" t="s">
        <v>42</v>
      </c>
      <c r="H1705">
        <v>721694215.85000002</v>
      </c>
      <c r="K1705">
        <v>0</v>
      </c>
      <c r="L1705">
        <v>0</v>
      </c>
      <c r="M1705">
        <v>-2788161000</v>
      </c>
      <c r="N1705">
        <v>-871244.74800000002</v>
      </c>
      <c r="O1705">
        <v>721694215.85000002</v>
      </c>
    </row>
    <row r="1706" spans="1:15" x14ac:dyDescent="0.3">
      <c r="A1706" t="s">
        <v>276</v>
      </c>
      <c r="B1706" t="s">
        <v>277</v>
      </c>
      <c r="C1706" t="s">
        <v>278</v>
      </c>
      <c r="D1706" t="s">
        <v>59</v>
      </c>
      <c r="E1706">
        <v>1.150444581327456E-4</v>
      </c>
      <c r="F1706">
        <v>0</v>
      </c>
      <c r="G1706" t="s">
        <v>42</v>
      </c>
      <c r="H1706">
        <v>721694215.85000002</v>
      </c>
      <c r="K1706">
        <v>0</v>
      </c>
      <c r="L1706">
        <v>0</v>
      </c>
      <c r="M1706">
        <v>-2788161000</v>
      </c>
      <c r="N1706">
        <v>-320762.47139999998</v>
      </c>
      <c r="O1706">
        <v>721694215.85000002</v>
      </c>
    </row>
    <row r="1707" spans="1:15" x14ac:dyDescent="0.3">
      <c r="A1707" t="s">
        <v>279</v>
      </c>
      <c r="B1707" t="s">
        <v>280</v>
      </c>
      <c r="C1707" t="s">
        <v>281</v>
      </c>
      <c r="D1707" t="s">
        <v>59</v>
      </c>
      <c r="E1707">
        <v>1.7436938974463859E-4</v>
      </c>
      <c r="F1707">
        <v>0</v>
      </c>
      <c r="G1707" t="s">
        <v>42</v>
      </c>
      <c r="H1707">
        <v>721694215.85000002</v>
      </c>
      <c r="K1707">
        <v>0</v>
      </c>
      <c r="L1707">
        <v>0</v>
      </c>
      <c r="M1707">
        <v>-2788161000</v>
      </c>
      <c r="N1707">
        <v>-486169.93209999998</v>
      </c>
      <c r="O1707">
        <v>721694215.85000002</v>
      </c>
    </row>
    <row r="1708" spans="1:15" x14ac:dyDescent="0.3">
      <c r="A1708" t="s">
        <v>282</v>
      </c>
      <c r="B1708" t="s">
        <v>283</v>
      </c>
      <c r="C1708" t="s">
        <v>284</v>
      </c>
      <c r="D1708" t="s">
        <v>59</v>
      </c>
      <c r="E1708">
        <v>3.1966900237419992E-4</v>
      </c>
      <c r="F1708">
        <v>0</v>
      </c>
      <c r="G1708" t="s">
        <v>42</v>
      </c>
      <c r="H1708">
        <v>721694215.85000002</v>
      </c>
      <c r="K1708">
        <v>0</v>
      </c>
      <c r="L1708">
        <v>0</v>
      </c>
      <c r="M1708">
        <v>-2788161000</v>
      </c>
      <c r="N1708">
        <v>-891288.64529999997</v>
      </c>
      <c r="O1708">
        <v>721694215.85000002</v>
      </c>
    </row>
    <row r="1709" spans="1:15" x14ac:dyDescent="0.3">
      <c r="A1709" t="s">
        <v>285</v>
      </c>
      <c r="B1709" t="s">
        <v>286</v>
      </c>
      <c r="C1709" t="s">
        <v>287</v>
      </c>
      <c r="D1709" t="s">
        <v>59</v>
      </c>
      <c r="E1709">
        <v>2.6787356161959459E-5</v>
      </c>
      <c r="F1709">
        <v>0</v>
      </c>
      <c r="G1709" t="s">
        <v>42</v>
      </c>
      <c r="H1709">
        <v>721694215.85000002</v>
      </c>
      <c r="K1709">
        <v>0</v>
      </c>
      <c r="L1709">
        <v>0</v>
      </c>
      <c r="M1709">
        <v>-2788161000</v>
      </c>
      <c r="N1709">
        <v>-74687.4617</v>
      </c>
      <c r="O1709">
        <v>721694215.85000002</v>
      </c>
    </row>
    <row r="1710" spans="1:15" x14ac:dyDescent="0.3">
      <c r="A1710" t="s">
        <v>288</v>
      </c>
      <c r="B1710" t="s">
        <v>289</v>
      </c>
      <c r="C1710" t="s">
        <v>290</v>
      </c>
      <c r="D1710" t="s">
        <v>59</v>
      </c>
      <c r="E1710">
        <v>3.7389508475163422E-4</v>
      </c>
      <c r="F1710">
        <v>0</v>
      </c>
      <c r="G1710" t="s">
        <v>42</v>
      </c>
      <c r="H1710">
        <v>721694215.85000002</v>
      </c>
      <c r="K1710">
        <v>0</v>
      </c>
      <c r="L1710">
        <v>0</v>
      </c>
      <c r="M1710">
        <v>-2788161000</v>
      </c>
      <c r="N1710">
        <v>-1042479.6934</v>
      </c>
      <c r="O1710">
        <v>721694215.85000002</v>
      </c>
    </row>
    <row r="1711" spans="1:15" x14ac:dyDescent="0.3">
      <c r="A1711" t="s">
        <v>291</v>
      </c>
      <c r="B1711" t="s">
        <v>292</v>
      </c>
      <c r="C1711" t="s">
        <v>293</v>
      </c>
      <c r="D1711" t="s">
        <v>59</v>
      </c>
      <c r="E1711">
        <v>4.9628421862597089E-4</v>
      </c>
      <c r="F1711">
        <v>0</v>
      </c>
      <c r="G1711" t="s">
        <v>42</v>
      </c>
      <c r="H1711">
        <v>721694215.85000002</v>
      </c>
      <c r="K1711">
        <v>0</v>
      </c>
      <c r="L1711">
        <v>0</v>
      </c>
      <c r="M1711">
        <v>-2788161000</v>
      </c>
      <c r="N1711">
        <v>-1383720.3033</v>
      </c>
      <c r="O1711">
        <v>721694215.85000002</v>
      </c>
    </row>
    <row r="1712" spans="1:15" x14ac:dyDescent="0.3">
      <c r="A1712" t="s">
        <v>294</v>
      </c>
      <c r="B1712" t="s">
        <v>295</v>
      </c>
      <c r="C1712" t="s">
        <v>296</v>
      </c>
      <c r="D1712" t="s">
        <v>59</v>
      </c>
      <c r="E1712">
        <v>2.6443247820024773E-4</v>
      </c>
      <c r="F1712">
        <v>0</v>
      </c>
      <c r="G1712" t="s">
        <v>42</v>
      </c>
      <c r="H1712">
        <v>721694215.85000002</v>
      </c>
      <c r="K1712">
        <v>0</v>
      </c>
      <c r="L1712">
        <v>0</v>
      </c>
      <c r="M1712">
        <v>-2788161000</v>
      </c>
      <c r="N1712">
        <v>-737280.32290000003</v>
      </c>
      <c r="O1712">
        <v>721694215.85000002</v>
      </c>
    </row>
    <row r="1713" spans="1:15" x14ac:dyDescent="0.3">
      <c r="A1713" t="s">
        <v>297</v>
      </c>
      <c r="B1713" t="s">
        <v>298</v>
      </c>
      <c r="C1713" t="s">
        <v>299</v>
      </c>
      <c r="D1713" t="s">
        <v>59</v>
      </c>
      <c r="E1713">
        <v>1.9470336593248449E-3</v>
      </c>
      <c r="F1713">
        <v>0</v>
      </c>
      <c r="G1713" t="s">
        <v>42</v>
      </c>
      <c r="H1713">
        <v>721694215.85000002</v>
      </c>
      <c r="K1713">
        <v>0</v>
      </c>
      <c r="L1713">
        <v>0</v>
      </c>
      <c r="M1713">
        <v>-2788161000</v>
      </c>
      <c r="N1713">
        <v>-5428643.3146000002</v>
      </c>
      <c r="O1713">
        <v>721694215.85000002</v>
      </c>
    </row>
    <row r="1714" spans="1:15" x14ac:dyDescent="0.3">
      <c r="A1714" t="s">
        <v>300</v>
      </c>
      <c r="B1714" t="s">
        <v>301</v>
      </c>
      <c r="C1714" t="s">
        <v>302</v>
      </c>
      <c r="D1714" t="s">
        <v>59</v>
      </c>
      <c r="E1714">
        <v>1.3320228552307026E-3</v>
      </c>
      <c r="F1714">
        <v>0</v>
      </c>
      <c r="G1714" t="s">
        <v>42</v>
      </c>
      <c r="H1714">
        <v>721694215.85000002</v>
      </c>
      <c r="K1714">
        <v>0</v>
      </c>
      <c r="L1714">
        <v>0</v>
      </c>
      <c r="M1714">
        <v>-2788161000</v>
      </c>
      <c r="N1714">
        <v>-3713894.1760999998</v>
      </c>
      <c r="O1714">
        <v>721694215.85000002</v>
      </c>
    </row>
    <row r="1715" spans="1:15" x14ac:dyDescent="0.3">
      <c r="A1715" t="s">
        <v>303</v>
      </c>
      <c r="B1715" t="s">
        <v>304</v>
      </c>
      <c r="C1715" t="s">
        <v>305</v>
      </c>
      <c r="D1715" t="s">
        <v>59</v>
      </c>
      <c r="E1715">
        <v>1.8457817324073811E-5</v>
      </c>
      <c r="F1715">
        <v>0</v>
      </c>
      <c r="G1715" t="s">
        <v>42</v>
      </c>
      <c r="H1715">
        <v>721694215.85000002</v>
      </c>
      <c r="K1715">
        <v>0</v>
      </c>
      <c r="L1715">
        <v>0</v>
      </c>
      <c r="M1715">
        <v>-2788161000</v>
      </c>
      <c r="N1715">
        <v>-51463.366399999999</v>
      </c>
      <c r="O1715">
        <v>721694215.85000002</v>
      </c>
    </row>
    <row r="1716" spans="1:15" x14ac:dyDescent="0.3">
      <c r="A1716" t="s">
        <v>306</v>
      </c>
      <c r="B1716" t="s">
        <v>307</v>
      </c>
      <c r="C1716" t="s">
        <v>308</v>
      </c>
      <c r="D1716" t="s">
        <v>59</v>
      </c>
      <c r="E1716">
        <v>3.0516795224776357E-3</v>
      </c>
      <c r="F1716">
        <v>0</v>
      </c>
      <c r="G1716" t="s">
        <v>42</v>
      </c>
      <c r="H1716">
        <v>721694215.85000002</v>
      </c>
      <c r="K1716">
        <v>0</v>
      </c>
      <c r="L1716">
        <v>0</v>
      </c>
      <c r="M1716">
        <v>-2788161000</v>
      </c>
      <c r="N1716">
        <v>-8508573.8290999997</v>
      </c>
      <c r="O1716">
        <v>721694215.85000002</v>
      </c>
    </row>
    <row r="1717" spans="1:15" x14ac:dyDescent="0.3">
      <c r="A1717" t="s">
        <v>309</v>
      </c>
      <c r="B1717" t="s">
        <v>310</v>
      </c>
      <c r="C1717" t="s">
        <v>311</v>
      </c>
      <c r="D1717" t="s">
        <v>59</v>
      </c>
      <c r="E1717">
        <v>4.8061286952602086E-3</v>
      </c>
      <c r="F1717">
        <v>0</v>
      </c>
      <c r="G1717" t="s">
        <v>42</v>
      </c>
      <c r="H1717">
        <v>721694215.85000002</v>
      </c>
      <c r="K1717">
        <v>0</v>
      </c>
      <c r="L1717">
        <v>0</v>
      </c>
      <c r="M1717">
        <v>-2788161000</v>
      </c>
      <c r="N1717">
        <v>-13400260.5891</v>
      </c>
      <c r="O1717">
        <v>721694215.85000002</v>
      </c>
    </row>
    <row r="1718" spans="1:15" x14ac:dyDescent="0.3">
      <c r="A1718" t="s">
        <v>312</v>
      </c>
      <c r="B1718" t="s">
        <v>313</v>
      </c>
      <c r="C1718" t="s">
        <v>314</v>
      </c>
      <c r="D1718" t="s">
        <v>59</v>
      </c>
      <c r="E1718">
        <v>1.0939530658010607E-4</v>
      </c>
      <c r="F1718">
        <v>0</v>
      </c>
      <c r="G1718" t="s">
        <v>42</v>
      </c>
      <c r="H1718">
        <v>721694215.85000002</v>
      </c>
      <c r="K1718">
        <v>0</v>
      </c>
      <c r="L1718">
        <v>0</v>
      </c>
      <c r="M1718">
        <v>-2788161000</v>
      </c>
      <c r="N1718">
        <v>-305011.72739999997</v>
      </c>
      <c r="O1718">
        <v>721694215.85000002</v>
      </c>
    </row>
    <row r="1719" spans="1:15" x14ac:dyDescent="0.3">
      <c r="A1719" t="s">
        <v>315</v>
      </c>
      <c r="B1719" t="s">
        <v>316</v>
      </c>
      <c r="C1719" t="s">
        <v>317</v>
      </c>
      <c r="D1719" t="s">
        <v>59</v>
      </c>
      <c r="E1719">
        <v>1.5659808478150489E-3</v>
      </c>
      <c r="F1719">
        <v>0</v>
      </c>
      <c r="G1719" t="s">
        <v>42</v>
      </c>
      <c r="H1719">
        <v>721694215.85000002</v>
      </c>
      <c r="K1719">
        <v>0</v>
      </c>
      <c r="L1719">
        <v>0</v>
      </c>
      <c r="M1719">
        <v>-2788161000</v>
      </c>
      <c r="N1719">
        <v>-4366206.7265999997</v>
      </c>
      <c r="O1719">
        <v>721694215.85000002</v>
      </c>
    </row>
    <row r="1720" spans="1:15" x14ac:dyDescent="0.3">
      <c r="A1720" t="s">
        <v>318</v>
      </c>
      <c r="B1720" t="s">
        <v>319</v>
      </c>
      <c r="C1720" t="s">
        <v>320</v>
      </c>
      <c r="D1720" t="s">
        <v>59</v>
      </c>
      <c r="E1720">
        <v>1.9048255311023912E-2</v>
      </c>
      <c r="F1720">
        <v>0</v>
      </c>
      <c r="G1720" t="s">
        <v>42</v>
      </c>
      <c r="H1720">
        <v>721694215.85000002</v>
      </c>
      <c r="K1720">
        <v>0</v>
      </c>
      <c r="L1720">
        <v>0</v>
      </c>
      <c r="M1720">
        <v>-2788161000</v>
      </c>
      <c r="N1720">
        <v>-53109602.576200001</v>
      </c>
      <c r="O1720">
        <v>721694215.85000002</v>
      </c>
    </row>
    <row r="1721" spans="1:15" x14ac:dyDescent="0.3">
      <c r="A1721" t="s">
        <v>321</v>
      </c>
      <c r="B1721" t="s">
        <v>322</v>
      </c>
      <c r="C1721" t="s">
        <v>323</v>
      </c>
      <c r="D1721" t="s">
        <v>59</v>
      </c>
      <c r="E1721">
        <v>2.0086471086548061E-4</v>
      </c>
      <c r="F1721">
        <v>0</v>
      </c>
      <c r="G1721" t="s">
        <v>42</v>
      </c>
      <c r="H1721">
        <v>721694215.85000002</v>
      </c>
      <c r="K1721">
        <v>0</v>
      </c>
      <c r="L1721">
        <v>0</v>
      </c>
      <c r="M1721">
        <v>-2788161000</v>
      </c>
      <c r="N1721">
        <v>-560043.1531</v>
      </c>
      <c r="O1721">
        <v>721694215.85000002</v>
      </c>
    </row>
    <row r="1722" spans="1:15" x14ac:dyDescent="0.3">
      <c r="A1722" t="s">
        <v>324</v>
      </c>
      <c r="B1722" t="s">
        <v>325</v>
      </c>
      <c r="C1722" t="s">
        <v>326</v>
      </c>
      <c r="D1722" t="s">
        <v>59</v>
      </c>
      <c r="E1722">
        <v>1.8324183164506095E-4</v>
      </c>
      <c r="F1722">
        <v>0</v>
      </c>
      <c r="G1722" t="s">
        <v>42</v>
      </c>
      <c r="H1722">
        <v>721694215.85000002</v>
      </c>
      <c r="K1722">
        <v>0</v>
      </c>
      <c r="L1722">
        <v>0</v>
      </c>
      <c r="M1722">
        <v>-2788161000</v>
      </c>
      <c r="N1722">
        <v>-510907.72859999997</v>
      </c>
      <c r="O1722">
        <v>721694215.85000002</v>
      </c>
    </row>
    <row r="1723" spans="1:15" x14ac:dyDescent="0.3">
      <c r="A1723" t="s">
        <v>327</v>
      </c>
      <c r="B1723" t="s">
        <v>328</v>
      </c>
      <c r="C1723" t="s">
        <v>329</v>
      </c>
      <c r="D1723" t="s">
        <v>59</v>
      </c>
      <c r="E1723">
        <v>1.5995465041110041E-3</v>
      </c>
      <c r="F1723">
        <v>0</v>
      </c>
      <c r="G1723" t="s">
        <v>42</v>
      </c>
      <c r="H1723">
        <v>721694215.85000002</v>
      </c>
      <c r="K1723">
        <v>0</v>
      </c>
      <c r="L1723">
        <v>0</v>
      </c>
      <c r="M1723">
        <v>-2788161000</v>
      </c>
      <c r="N1723">
        <v>-4459793.1804</v>
      </c>
      <c r="O1723">
        <v>721694215.85000002</v>
      </c>
    </row>
    <row r="1724" spans="1:15" x14ac:dyDescent="0.3">
      <c r="A1724" t="s">
        <v>327</v>
      </c>
      <c r="B1724" t="s">
        <v>330</v>
      </c>
      <c r="C1724" t="s">
        <v>331</v>
      </c>
      <c r="D1724" t="s">
        <v>59</v>
      </c>
      <c r="E1724">
        <v>1.5995465041110041E-3</v>
      </c>
      <c r="F1724">
        <v>0</v>
      </c>
      <c r="G1724" t="s">
        <v>42</v>
      </c>
      <c r="H1724">
        <v>721694215.85000002</v>
      </c>
      <c r="K1724">
        <v>0</v>
      </c>
      <c r="L1724">
        <v>0</v>
      </c>
      <c r="M1724">
        <v>-2788161000</v>
      </c>
      <c r="N1724">
        <v>-4459793.1804</v>
      </c>
      <c r="O1724">
        <v>721694215.85000002</v>
      </c>
    </row>
    <row r="1725" spans="1:15" x14ac:dyDescent="0.3">
      <c r="A1725" t="s">
        <v>332</v>
      </c>
      <c r="B1725" t="s">
        <v>333</v>
      </c>
      <c r="C1725" t="s">
        <v>334</v>
      </c>
      <c r="D1725" t="s">
        <v>59</v>
      </c>
      <c r="E1725">
        <v>1.0117112676870292E-3</v>
      </c>
      <c r="F1725">
        <v>0</v>
      </c>
      <c r="G1725" t="s">
        <v>42</v>
      </c>
      <c r="H1725">
        <v>721694215.85000002</v>
      </c>
      <c r="K1725">
        <v>0</v>
      </c>
      <c r="L1725">
        <v>0</v>
      </c>
      <c r="M1725">
        <v>-2788161000</v>
      </c>
      <c r="N1725">
        <v>-2820813.8997999998</v>
      </c>
      <c r="O1725">
        <v>721694215.85000002</v>
      </c>
    </row>
    <row r="1726" spans="1:15" x14ac:dyDescent="0.3">
      <c r="A1726" t="s">
        <v>332</v>
      </c>
      <c r="B1726" t="s">
        <v>335</v>
      </c>
      <c r="C1726" t="s">
        <v>336</v>
      </c>
      <c r="D1726" t="s">
        <v>59</v>
      </c>
      <c r="E1726">
        <v>1.0117112676870292E-3</v>
      </c>
      <c r="F1726">
        <v>0</v>
      </c>
      <c r="G1726" t="s">
        <v>42</v>
      </c>
      <c r="H1726">
        <v>721694215.85000002</v>
      </c>
      <c r="K1726">
        <v>0</v>
      </c>
      <c r="L1726">
        <v>0</v>
      </c>
      <c r="M1726">
        <v>-2788161000</v>
      </c>
      <c r="N1726">
        <v>-2820813.8997999998</v>
      </c>
      <c r="O1726">
        <v>721694215.85000002</v>
      </c>
    </row>
    <row r="1727" spans="1:15" x14ac:dyDescent="0.3">
      <c r="A1727" t="s">
        <v>332</v>
      </c>
      <c r="B1727" t="s">
        <v>337</v>
      </c>
      <c r="C1727" t="s">
        <v>338</v>
      </c>
      <c r="D1727" t="s">
        <v>59</v>
      </c>
      <c r="E1727">
        <v>1.0117112676870292E-3</v>
      </c>
      <c r="F1727">
        <v>0</v>
      </c>
      <c r="G1727" t="s">
        <v>42</v>
      </c>
      <c r="H1727">
        <v>721694215.85000002</v>
      </c>
      <c r="K1727">
        <v>0</v>
      </c>
      <c r="L1727">
        <v>0</v>
      </c>
      <c r="M1727">
        <v>-2788161000</v>
      </c>
      <c r="N1727">
        <v>-2820813.8997999998</v>
      </c>
      <c r="O1727">
        <v>721694215.85000002</v>
      </c>
    </row>
    <row r="1728" spans="1:15" x14ac:dyDescent="0.3">
      <c r="A1728" t="s">
        <v>332</v>
      </c>
      <c r="B1728" t="s">
        <v>339</v>
      </c>
      <c r="C1728" t="s">
        <v>340</v>
      </c>
      <c r="D1728" t="s">
        <v>59</v>
      </c>
      <c r="E1728">
        <v>1.0117112676870292E-3</v>
      </c>
      <c r="F1728">
        <v>0</v>
      </c>
      <c r="G1728" t="s">
        <v>42</v>
      </c>
      <c r="H1728">
        <v>721694215.85000002</v>
      </c>
      <c r="K1728">
        <v>0</v>
      </c>
      <c r="L1728">
        <v>0</v>
      </c>
      <c r="M1728">
        <v>-2788161000</v>
      </c>
      <c r="N1728">
        <v>-2820813.8997999998</v>
      </c>
      <c r="O1728">
        <v>721694215.85000002</v>
      </c>
    </row>
    <row r="1729" spans="1:15" x14ac:dyDescent="0.3">
      <c r="A1729" t="s">
        <v>332</v>
      </c>
      <c r="B1729" t="s">
        <v>341</v>
      </c>
      <c r="C1729" t="s">
        <v>342</v>
      </c>
      <c r="D1729" t="s">
        <v>59</v>
      </c>
      <c r="E1729">
        <v>1.0117112676870292E-3</v>
      </c>
      <c r="F1729">
        <v>0</v>
      </c>
      <c r="G1729" t="s">
        <v>42</v>
      </c>
      <c r="H1729">
        <v>721694215.85000002</v>
      </c>
      <c r="K1729">
        <v>0</v>
      </c>
      <c r="L1729">
        <v>0</v>
      </c>
      <c r="M1729">
        <v>-2788161000</v>
      </c>
      <c r="N1729">
        <v>-2820813.8997999998</v>
      </c>
      <c r="O1729">
        <v>721694215.85000002</v>
      </c>
    </row>
    <row r="1730" spans="1:15" x14ac:dyDescent="0.3">
      <c r="A1730" t="s">
        <v>343</v>
      </c>
      <c r="B1730" t="s">
        <v>344</v>
      </c>
      <c r="C1730" t="s">
        <v>345</v>
      </c>
      <c r="D1730" t="s">
        <v>59</v>
      </c>
      <c r="E1730">
        <v>5.731660735465488E-4</v>
      </c>
      <c r="F1730">
        <v>0</v>
      </c>
      <c r="G1730" t="s">
        <v>42</v>
      </c>
      <c r="H1730">
        <v>721694215.85000002</v>
      </c>
      <c r="K1730">
        <v>0</v>
      </c>
      <c r="L1730">
        <v>0</v>
      </c>
      <c r="M1730">
        <v>-2788161000</v>
      </c>
      <c r="N1730">
        <v>-1598079.2927999999</v>
      </c>
      <c r="O1730">
        <v>721694215.85000002</v>
      </c>
    </row>
    <row r="1731" spans="1:15" x14ac:dyDescent="0.3">
      <c r="A1731" t="s">
        <v>346</v>
      </c>
      <c r="B1731" t="s">
        <v>347</v>
      </c>
      <c r="C1731" t="s">
        <v>348</v>
      </c>
      <c r="D1731" t="s">
        <v>59</v>
      </c>
      <c r="E1731">
        <v>1.0311613750756098E-4</v>
      </c>
      <c r="F1731">
        <v>0</v>
      </c>
      <c r="G1731" t="s">
        <v>42</v>
      </c>
      <c r="H1731">
        <v>721694215.85000002</v>
      </c>
      <c r="K1731">
        <v>0</v>
      </c>
      <c r="L1731">
        <v>0</v>
      </c>
      <c r="M1731">
        <v>-2788161000</v>
      </c>
      <c r="N1731">
        <v>-287504.39309999999</v>
      </c>
      <c r="O1731">
        <v>721694215.85000002</v>
      </c>
    </row>
    <row r="1732" spans="1:15" x14ac:dyDescent="0.3">
      <c r="A1732" t="s">
        <v>349</v>
      </c>
      <c r="B1732" t="s">
        <v>350</v>
      </c>
      <c r="C1732" t="s">
        <v>351</v>
      </c>
      <c r="D1732" t="s">
        <v>59</v>
      </c>
      <c r="E1732">
        <v>4.2810499684566646E-4</v>
      </c>
      <c r="F1732">
        <v>0</v>
      </c>
      <c r="G1732" t="s">
        <v>42</v>
      </c>
      <c r="H1732">
        <v>721694215.85000002</v>
      </c>
      <c r="K1732">
        <v>0</v>
      </c>
      <c r="L1732">
        <v>0</v>
      </c>
      <c r="M1732">
        <v>-2788161000</v>
      </c>
      <c r="N1732">
        <v>-1193625.6561</v>
      </c>
      <c r="O1732">
        <v>721694215.85000002</v>
      </c>
    </row>
    <row r="1733" spans="1:15" x14ac:dyDescent="0.3">
      <c r="A1733" t="s">
        <v>352</v>
      </c>
      <c r="B1733" t="s">
        <v>353</v>
      </c>
      <c r="C1733" t="s">
        <v>354</v>
      </c>
      <c r="D1733" t="s">
        <v>59</v>
      </c>
      <c r="E1733">
        <v>7.1686456484989993E-4</v>
      </c>
      <c r="F1733">
        <v>0</v>
      </c>
      <c r="G1733" t="s">
        <v>42</v>
      </c>
      <c r="H1733">
        <v>721694215.85000002</v>
      </c>
      <c r="K1733">
        <v>0</v>
      </c>
      <c r="L1733">
        <v>0</v>
      </c>
      <c r="M1733">
        <v>-2788161000</v>
      </c>
      <c r="N1733">
        <v>-1998733.8219999999</v>
      </c>
      <c r="O1733">
        <v>721694215.85000002</v>
      </c>
    </row>
    <row r="1734" spans="1:15" x14ac:dyDescent="0.3">
      <c r="A1734" t="s">
        <v>355</v>
      </c>
      <c r="B1734" t="s">
        <v>356</v>
      </c>
      <c r="C1734" t="s">
        <v>357</v>
      </c>
      <c r="D1734" t="s">
        <v>59</v>
      </c>
      <c r="E1734">
        <v>4.1860151206032426E-4</v>
      </c>
      <c r="F1734">
        <v>0</v>
      </c>
      <c r="G1734" t="s">
        <v>42</v>
      </c>
      <c r="H1734">
        <v>721694215.85000002</v>
      </c>
      <c r="K1734">
        <v>0</v>
      </c>
      <c r="L1734">
        <v>0</v>
      </c>
      <c r="M1734">
        <v>-2788161000</v>
      </c>
      <c r="N1734">
        <v>-1167128.4105</v>
      </c>
      <c r="O1734">
        <v>721694215.85000002</v>
      </c>
    </row>
    <row r="1735" spans="1:15" x14ac:dyDescent="0.3">
      <c r="A1735" t="s">
        <v>358</v>
      </c>
      <c r="B1735" t="s">
        <v>359</v>
      </c>
      <c r="C1735" t="s">
        <v>360</v>
      </c>
      <c r="D1735" t="s">
        <v>59</v>
      </c>
      <c r="E1735">
        <v>2.712756631552266E-3</v>
      </c>
      <c r="F1735">
        <v>0</v>
      </c>
      <c r="G1735" t="s">
        <v>42</v>
      </c>
      <c r="H1735">
        <v>721694215.85000002</v>
      </c>
      <c r="K1735">
        <v>0</v>
      </c>
      <c r="L1735">
        <v>0</v>
      </c>
      <c r="M1735">
        <v>-2788161000</v>
      </c>
      <c r="N1735">
        <v>-7563602.2426000005</v>
      </c>
      <c r="O1735">
        <v>721694215.85000002</v>
      </c>
    </row>
    <row r="1736" spans="1:15" x14ac:dyDescent="0.3">
      <c r="A1736" t="s">
        <v>361</v>
      </c>
      <c r="B1736" t="s">
        <v>362</v>
      </c>
      <c r="C1736" t="s">
        <v>363</v>
      </c>
      <c r="D1736" t="s">
        <v>59</v>
      </c>
      <c r="E1736">
        <v>1.3153676434581611E-3</v>
      </c>
      <c r="F1736">
        <v>0</v>
      </c>
      <c r="G1736" t="s">
        <v>42</v>
      </c>
      <c r="H1736">
        <v>721694215.85000002</v>
      </c>
      <c r="K1736">
        <v>0</v>
      </c>
      <c r="L1736">
        <v>0</v>
      </c>
      <c r="M1736">
        <v>-2788161000</v>
      </c>
      <c r="N1736">
        <v>-3667456.7642000001</v>
      </c>
      <c r="O1736">
        <v>721694215.85000002</v>
      </c>
    </row>
    <row r="1737" spans="1:15" x14ac:dyDescent="0.3">
      <c r="A1737" t="s">
        <v>364</v>
      </c>
      <c r="B1737" t="s">
        <v>365</v>
      </c>
      <c r="C1737" t="s">
        <v>366</v>
      </c>
      <c r="D1737" t="s">
        <v>59</v>
      </c>
      <c r="E1737">
        <v>1.013198088526706E-4</v>
      </c>
      <c r="F1737">
        <v>0</v>
      </c>
      <c r="G1737" t="s">
        <v>42</v>
      </c>
      <c r="H1737">
        <v>721694215.85000002</v>
      </c>
      <c r="K1737">
        <v>0</v>
      </c>
      <c r="L1737">
        <v>0</v>
      </c>
      <c r="M1737">
        <v>-2788161000</v>
      </c>
      <c r="N1737">
        <v>-282495.93959999998</v>
      </c>
      <c r="O1737">
        <v>721694215.85000002</v>
      </c>
    </row>
    <row r="1738" spans="1:15" x14ac:dyDescent="0.3">
      <c r="A1738" t="s">
        <v>367</v>
      </c>
      <c r="B1738" t="s">
        <v>368</v>
      </c>
      <c r="C1738" t="s">
        <v>369</v>
      </c>
      <c r="D1738" t="s">
        <v>59</v>
      </c>
      <c r="E1738">
        <v>3.2701966403046934E-4</v>
      </c>
      <c r="F1738">
        <v>0</v>
      </c>
      <c r="G1738" t="s">
        <v>42</v>
      </c>
      <c r="H1738">
        <v>721694215.85000002</v>
      </c>
      <c r="K1738">
        <v>0</v>
      </c>
      <c r="L1738">
        <v>0</v>
      </c>
      <c r="M1738">
        <v>-2788161000</v>
      </c>
      <c r="N1738">
        <v>-911783.47349999996</v>
      </c>
      <c r="O1738">
        <v>721694215.85000002</v>
      </c>
    </row>
    <row r="1739" spans="1:15" x14ac:dyDescent="0.3">
      <c r="A1739" t="s">
        <v>370</v>
      </c>
      <c r="B1739" t="s">
        <v>371</v>
      </c>
      <c r="C1739" t="s">
        <v>372</v>
      </c>
      <c r="D1739" t="s">
        <v>59</v>
      </c>
      <c r="E1739">
        <v>3.4536874000914162E-3</v>
      </c>
      <c r="F1739">
        <v>0</v>
      </c>
      <c r="G1739" t="s">
        <v>42</v>
      </c>
      <c r="H1739">
        <v>721694215.85000002</v>
      </c>
      <c r="K1739">
        <v>0</v>
      </c>
      <c r="L1739">
        <v>0</v>
      </c>
      <c r="M1739">
        <v>-2788161000</v>
      </c>
      <c r="N1739">
        <v>-9629436.5151000004</v>
      </c>
      <c r="O1739">
        <v>721694215.85000002</v>
      </c>
    </row>
    <row r="1740" spans="1:15" x14ac:dyDescent="0.3">
      <c r="A1740" t="s">
        <v>373</v>
      </c>
      <c r="B1740" t="s">
        <v>374</v>
      </c>
      <c r="C1740" t="s">
        <v>375</v>
      </c>
      <c r="D1740" t="s">
        <v>59</v>
      </c>
      <c r="E1740">
        <v>2.3763599628966047E-3</v>
      </c>
      <c r="F1740">
        <v>0</v>
      </c>
      <c r="G1740" t="s">
        <v>42</v>
      </c>
      <c r="H1740">
        <v>721694215.85000002</v>
      </c>
      <c r="K1740">
        <v>0</v>
      </c>
      <c r="L1740">
        <v>0</v>
      </c>
      <c r="M1740">
        <v>-2788161000</v>
      </c>
      <c r="N1740">
        <v>-6625674.1705</v>
      </c>
      <c r="O1740">
        <v>721694215.85000002</v>
      </c>
    </row>
    <row r="1741" spans="1:15" x14ac:dyDescent="0.3">
      <c r="A1741" t="s">
        <v>376</v>
      </c>
      <c r="B1741" t="s">
        <v>377</v>
      </c>
      <c r="C1741" t="s">
        <v>378</v>
      </c>
      <c r="D1741" t="s">
        <v>59</v>
      </c>
      <c r="E1741">
        <v>3.9396768569792051E-5</v>
      </c>
      <c r="F1741">
        <v>0</v>
      </c>
      <c r="G1741" t="s">
        <v>42</v>
      </c>
      <c r="H1741">
        <v>721694215.85000002</v>
      </c>
      <c r="K1741">
        <v>0</v>
      </c>
      <c r="L1741">
        <v>0</v>
      </c>
      <c r="M1741">
        <v>-2788161000</v>
      </c>
      <c r="N1741">
        <v>-109844.5337</v>
      </c>
      <c r="O1741">
        <v>721694215.85000002</v>
      </c>
    </row>
    <row r="1742" spans="1:15" x14ac:dyDescent="0.3">
      <c r="A1742" t="s">
        <v>379</v>
      </c>
      <c r="B1742" t="s">
        <v>380</v>
      </c>
      <c r="C1742" t="s">
        <v>381</v>
      </c>
      <c r="D1742" t="s">
        <v>59</v>
      </c>
      <c r="E1742">
        <v>2.1130664490692827E-2</v>
      </c>
      <c r="F1742">
        <v>0</v>
      </c>
      <c r="G1742" t="s">
        <v>42</v>
      </c>
      <c r="H1742">
        <v>721694215.85000002</v>
      </c>
      <c r="K1742">
        <v>0</v>
      </c>
      <c r="L1742">
        <v>0</v>
      </c>
      <c r="M1742">
        <v>-2788161000</v>
      </c>
      <c r="N1742">
        <v>-58915694.637000002</v>
      </c>
      <c r="O1742">
        <v>721694215.85000002</v>
      </c>
    </row>
    <row r="1743" spans="1:15" x14ac:dyDescent="0.3">
      <c r="A1743" t="s">
        <v>382</v>
      </c>
      <c r="B1743" t="s">
        <v>383</v>
      </c>
      <c r="C1743" t="s">
        <v>384</v>
      </c>
      <c r="D1743" t="s">
        <v>59</v>
      </c>
      <c r="E1743">
        <v>2.1771246831311292E-2</v>
      </c>
      <c r="F1743">
        <v>0</v>
      </c>
      <c r="G1743" t="s">
        <v>42</v>
      </c>
      <c r="H1743">
        <v>721694215.85000002</v>
      </c>
      <c r="K1743">
        <v>0</v>
      </c>
      <c r="L1743">
        <v>0</v>
      </c>
      <c r="M1743">
        <v>-2788161000</v>
      </c>
      <c r="N1743">
        <v>-60701741.336400002</v>
      </c>
      <c r="O1743">
        <v>721694215.85000002</v>
      </c>
    </row>
    <row r="1744" spans="1:15" x14ac:dyDescent="0.3">
      <c r="A1744" t="s">
        <v>385</v>
      </c>
      <c r="B1744" t="s">
        <v>386</v>
      </c>
      <c r="C1744" t="s">
        <v>387</v>
      </c>
      <c r="D1744" t="s">
        <v>59</v>
      </c>
      <c r="E1744">
        <v>1.934101686482291E-5</v>
      </c>
      <c r="F1744">
        <v>0</v>
      </c>
      <c r="G1744" t="s">
        <v>42</v>
      </c>
      <c r="H1744">
        <v>721694215.85000002</v>
      </c>
      <c r="K1744">
        <v>0</v>
      </c>
      <c r="L1744">
        <v>0</v>
      </c>
      <c r="M1744">
        <v>-2788161000</v>
      </c>
      <c r="N1744">
        <v>-53925.868900000001</v>
      </c>
      <c r="O1744">
        <v>721694215.85000002</v>
      </c>
    </row>
    <row r="1745" spans="1:15" x14ac:dyDescent="0.3">
      <c r="A1745" t="s">
        <v>388</v>
      </c>
      <c r="B1745" t="s">
        <v>389</v>
      </c>
      <c r="C1745" t="s">
        <v>390</v>
      </c>
      <c r="D1745" t="s">
        <v>59</v>
      </c>
      <c r="E1745">
        <v>2.0236197726483413E-2</v>
      </c>
      <c r="F1745">
        <v>0</v>
      </c>
      <c r="G1745" t="s">
        <v>42</v>
      </c>
      <c r="H1745">
        <v>721694215.85000002</v>
      </c>
      <c r="K1745">
        <v>0</v>
      </c>
      <c r="L1745">
        <v>0</v>
      </c>
      <c r="M1745">
        <v>-2788161000</v>
      </c>
      <c r="N1745">
        <v>-56421777.289300002</v>
      </c>
      <c r="O1745">
        <v>721694215.85000002</v>
      </c>
    </row>
    <row r="1746" spans="1:15" x14ac:dyDescent="0.3">
      <c r="A1746" t="s">
        <v>391</v>
      </c>
      <c r="B1746" t="s">
        <v>392</v>
      </c>
      <c r="C1746" t="s">
        <v>393</v>
      </c>
      <c r="D1746" t="s">
        <v>59</v>
      </c>
      <c r="E1746">
        <v>4.0794163723932523E-3</v>
      </c>
      <c r="F1746">
        <v>0</v>
      </c>
      <c r="G1746" t="s">
        <v>42</v>
      </c>
      <c r="H1746">
        <v>721694215.85000002</v>
      </c>
      <c r="K1746">
        <v>0</v>
      </c>
      <c r="L1746">
        <v>0</v>
      </c>
      <c r="M1746">
        <v>-2788161000</v>
      </c>
      <c r="N1746">
        <v>-11374069.632300001</v>
      </c>
      <c r="O1746">
        <v>721694215.85000002</v>
      </c>
    </row>
    <row r="1747" spans="1:15" x14ac:dyDescent="0.3">
      <c r="A1747" t="s">
        <v>394</v>
      </c>
      <c r="B1747" t="s">
        <v>395</v>
      </c>
      <c r="C1747" t="s">
        <v>396</v>
      </c>
      <c r="D1747" t="s">
        <v>59</v>
      </c>
      <c r="E1747">
        <v>3.3837790942023659E-3</v>
      </c>
      <c r="F1747">
        <v>0</v>
      </c>
      <c r="G1747" t="s">
        <v>42</v>
      </c>
      <c r="H1747">
        <v>721694215.85000002</v>
      </c>
      <c r="K1747">
        <v>0</v>
      </c>
      <c r="L1747">
        <v>0</v>
      </c>
      <c r="M1747">
        <v>-2788161000</v>
      </c>
      <c r="N1747">
        <v>-9434520.9031000007</v>
      </c>
      <c r="O1747">
        <v>721694215.85000002</v>
      </c>
    </row>
    <row r="1748" spans="1:15" x14ac:dyDescent="0.3">
      <c r="A1748" t="s">
        <v>397</v>
      </c>
      <c r="B1748" t="s">
        <v>398</v>
      </c>
      <c r="C1748" t="s">
        <v>399</v>
      </c>
      <c r="D1748" t="s">
        <v>59</v>
      </c>
      <c r="E1748">
        <v>6.6026513658388498E-4</v>
      </c>
      <c r="F1748">
        <v>0</v>
      </c>
      <c r="G1748" t="s">
        <v>42</v>
      </c>
      <c r="H1748">
        <v>721694215.85000002</v>
      </c>
      <c r="K1748">
        <v>0</v>
      </c>
      <c r="L1748">
        <v>0</v>
      </c>
      <c r="M1748">
        <v>-2788161000</v>
      </c>
      <c r="N1748">
        <v>-1840925.5035000001</v>
      </c>
      <c r="O1748">
        <v>721694215.85000002</v>
      </c>
    </row>
    <row r="1749" spans="1:15" x14ac:dyDescent="0.3">
      <c r="A1749" t="s">
        <v>400</v>
      </c>
      <c r="B1749" t="s">
        <v>401</v>
      </c>
      <c r="C1749" t="s">
        <v>402</v>
      </c>
      <c r="D1749" t="s">
        <v>59</v>
      </c>
      <c r="E1749">
        <v>6.9311405857791593E-3</v>
      </c>
      <c r="F1749">
        <v>0</v>
      </c>
      <c r="G1749" t="s">
        <v>42</v>
      </c>
      <c r="H1749">
        <v>721694215.85000002</v>
      </c>
      <c r="K1749">
        <v>0</v>
      </c>
      <c r="L1749">
        <v>0</v>
      </c>
      <c r="M1749">
        <v>-2788161000</v>
      </c>
      <c r="N1749">
        <v>-19325135.866799999</v>
      </c>
      <c r="O1749">
        <v>721694215.85000002</v>
      </c>
    </row>
    <row r="1750" spans="1:15" x14ac:dyDescent="0.3">
      <c r="A1750" t="s">
        <v>403</v>
      </c>
      <c r="B1750" t="s">
        <v>404</v>
      </c>
      <c r="C1750" t="s">
        <v>405</v>
      </c>
      <c r="D1750" t="s">
        <v>59</v>
      </c>
      <c r="E1750">
        <v>6.4112176575372229E-4</v>
      </c>
      <c r="F1750">
        <v>0</v>
      </c>
      <c r="G1750" t="s">
        <v>42</v>
      </c>
      <c r="H1750">
        <v>721694215.85000002</v>
      </c>
      <c r="K1750">
        <v>0</v>
      </c>
      <c r="L1750">
        <v>0</v>
      </c>
      <c r="M1750">
        <v>-2788161000</v>
      </c>
      <c r="N1750">
        <v>-1787550.7035000001</v>
      </c>
      <c r="O1750">
        <v>721694215.85000002</v>
      </c>
    </row>
    <row r="1751" spans="1:15" x14ac:dyDescent="0.3">
      <c r="A1751" t="s">
        <v>406</v>
      </c>
      <c r="B1751" t="s">
        <v>407</v>
      </c>
      <c r="C1751" t="s">
        <v>408</v>
      </c>
      <c r="D1751" t="s">
        <v>59</v>
      </c>
      <c r="E1751">
        <v>1.3725315767334345E-4</v>
      </c>
      <c r="F1751">
        <v>0</v>
      </c>
      <c r="G1751" t="s">
        <v>42</v>
      </c>
      <c r="H1751">
        <v>721694215.85000002</v>
      </c>
      <c r="K1751">
        <v>0</v>
      </c>
      <c r="L1751">
        <v>0</v>
      </c>
      <c r="M1751">
        <v>-2788161000</v>
      </c>
      <c r="N1751">
        <v>-382683.90139999997</v>
      </c>
      <c r="O1751">
        <v>721694215.85000002</v>
      </c>
    </row>
    <row r="1752" spans="1:15" x14ac:dyDescent="0.3">
      <c r="A1752" t="s">
        <v>409</v>
      </c>
      <c r="B1752" t="s">
        <v>410</v>
      </c>
      <c r="C1752" t="s">
        <v>411</v>
      </c>
      <c r="D1752" t="s">
        <v>59</v>
      </c>
      <c r="E1752">
        <v>9.8675004504679642E-5</v>
      </c>
      <c r="F1752">
        <v>0</v>
      </c>
      <c r="G1752" t="s">
        <v>42</v>
      </c>
      <c r="H1752">
        <v>721694215.85000002</v>
      </c>
      <c r="K1752">
        <v>0</v>
      </c>
      <c r="L1752">
        <v>0</v>
      </c>
      <c r="M1752">
        <v>-2788161000</v>
      </c>
      <c r="N1752">
        <v>-275121.79920000001</v>
      </c>
      <c r="O1752">
        <v>721694215.85000002</v>
      </c>
    </row>
    <row r="1753" spans="1:15" x14ac:dyDescent="0.3">
      <c r="A1753" t="s">
        <v>412</v>
      </c>
      <c r="B1753" t="s">
        <v>413</v>
      </c>
      <c r="C1753" t="s">
        <v>414</v>
      </c>
      <c r="D1753" t="s">
        <v>59</v>
      </c>
      <c r="E1753">
        <v>5.6985787189054967E-4</v>
      </c>
      <c r="F1753">
        <v>0</v>
      </c>
      <c r="G1753" t="s">
        <v>42</v>
      </c>
      <c r="H1753">
        <v>721694215.85000002</v>
      </c>
      <c r="K1753">
        <v>0</v>
      </c>
      <c r="L1753">
        <v>0</v>
      </c>
      <c r="M1753">
        <v>-2788161000</v>
      </c>
      <c r="N1753">
        <v>-1588855.4938999999</v>
      </c>
      <c r="O1753">
        <v>721694215.85000002</v>
      </c>
    </row>
    <row r="1754" spans="1:15" x14ac:dyDescent="0.3">
      <c r="A1754" t="s">
        <v>415</v>
      </c>
      <c r="B1754" t="s">
        <v>416</v>
      </c>
      <c r="C1754" t="s">
        <v>417</v>
      </c>
      <c r="D1754" t="s">
        <v>59</v>
      </c>
      <c r="E1754">
        <v>5.2128921326728955E-4</v>
      </c>
      <c r="F1754">
        <v>0</v>
      </c>
      <c r="G1754" t="s">
        <v>42</v>
      </c>
      <c r="H1754">
        <v>721694215.85000002</v>
      </c>
      <c r="K1754">
        <v>0</v>
      </c>
      <c r="L1754">
        <v>0</v>
      </c>
      <c r="M1754">
        <v>-2788161000</v>
      </c>
      <c r="N1754">
        <v>-1453438.2542000001</v>
      </c>
      <c r="O1754">
        <v>721694215.85000002</v>
      </c>
    </row>
    <row r="1755" spans="1:15" x14ac:dyDescent="0.3">
      <c r="A1755" t="s">
        <v>418</v>
      </c>
      <c r="B1755" t="s">
        <v>419</v>
      </c>
      <c r="C1755" t="s">
        <v>420</v>
      </c>
      <c r="D1755" t="s">
        <v>59</v>
      </c>
      <c r="E1755">
        <v>2.7155850732318155E-3</v>
      </c>
      <c r="F1755">
        <v>0</v>
      </c>
      <c r="G1755" t="s">
        <v>42</v>
      </c>
      <c r="H1755">
        <v>721694215.85000002</v>
      </c>
      <c r="K1755">
        <v>0</v>
      </c>
      <c r="L1755">
        <v>0</v>
      </c>
      <c r="M1755">
        <v>-2788161000</v>
      </c>
      <c r="N1755">
        <v>-7571488.3934000004</v>
      </c>
      <c r="O1755">
        <v>721694215.85000002</v>
      </c>
    </row>
    <row r="1756" spans="1:15" x14ac:dyDescent="0.3">
      <c r="A1756" t="s">
        <v>421</v>
      </c>
      <c r="B1756" t="s">
        <v>422</v>
      </c>
      <c r="C1756" t="s">
        <v>423</v>
      </c>
      <c r="D1756" t="s">
        <v>59</v>
      </c>
      <c r="E1756">
        <v>1.3083601742434555E-3</v>
      </c>
      <c r="F1756">
        <v>0</v>
      </c>
      <c r="G1756" t="s">
        <v>42</v>
      </c>
      <c r="H1756">
        <v>721694215.85000002</v>
      </c>
      <c r="K1756">
        <v>0</v>
      </c>
      <c r="L1756">
        <v>0</v>
      </c>
      <c r="M1756">
        <v>-2788161000</v>
      </c>
      <c r="N1756">
        <v>-3647918.8117999998</v>
      </c>
      <c r="O1756">
        <v>721694215.85000002</v>
      </c>
    </row>
    <row r="1757" spans="1:15" x14ac:dyDescent="0.3">
      <c r="A1757" t="s">
        <v>424</v>
      </c>
      <c r="B1757" t="s">
        <v>425</v>
      </c>
      <c r="C1757" t="s">
        <v>426</v>
      </c>
      <c r="D1757" t="s">
        <v>59</v>
      </c>
      <c r="E1757">
        <v>1.9246222146370828E-3</v>
      </c>
      <c r="F1757">
        <v>0</v>
      </c>
      <c r="G1757" t="s">
        <v>42</v>
      </c>
      <c r="H1757">
        <v>721694215.85000002</v>
      </c>
      <c r="K1757">
        <v>0</v>
      </c>
      <c r="L1757">
        <v>0</v>
      </c>
      <c r="M1757">
        <v>-2788161000</v>
      </c>
      <c r="N1757">
        <v>-5366156.5986000001</v>
      </c>
      <c r="O1757">
        <v>721694215.85000002</v>
      </c>
    </row>
    <row r="1758" spans="1:15" x14ac:dyDescent="0.3">
      <c r="A1758" t="s">
        <v>427</v>
      </c>
      <c r="B1758" t="s">
        <v>428</v>
      </c>
      <c r="C1758" t="s">
        <v>429</v>
      </c>
      <c r="D1758" t="s">
        <v>59</v>
      </c>
      <c r="E1758">
        <v>1.6993726332634288E-4</v>
      </c>
      <c r="F1758">
        <v>0</v>
      </c>
      <c r="G1758" t="s">
        <v>42</v>
      </c>
      <c r="H1758">
        <v>721694215.85000002</v>
      </c>
      <c r="K1758">
        <v>0</v>
      </c>
      <c r="L1758">
        <v>0</v>
      </c>
      <c r="M1758">
        <v>-2788161000</v>
      </c>
      <c r="N1758">
        <v>-473812.45010000002</v>
      </c>
      <c r="O1758">
        <v>721694215.85000002</v>
      </c>
    </row>
    <row r="1759" spans="1:15" x14ac:dyDescent="0.3">
      <c r="A1759" t="s">
        <v>430</v>
      </c>
      <c r="B1759" t="s">
        <v>431</v>
      </c>
      <c r="C1759" t="s">
        <v>432</v>
      </c>
      <c r="D1759" t="s">
        <v>59</v>
      </c>
      <c r="E1759">
        <v>2.6555166411342381E-5</v>
      </c>
      <c r="F1759">
        <v>0</v>
      </c>
      <c r="G1759" t="s">
        <v>42</v>
      </c>
      <c r="H1759">
        <v>721694215.85000002</v>
      </c>
      <c r="K1759">
        <v>0</v>
      </c>
      <c r="L1759">
        <v>0</v>
      </c>
      <c r="M1759">
        <v>-2788161000</v>
      </c>
      <c r="N1759">
        <v>-74040.079299999998</v>
      </c>
      <c r="O1759">
        <v>721694215.85000002</v>
      </c>
    </row>
    <row r="1760" spans="1:15" x14ac:dyDescent="0.3">
      <c r="A1760" t="s">
        <v>433</v>
      </c>
      <c r="B1760" t="s">
        <v>434</v>
      </c>
      <c r="C1760" t="s">
        <v>435</v>
      </c>
      <c r="D1760" t="s">
        <v>59</v>
      </c>
      <c r="E1760">
        <v>1.2868024706367057E-4</v>
      </c>
      <c r="F1760">
        <v>0</v>
      </c>
      <c r="G1760" t="s">
        <v>42</v>
      </c>
      <c r="H1760">
        <v>721694215.85000002</v>
      </c>
      <c r="K1760">
        <v>0</v>
      </c>
      <c r="L1760">
        <v>0</v>
      </c>
      <c r="M1760">
        <v>-2788161000</v>
      </c>
      <c r="N1760">
        <v>-358781.2463</v>
      </c>
      <c r="O1760">
        <v>721694215.85000002</v>
      </c>
    </row>
    <row r="1761" spans="1:15" x14ac:dyDescent="0.3">
      <c r="A1761" t="s">
        <v>436</v>
      </c>
      <c r="B1761" t="s">
        <v>437</v>
      </c>
      <c r="C1761" t="s">
        <v>438</v>
      </c>
      <c r="D1761" t="s">
        <v>59</v>
      </c>
      <c r="E1761">
        <v>4.868138780719036E-4</v>
      </c>
      <c r="F1761">
        <v>0</v>
      </c>
      <c r="G1761" t="s">
        <v>42</v>
      </c>
      <c r="H1761">
        <v>721694215.85000002</v>
      </c>
      <c r="K1761">
        <v>0</v>
      </c>
      <c r="L1761">
        <v>0</v>
      </c>
      <c r="M1761">
        <v>-2788161000</v>
      </c>
      <c r="N1761">
        <v>-1357315.4691000001</v>
      </c>
      <c r="O1761">
        <v>721694215.85000002</v>
      </c>
    </row>
    <row r="1762" spans="1:15" x14ac:dyDescent="0.3">
      <c r="A1762" t="s">
        <v>439</v>
      </c>
      <c r="B1762" t="s">
        <v>440</v>
      </c>
      <c r="C1762" t="s">
        <v>441</v>
      </c>
      <c r="D1762" t="s">
        <v>59</v>
      </c>
      <c r="E1762">
        <v>1.4605358846593285E-4</v>
      </c>
      <c r="F1762">
        <v>0</v>
      </c>
      <c r="G1762" t="s">
        <v>42</v>
      </c>
      <c r="H1762">
        <v>721694215.85000002</v>
      </c>
      <c r="K1762">
        <v>0</v>
      </c>
      <c r="L1762">
        <v>0</v>
      </c>
      <c r="M1762">
        <v>-2788161000</v>
      </c>
      <c r="N1762">
        <v>-407220.91930000001</v>
      </c>
      <c r="O1762">
        <v>721694215.85000002</v>
      </c>
    </row>
    <row r="1763" spans="1:15" x14ac:dyDescent="0.3">
      <c r="A1763" t="s">
        <v>442</v>
      </c>
      <c r="B1763" t="s">
        <v>443</v>
      </c>
      <c r="C1763" t="s">
        <v>444</v>
      </c>
      <c r="D1763" t="s">
        <v>59</v>
      </c>
      <c r="E1763">
        <v>7.9130519194668973E-4</v>
      </c>
      <c r="F1763">
        <v>0</v>
      </c>
      <c r="G1763" t="s">
        <v>42</v>
      </c>
      <c r="H1763">
        <v>721694215.85000002</v>
      </c>
      <c r="K1763">
        <v>0</v>
      </c>
      <c r="L1763">
        <v>0</v>
      </c>
      <c r="M1763">
        <v>-2788161000</v>
      </c>
      <c r="N1763">
        <v>-2206286.2752999999</v>
      </c>
      <c r="O1763">
        <v>721694215.85000002</v>
      </c>
    </row>
    <row r="1764" spans="1:15" x14ac:dyDescent="0.3">
      <c r="A1764" t="s">
        <v>445</v>
      </c>
      <c r="B1764" t="s">
        <v>446</v>
      </c>
      <c r="C1764" t="s">
        <v>447</v>
      </c>
      <c r="D1764" t="s">
        <v>59</v>
      </c>
      <c r="E1764">
        <v>1.9287296051840735E-2</v>
      </c>
      <c r="F1764">
        <v>0</v>
      </c>
      <c r="G1764" t="s">
        <v>42</v>
      </c>
      <c r="H1764">
        <v>721694215.85000002</v>
      </c>
      <c r="K1764">
        <v>0</v>
      </c>
      <c r="L1764">
        <v>0</v>
      </c>
      <c r="M1764">
        <v>-2788161000</v>
      </c>
      <c r="N1764">
        <v>-53776086.647200003</v>
      </c>
      <c r="O1764">
        <v>721694215.85000002</v>
      </c>
    </row>
    <row r="1765" spans="1:15" x14ac:dyDescent="0.3">
      <c r="A1765" t="s">
        <v>448</v>
      </c>
      <c r="B1765" t="s">
        <v>449</v>
      </c>
      <c r="C1765" t="s">
        <v>450</v>
      </c>
      <c r="D1765" t="s">
        <v>59</v>
      </c>
      <c r="E1765">
        <v>1.5462930912999641E-3</v>
      </c>
      <c r="F1765">
        <v>0</v>
      </c>
      <c r="G1765" t="s">
        <v>42</v>
      </c>
      <c r="H1765">
        <v>721694215.85000002</v>
      </c>
      <c r="K1765">
        <v>0</v>
      </c>
      <c r="L1765">
        <v>0</v>
      </c>
      <c r="M1765">
        <v>-2788161000</v>
      </c>
      <c r="N1765">
        <v>-4311314.0916999998</v>
      </c>
      <c r="O1765">
        <v>721694215.85000002</v>
      </c>
    </row>
    <row r="1766" spans="1:15" x14ac:dyDescent="0.3">
      <c r="A1766" t="s">
        <v>451</v>
      </c>
      <c r="B1766" t="s">
        <v>452</v>
      </c>
      <c r="C1766" t="s">
        <v>453</v>
      </c>
      <c r="D1766" t="s">
        <v>59</v>
      </c>
      <c r="E1766">
        <v>3.5759398417243112E-4</v>
      </c>
      <c r="F1766">
        <v>0</v>
      </c>
      <c r="G1766" t="s">
        <v>42</v>
      </c>
      <c r="H1766">
        <v>721694215.85000002</v>
      </c>
      <c r="K1766">
        <v>0</v>
      </c>
      <c r="L1766">
        <v>0</v>
      </c>
      <c r="M1766">
        <v>-2788161000</v>
      </c>
      <c r="N1766">
        <v>-997029.60049999994</v>
      </c>
      <c r="O1766">
        <v>721694215.85000002</v>
      </c>
    </row>
    <row r="1767" spans="1:15" x14ac:dyDescent="0.3">
      <c r="A1767" t="s">
        <v>454</v>
      </c>
      <c r="B1767" t="s">
        <v>455</v>
      </c>
      <c r="C1767" t="s">
        <v>456</v>
      </c>
      <c r="D1767" t="s">
        <v>59</v>
      </c>
      <c r="E1767">
        <v>1.313690035444393E-3</v>
      </c>
      <c r="F1767">
        <v>0</v>
      </c>
      <c r="G1767" t="s">
        <v>42</v>
      </c>
      <c r="H1767">
        <v>721694215.85000002</v>
      </c>
      <c r="K1767">
        <v>0</v>
      </c>
      <c r="L1767">
        <v>0</v>
      </c>
      <c r="M1767">
        <v>-2788161000</v>
      </c>
      <c r="N1767">
        <v>-3662779.3229</v>
      </c>
      <c r="O1767">
        <v>721694215.85000002</v>
      </c>
    </row>
    <row r="1768" spans="1:15" x14ac:dyDescent="0.3">
      <c r="A1768" t="s">
        <v>457</v>
      </c>
      <c r="B1768" t="s">
        <v>458</v>
      </c>
      <c r="C1768" t="s">
        <v>459</v>
      </c>
      <c r="D1768" t="s">
        <v>59</v>
      </c>
      <c r="E1768">
        <v>2.4176625801898479E-4</v>
      </c>
      <c r="F1768">
        <v>0</v>
      </c>
      <c r="G1768" t="s">
        <v>42</v>
      </c>
      <c r="H1768">
        <v>721694215.85000002</v>
      </c>
      <c r="K1768">
        <v>0</v>
      </c>
      <c r="L1768">
        <v>0</v>
      </c>
      <c r="M1768">
        <v>-2788161000</v>
      </c>
      <c r="N1768">
        <v>-674083.25170000002</v>
      </c>
      <c r="O1768">
        <v>721694215.85000002</v>
      </c>
    </row>
    <row r="1769" spans="1:15" x14ac:dyDescent="0.3">
      <c r="A1769" t="s">
        <v>460</v>
      </c>
      <c r="B1769" t="s">
        <v>461</v>
      </c>
      <c r="C1769" t="s">
        <v>462</v>
      </c>
      <c r="D1769" t="s">
        <v>59</v>
      </c>
      <c r="E1769">
        <v>3.1646339264477278E-5</v>
      </c>
      <c r="F1769">
        <v>0</v>
      </c>
      <c r="G1769" t="s">
        <v>42</v>
      </c>
      <c r="H1769">
        <v>721694215.85000002</v>
      </c>
      <c r="K1769">
        <v>0</v>
      </c>
      <c r="L1769">
        <v>0</v>
      </c>
      <c r="M1769">
        <v>-2788161000</v>
      </c>
      <c r="N1769">
        <v>-88235.088900000002</v>
      </c>
      <c r="O1769">
        <v>721694215.85000002</v>
      </c>
    </row>
    <row r="1770" spans="1:15" x14ac:dyDescent="0.3">
      <c r="A1770" t="s">
        <v>463</v>
      </c>
      <c r="B1770" t="s">
        <v>464</v>
      </c>
      <c r="C1770" t="s">
        <v>465</v>
      </c>
      <c r="D1770" t="s">
        <v>59</v>
      </c>
      <c r="E1770">
        <v>1.8003518214008422E-2</v>
      </c>
      <c r="F1770">
        <v>0</v>
      </c>
      <c r="G1770" t="s">
        <v>42</v>
      </c>
      <c r="H1770">
        <v>721694215.85000002</v>
      </c>
      <c r="K1770">
        <v>0</v>
      </c>
      <c r="L1770">
        <v>0</v>
      </c>
      <c r="M1770">
        <v>-2788161000</v>
      </c>
      <c r="N1770">
        <v>-50196707.347099997</v>
      </c>
      <c r="O1770">
        <v>721694215.85000002</v>
      </c>
    </row>
    <row r="1771" spans="1:15" x14ac:dyDescent="0.3">
      <c r="A1771" t="s">
        <v>466</v>
      </c>
      <c r="B1771" t="s">
        <v>467</v>
      </c>
      <c r="C1771" t="s">
        <v>468</v>
      </c>
      <c r="D1771" t="s">
        <v>59</v>
      </c>
      <c r="E1771">
        <v>1.1087790125316964E-4</v>
      </c>
      <c r="F1771">
        <v>0</v>
      </c>
      <c r="G1771" t="s">
        <v>42</v>
      </c>
      <c r="H1771">
        <v>721694215.85000002</v>
      </c>
      <c r="K1771">
        <v>0</v>
      </c>
      <c r="L1771">
        <v>0</v>
      </c>
      <c r="M1771">
        <v>-2788161000</v>
      </c>
      <c r="N1771">
        <v>-309145.44</v>
      </c>
      <c r="O1771">
        <v>721694215.85000002</v>
      </c>
    </row>
    <row r="1772" spans="1:15" x14ac:dyDescent="0.3">
      <c r="A1772" t="s">
        <v>469</v>
      </c>
      <c r="B1772" t="s">
        <v>470</v>
      </c>
      <c r="C1772" t="s">
        <v>471</v>
      </c>
      <c r="D1772" t="s">
        <v>59</v>
      </c>
      <c r="E1772">
        <v>7.290625287612938E-4</v>
      </c>
      <c r="F1772">
        <v>0</v>
      </c>
      <c r="G1772" t="s">
        <v>42</v>
      </c>
      <c r="H1772">
        <v>721694215.85000002</v>
      </c>
      <c r="K1772">
        <v>0</v>
      </c>
      <c r="L1772">
        <v>0</v>
      </c>
      <c r="M1772">
        <v>-2788161000</v>
      </c>
      <c r="N1772">
        <v>-2032743.7093</v>
      </c>
      <c r="O1772">
        <v>721694215.85000002</v>
      </c>
    </row>
    <row r="1773" spans="1:15" x14ac:dyDescent="0.3">
      <c r="A1773" t="s">
        <v>472</v>
      </c>
      <c r="B1773" t="s">
        <v>473</v>
      </c>
      <c r="C1773" t="s">
        <v>474</v>
      </c>
      <c r="D1773" t="s">
        <v>59</v>
      </c>
      <c r="E1773">
        <v>2.094319126861545E-5</v>
      </c>
      <c r="F1773">
        <v>0</v>
      </c>
      <c r="G1773" t="s">
        <v>42</v>
      </c>
      <c r="H1773">
        <v>721694215.85000002</v>
      </c>
      <c r="K1773">
        <v>0</v>
      </c>
      <c r="L1773">
        <v>0</v>
      </c>
      <c r="M1773">
        <v>-2788161000</v>
      </c>
      <c r="N1773">
        <v>-58392.989099999999</v>
      </c>
      <c r="O1773">
        <v>721694215.85000002</v>
      </c>
    </row>
    <row r="1774" spans="1:15" x14ac:dyDescent="0.3">
      <c r="A1774" t="s">
        <v>475</v>
      </c>
      <c r="B1774" t="s">
        <v>476</v>
      </c>
      <c r="C1774" t="s">
        <v>477</v>
      </c>
      <c r="D1774" t="s">
        <v>59</v>
      </c>
      <c r="E1774">
        <v>3.8303543651714029E-3</v>
      </c>
      <c r="F1774">
        <v>0</v>
      </c>
      <c r="G1774" t="s">
        <v>42</v>
      </c>
      <c r="H1774">
        <v>721694215.85000002</v>
      </c>
      <c r="K1774">
        <v>0</v>
      </c>
      <c r="L1774">
        <v>0</v>
      </c>
      <c r="M1774">
        <v>-2788161000</v>
      </c>
      <c r="N1774">
        <v>-10679644.657199999</v>
      </c>
      <c r="O1774">
        <v>721694215.85000002</v>
      </c>
    </row>
    <row r="1775" spans="1:15" x14ac:dyDescent="0.3">
      <c r="A1775" t="s">
        <v>478</v>
      </c>
      <c r="B1775" t="s">
        <v>479</v>
      </c>
      <c r="C1775" t="s">
        <v>480</v>
      </c>
      <c r="D1775" t="s">
        <v>59</v>
      </c>
      <c r="E1775">
        <v>1.5416128099206521E-2</v>
      </c>
      <c r="F1775">
        <v>0</v>
      </c>
      <c r="G1775" t="s">
        <v>42</v>
      </c>
      <c r="H1775">
        <v>721694215.85000002</v>
      </c>
      <c r="K1775">
        <v>0</v>
      </c>
      <c r="L1775">
        <v>0</v>
      </c>
      <c r="M1775">
        <v>-2788161000</v>
      </c>
      <c r="N1775">
        <v>-42982647.137199998</v>
      </c>
      <c r="O1775">
        <v>721694215.85000002</v>
      </c>
    </row>
    <row r="1776" spans="1:15" x14ac:dyDescent="0.3">
      <c r="A1776" t="s">
        <v>481</v>
      </c>
      <c r="B1776" t="s">
        <v>482</v>
      </c>
      <c r="C1776" t="s">
        <v>483</v>
      </c>
      <c r="D1776" t="s">
        <v>59</v>
      </c>
      <c r="E1776">
        <v>2.5514221432844535E-2</v>
      </c>
      <c r="F1776">
        <v>0</v>
      </c>
      <c r="G1776" t="s">
        <v>42</v>
      </c>
      <c r="H1776">
        <v>721694215.85000002</v>
      </c>
      <c r="K1776">
        <v>0</v>
      </c>
      <c r="L1776">
        <v>0</v>
      </c>
      <c r="M1776">
        <v>-2788161000</v>
      </c>
      <c r="N1776">
        <v>-71137757.144400001</v>
      </c>
      <c r="O1776">
        <v>721694215.85000002</v>
      </c>
    </row>
    <row r="1777" spans="1:15" x14ac:dyDescent="0.3">
      <c r="A1777" t="s">
        <v>484</v>
      </c>
      <c r="B1777" t="s">
        <v>485</v>
      </c>
      <c r="C1777" t="s">
        <v>486</v>
      </c>
      <c r="D1777" t="s">
        <v>59</v>
      </c>
      <c r="E1777">
        <v>7.0038015948995359E-4</v>
      </c>
      <c r="F1777">
        <v>0</v>
      </c>
      <c r="G1777" t="s">
        <v>42</v>
      </c>
      <c r="H1777">
        <v>721694215.85000002</v>
      </c>
      <c r="K1777">
        <v>0</v>
      </c>
      <c r="L1777">
        <v>0</v>
      </c>
      <c r="M1777">
        <v>-2788161000</v>
      </c>
      <c r="N1777">
        <v>-1952772.6458999999</v>
      </c>
      <c r="O1777">
        <v>721694215.85000002</v>
      </c>
    </row>
    <row r="1778" spans="1:15" x14ac:dyDescent="0.3">
      <c r="A1778" t="s">
        <v>487</v>
      </c>
      <c r="B1778" t="s">
        <v>488</v>
      </c>
      <c r="C1778" t="s">
        <v>489</v>
      </c>
      <c r="D1778" t="s">
        <v>59</v>
      </c>
      <c r="E1778">
        <v>1.0143013535695916E-3</v>
      </c>
      <c r="F1778">
        <v>0</v>
      </c>
      <c r="G1778" t="s">
        <v>42</v>
      </c>
      <c r="H1778">
        <v>721694215.85000002</v>
      </c>
      <c r="K1778">
        <v>0</v>
      </c>
      <c r="L1778">
        <v>0</v>
      </c>
      <c r="M1778">
        <v>-2788161000</v>
      </c>
      <c r="N1778">
        <v>-2828035.4763000002</v>
      </c>
      <c r="O1778">
        <v>721694215.85000002</v>
      </c>
    </row>
    <row r="1779" spans="1:15" x14ac:dyDescent="0.3">
      <c r="A1779" t="s">
        <v>490</v>
      </c>
      <c r="B1779" t="s">
        <v>491</v>
      </c>
      <c r="C1779" t="s">
        <v>492</v>
      </c>
      <c r="D1779" t="s">
        <v>59</v>
      </c>
      <c r="E1779">
        <v>4.4262632702933281E-4</v>
      </c>
      <c r="F1779">
        <v>0</v>
      </c>
      <c r="G1779" t="s">
        <v>42</v>
      </c>
      <c r="H1779">
        <v>721694215.85000002</v>
      </c>
      <c r="K1779">
        <v>0</v>
      </c>
      <c r="L1779">
        <v>0</v>
      </c>
      <c r="M1779">
        <v>-2788161000</v>
      </c>
      <c r="N1779">
        <v>-1234113.4626</v>
      </c>
      <c r="O1779">
        <v>721694215.85000002</v>
      </c>
    </row>
    <row r="1780" spans="1:15" x14ac:dyDescent="0.3">
      <c r="A1780" t="s">
        <v>493</v>
      </c>
      <c r="B1780" t="s">
        <v>494</v>
      </c>
      <c r="C1780" t="s">
        <v>495</v>
      </c>
      <c r="D1780" t="s">
        <v>59</v>
      </c>
      <c r="E1780">
        <v>1.2009208068533808E-4</v>
      </c>
      <c r="F1780">
        <v>0</v>
      </c>
      <c r="G1780" t="s">
        <v>42</v>
      </c>
      <c r="H1780">
        <v>721694215.85000002</v>
      </c>
      <c r="K1780">
        <v>0</v>
      </c>
      <c r="L1780">
        <v>0</v>
      </c>
      <c r="M1780">
        <v>-2788161000</v>
      </c>
      <c r="N1780">
        <v>-334836.05579999997</v>
      </c>
      <c r="O1780">
        <v>721694215.85000002</v>
      </c>
    </row>
    <row r="1781" spans="1:15" x14ac:dyDescent="0.3">
      <c r="A1781" t="s">
        <v>496</v>
      </c>
      <c r="B1781" t="s">
        <v>497</v>
      </c>
      <c r="C1781" t="s">
        <v>498</v>
      </c>
      <c r="D1781" t="s">
        <v>59</v>
      </c>
      <c r="E1781">
        <v>1.3772037632716466E-3</v>
      </c>
      <c r="F1781">
        <v>0</v>
      </c>
      <c r="G1781" t="s">
        <v>42</v>
      </c>
      <c r="H1781">
        <v>721694215.85000002</v>
      </c>
      <c r="K1781">
        <v>0</v>
      </c>
      <c r="L1781">
        <v>0</v>
      </c>
      <c r="M1781">
        <v>-2788161000</v>
      </c>
      <c r="N1781">
        <v>-3839865.8218</v>
      </c>
      <c r="O1781">
        <v>721694215.85000002</v>
      </c>
    </row>
    <row r="1782" spans="1:15" x14ac:dyDescent="0.3">
      <c r="A1782" t="s">
        <v>499</v>
      </c>
      <c r="B1782" t="s">
        <v>500</v>
      </c>
      <c r="C1782" t="s">
        <v>501</v>
      </c>
      <c r="D1782" t="s">
        <v>59</v>
      </c>
      <c r="E1782">
        <v>5.5398297675022167E-4</v>
      </c>
      <c r="F1782">
        <v>0</v>
      </c>
      <c r="G1782" t="s">
        <v>42</v>
      </c>
      <c r="H1782">
        <v>721694215.85000002</v>
      </c>
      <c r="K1782">
        <v>0</v>
      </c>
      <c r="L1782">
        <v>0</v>
      </c>
      <c r="M1782">
        <v>-2788161000</v>
      </c>
      <c r="N1782">
        <v>-1544593.7304</v>
      </c>
      <c r="O1782">
        <v>721694215.85000002</v>
      </c>
    </row>
    <row r="1783" spans="1:15" x14ac:dyDescent="0.3">
      <c r="A1783" t="s">
        <v>502</v>
      </c>
      <c r="B1783" t="s">
        <v>503</v>
      </c>
      <c r="C1783" t="s">
        <v>504</v>
      </c>
      <c r="D1783" t="s">
        <v>59</v>
      </c>
      <c r="E1783">
        <v>1.0933990915676256E-4</v>
      </c>
      <c r="F1783">
        <v>0</v>
      </c>
      <c r="G1783" t="s">
        <v>42</v>
      </c>
      <c r="H1783">
        <v>721694215.85000002</v>
      </c>
      <c r="K1783">
        <v>0</v>
      </c>
      <c r="L1783">
        <v>0</v>
      </c>
      <c r="M1783">
        <v>-2788161000</v>
      </c>
      <c r="N1783">
        <v>-304857.27049999998</v>
      </c>
      <c r="O1783">
        <v>721694215.85000002</v>
      </c>
    </row>
    <row r="1784" spans="1:15" x14ac:dyDescent="0.3">
      <c r="A1784" t="s">
        <v>505</v>
      </c>
      <c r="B1784" t="s">
        <v>506</v>
      </c>
      <c r="C1784" t="s">
        <v>507</v>
      </c>
      <c r="D1784" t="s">
        <v>59</v>
      </c>
      <c r="E1784">
        <v>1.060800299055078E-3</v>
      </c>
      <c r="F1784">
        <v>0</v>
      </c>
      <c r="G1784" t="s">
        <v>42</v>
      </c>
      <c r="H1784">
        <v>721694215.85000002</v>
      </c>
      <c r="K1784">
        <v>0</v>
      </c>
      <c r="L1784">
        <v>0</v>
      </c>
      <c r="M1784">
        <v>-2788161000</v>
      </c>
      <c r="N1784">
        <v>-2957682.0225999998</v>
      </c>
      <c r="O1784">
        <v>721694215.85000002</v>
      </c>
    </row>
    <row r="1785" spans="1:15" x14ac:dyDescent="0.3">
      <c r="A1785" t="s">
        <v>508</v>
      </c>
      <c r="B1785" t="s">
        <v>509</v>
      </c>
      <c r="C1785" t="s">
        <v>510</v>
      </c>
      <c r="D1785" t="s">
        <v>59</v>
      </c>
      <c r="E1785">
        <v>8.8428737404851691E-3</v>
      </c>
      <c r="F1785">
        <v>0</v>
      </c>
      <c r="G1785" t="s">
        <v>42</v>
      </c>
      <c r="H1785">
        <v>721694215.85000002</v>
      </c>
      <c r="K1785">
        <v>0</v>
      </c>
      <c r="L1785">
        <v>0</v>
      </c>
      <c r="M1785">
        <v>-2788161000</v>
      </c>
      <c r="N1785">
        <v>-24655355.691100001</v>
      </c>
      <c r="O1785">
        <v>721694215.85000002</v>
      </c>
    </row>
    <row r="1786" spans="1:15" x14ac:dyDescent="0.3">
      <c r="A1786" t="s">
        <v>511</v>
      </c>
      <c r="B1786" t="s">
        <v>512</v>
      </c>
      <c r="C1786" t="s">
        <v>513</v>
      </c>
      <c r="D1786" t="s">
        <v>59</v>
      </c>
      <c r="E1786">
        <v>2.8765214427483761E-2</v>
      </c>
      <c r="F1786">
        <v>0</v>
      </c>
      <c r="G1786" t="s">
        <v>42</v>
      </c>
      <c r="H1786">
        <v>721694215.85000002</v>
      </c>
      <c r="K1786">
        <v>0</v>
      </c>
      <c r="L1786">
        <v>0</v>
      </c>
      <c r="M1786">
        <v>-2788161000</v>
      </c>
      <c r="N1786">
        <v>-80202049.023300007</v>
      </c>
      <c r="O1786">
        <v>721694215.85000002</v>
      </c>
    </row>
    <row r="1787" spans="1:15" x14ac:dyDescent="0.3">
      <c r="A1787" t="s">
        <v>514</v>
      </c>
      <c r="B1787" t="s">
        <v>515</v>
      </c>
      <c r="C1787" t="s">
        <v>516</v>
      </c>
      <c r="D1787" t="s">
        <v>59</v>
      </c>
      <c r="E1787">
        <v>2.5612381108291796E-3</v>
      </c>
      <c r="F1787">
        <v>0</v>
      </c>
      <c r="G1787" t="s">
        <v>42</v>
      </c>
      <c r="H1787">
        <v>721694215.85000002</v>
      </c>
      <c r="K1787">
        <v>0</v>
      </c>
      <c r="L1787">
        <v>0</v>
      </c>
      <c r="M1787">
        <v>-2788161000</v>
      </c>
      <c r="N1787">
        <v>-7141144.2122999998</v>
      </c>
      <c r="O1787">
        <v>721694215.85000002</v>
      </c>
    </row>
    <row r="1788" spans="1:15" x14ac:dyDescent="0.3">
      <c r="A1788" t="s">
        <v>517</v>
      </c>
      <c r="B1788" t="s">
        <v>518</v>
      </c>
      <c r="C1788" t="s">
        <v>519</v>
      </c>
      <c r="D1788" t="s">
        <v>59</v>
      </c>
      <c r="E1788">
        <v>3.0165144076095469E-5</v>
      </c>
      <c r="F1788">
        <v>0</v>
      </c>
      <c r="G1788" t="s">
        <v>42</v>
      </c>
      <c r="H1788">
        <v>721694215.85000002</v>
      </c>
      <c r="K1788">
        <v>0</v>
      </c>
      <c r="L1788">
        <v>0</v>
      </c>
      <c r="M1788">
        <v>-2788161000</v>
      </c>
      <c r="N1788">
        <v>-84105.278300000005</v>
      </c>
      <c r="O1788">
        <v>721694215.85000002</v>
      </c>
    </row>
    <row r="1789" spans="1:15" x14ac:dyDescent="0.3">
      <c r="A1789" t="s">
        <v>520</v>
      </c>
      <c r="B1789" t="s">
        <v>521</v>
      </c>
      <c r="C1789" t="s">
        <v>522</v>
      </c>
      <c r="D1789" t="s">
        <v>59</v>
      </c>
      <c r="E1789">
        <v>4.5018251894584586E-4</v>
      </c>
      <c r="F1789">
        <v>0</v>
      </c>
      <c r="G1789" t="s">
        <v>42</v>
      </c>
      <c r="H1789">
        <v>721694215.85000002</v>
      </c>
      <c r="K1789">
        <v>0</v>
      </c>
      <c r="L1789">
        <v>0</v>
      </c>
      <c r="M1789">
        <v>-2788161000</v>
      </c>
      <c r="N1789">
        <v>-1255181.3422000001</v>
      </c>
      <c r="O1789">
        <v>721694215.85000002</v>
      </c>
    </row>
    <row r="1790" spans="1:15" x14ac:dyDescent="0.3">
      <c r="A1790" t="s">
        <v>523</v>
      </c>
      <c r="B1790" t="s">
        <v>524</v>
      </c>
      <c r="C1790" t="s">
        <v>525</v>
      </c>
      <c r="D1790" t="s">
        <v>59</v>
      </c>
      <c r="E1790">
        <v>1.9996394155664756E-4</v>
      </c>
      <c r="F1790">
        <v>0</v>
      </c>
      <c r="G1790" t="s">
        <v>42</v>
      </c>
      <c r="H1790">
        <v>721694215.85000002</v>
      </c>
      <c r="K1790">
        <v>0</v>
      </c>
      <c r="L1790">
        <v>0</v>
      </c>
      <c r="M1790">
        <v>-2788161000</v>
      </c>
      <c r="N1790">
        <v>-557531.66330000001</v>
      </c>
      <c r="O1790">
        <v>721694215.85000002</v>
      </c>
    </row>
    <row r="1791" spans="1:15" x14ac:dyDescent="0.3">
      <c r="A1791" t="s">
        <v>526</v>
      </c>
      <c r="B1791" t="s">
        <v>527</v>
      </c>
      <c r="C1791" t="s">
        <v>528</v>
      </c>
      <c r="D1791" t="s">
        <v>59</v>
      </c>
      <c r="E1791">
        <v>4.6720067667838996E-3</v>
      </c>
      <c r="F1791">
        <v>0</v>
      </c>
      <c r="G1791" t="s">
        <v>42</v>
      </c>
      <c r="H1791">
        <v>721694215.85000002</v>
      </c>
      <c r="K1791">
        <v>0</v>
      </c>
      <c r="L1791">
        <v>0</v>
      </c>
      <c r="M1791">
        <v>-2788161000</v>
      </c>
      <c r="N1791">
        <v>-13026307.058900001</v>
      </c>
      <c r="O1791">
        <v>721694215.85000002</v>
      </c>
    </row>
    <row r="1792" spans="1:15" x14ac:dyDescent="0.3">
      <c r="A1792" t="s">
        <v>529</v>
      </c>
      <c r="B1792" t="s">
        <v>530</v>
      </c>
      <c r="C1792" t="s">
        <v>531</v>
      </c>
      <c r="D1792" t="s">
        <v>59</v>
      </c>
      <c r="E1792">
        <v>1.4277082694731701E-4</v>
      </c>
      <c r="F1792">
        <v>0</v>
      </c>
      <c r="G1792" t="s">
        <v>42</v>
      </c>
      <c r="H1792">
        <v>721694215.85000002</v>
      </c>
      <c r="K1792">
        <v>0</v>
      </c>
      <c r="L1792">
        <v>0</v>
      </c>
      <c r="M1792">
        <v>-2788161000</v>
      </c>
      <c r="N1792">
        <v>-398068.05160000001</v>
      </c>
      <c r="O1792">
        <v>721694215.85000002</v>
      </c>
    </row>
    <row r="1793" spans="1:15" x14ac:dyDescent="0.3">
      <c r="A1793" t="s">
        <v>532</v>
      </c>
      <c r="B1793" t="s">
        <v>533</v>
      </c>
      <c r="C1793" t="s">
        <v>534</v>
      </c>
      <c r="D1793" t="s">
        <v>59</v>
      </c>
      <c r="E1793">
        <v>2.7172019075840569E-4</v>
      </c>
      <c r="F1793">
        <v>0</v>
      </c>
      <c r="G1793" t="s">
        <v>42</v>
      </c>
      <c r="H1793">
        <v>721694215.85000002</v>
      </c>
      <c r="K1793">
        <v>0</v>
      </c>
      <c r="L1793">
        <v>0</v>
      </c>
      <c r="M1793">
        <v>-2788161000</v>
      </c>
      <c r="N1793">
        <v>-757599.63879999996</v>
      </c>
      <c r="O1793">
        <v>721694215.85000002</v>
      </c>
    </row>
    <row r="1794" spans="1:15" x14ac:dyDescent="0.3">
      <c r="A1794" t="s">
        <v>535</v>
      </c>
      <c r="B1794" t="s">
        <v>536</v>
      </c>
      <c r="C1794" t="s">
        <v>537</v>
      </c>
      <c r="D1794" t="s">
        <v>59</v>
      </c>
      <c r="E1794">
        <v>1.73264281815984E-4</v>
      </c>
      <c r="F1794">
        <v>0</v>
      </c>
      <c r="G1794" t="s">
        <v>42</v>
      </c>
      <c r="H1794">
        <v>721694215.85000002</v>
      </c>
      <c r="K1794">
        <v>0</v>
      </c>
      <c r="L1794">
        <v>0</v>
      </c>
      <c r="M1794">
        <v>-2788161000</v>
      </c>
      <c r="N1794">
        <v>-483088.7133</v>
      </c>
      <c r="O1794">
        <v>721694215.85000002</v>
      </c>
    </row>
    <row r="1795" spans="1:15" x14ac:dyDescent="0.3">
      <c r="A1795" t="s">
        <v>538</v>
      </c>
      <c r="B1795" t="s">
        <v>539</v>
      </c>
      <c r="C1795" t="s">
        <v>540</v>
      </c>
      <c r="D1795" t="s">
        <v>59</v>
      </c>
      <c r="E1795">
        <v>3.0576397753181465E-3</v>
      </c>
      <c r="F1795">
        <v>0</v>
      </c>
      <c r="G1795" t="s">
        <v>42</v>
      </c>
      <c r="H1795">
        <v>721694215.85000002</v>
      </c>
      <c r="K1795">
        <v>0</v>
      </c>
      <c r="L1795">
        <v>0</v>
      </c>
      <c r="M1795">
        <v>-2788161000</v>
      </c>
      <c r="N1795">
        <v>-8525191.9736000001</v>
      </c>
      <c r="O1795">
        <v>721694215.85000002</v>
      </c>
    </row>
    <row r="1796" spans="1:15" x14ac:dyDescent="0.3">
      <c r="A1796" t="s">
        <v>541</v>
      </c>
      <c r="B1796" t="s">
        <v>542</v>
      </c>
      <c r="C1796" t="s">
        <v>543</v>
      </c>
      <c r="D1796" t="s">
        <v>59</v>
      </c>
      <c r="E1796">
        <v>4.6161960659144718E-4</v>
      </c>
      <c r="F1796">
        <v>0</v>
      </c>
      <c r="G1796" t="s">
        <v>42</v>
      </c>
      <c r="H1796">
        <v>721694215.85000002</v>
      </c>
      <c r="K1796">
        <v>0</v>
      </c>
      <c r="L1796">
        <v>0</v>
      </c>
      <c r="M1796">
        <v>-2788161000</v>
      </c>
      <c r="N1796">
        <v>-1287069.7838999999</v>
      </c>
      <c r="O1796">
        <v>721694215.85000002</v>
      </c>
    </row>
    <row r="1797" spans="1:15" x14ac:dyDescent="0.3">
      <c r="A1797" t="s">
        <v>544</v>
      </c>
      <c r="B1797" t="s">
        <v>545</v>
      </c>
      <c r="C1797" t="s">
        <v>546</v>
      </c>
      <c r="D1797" t="s">
        <v>59</v>
      </c>
      <c r="E1797">
        <v>1.2812625897395155E-4</v>
      </c>
      <c r="F1797">
        <v>0</v>
      </c>
      <c r="G1797" t="s">
        <v>42</v>
      </c>
      <c r="H1797">
        <v>721694215.85000002</v>
      </c>
      <c r="K1797">
        <v>0</v>
      </c>
      <c r="L1797">
        <v>0</v>
      </c>
      <c r="M1797">
        <v>-2788161000</v>
      </c>
      <c r="N1797">
        <v>-357236.63829999999</v>
      </c>
      <c r="O1797">
        <v>721694215.85000002</v>
      </c>
    </row>
    <row r="1798" spans="1:15" x14ac:dyDescent="0.3">
      <c r="A1798" t="s">
        <v>547</v>
      </c>
      <c r="B1798" t="s">
        <v>548</v>
      </c>
      <c r="C1798" t="s">
        <v>549</v>
      </c>
      <c r="D1798" t="s">
        <v>59</v>
      </c>
      <c r="E1798">
        <v>5.1388144986474745E-4</v>
      </c>
      <c r="F1798">
        <v>0</v>
      </c>
      <c r="G1798" t="s">
        <v>42</v>
      </c>
      <c r="H1798">
        <v>721694215.85000002</v>
      </c>
      <c r="K1798">
        <v>0</v>
      </c>
      <c r="L1798">
        <v>0</v>
      </c>
      <c r="M1798">
        <v>-2788161000</v>
      </c>
      <c r="N1798">
        <v>-1432784.2171</v>
      </c>
      <c r="O1798">
        <v>721694215.85000002</v>
      </c>
    </row>
    <row r="1799" spans="1:15" x14ac:dyDescent="0.3">
      <c r="A1799" t="s">
        <v>550</v>
      </c>
      <c r="B1799" t="s">
        <v>551</v>
      </c>
      <c r="C1799" t="s">
        <v>552</v>
      </c>
      <c r="D1799" t="s">
        <v>59</v>
      </c>
      <c r="E1799">
        <v>2.6344543966736849E-4</v>
      </c>
      <c r="F1799">
        <v>0</v>
      </c>
      <c r="G1799" t="s">
        <v>42</v>
      </c>
      <c r="H1799">
        <v>721694215.85000002</v>
      </c>
      <c r="K1799">
        <v>0</v>
      </c>
      <c r="L1799">
        <v>0</v>
      </c>
      <c r="M1799">
        <v>-2788161000</v>
      </c>
      <c r="N1799">
        <v>-734528.30050000001</v>
      </c>
      <c r="O1799">
        <v>721694215.85000002</v>
      </c>
    </row>
    <row r="1800" spans="1:15" x14ac:dyDescent="0.3">
      <c r="A1800" t="s">
        <v>553</v>
      </c>
      <c r="B1800" t="s">
        <v>554</v>
      </c>
      <c r="C1800" t="s">
        <v>555</v>
      </c>
      <c r="D1800" t="s">
        <v>59</v>
      </c>
      <c r="E1800">
        <v>3.2097783924618103E-4</v>
      </c>
      <c r="F1800">
        <v>0</v>
      </c>
      <c r="G1800" t="s">
        <v>42</v>
      </c>
      <c r="H1800">
        <v>721694215.85000002</v>
      </c>
      <c r="K1800">
        <v>0</v>
      </c>
      <c r="L1800">
        <v>0</v>
      </c>
      <c r="M1800">
        <v>-2788161000</v>
      </c>
      <c r="N1800">
        <v>-894937.8933</v>
      </c>
      <c r="O1800">
        <v>721694215.85000002</v>
      </c>
    </row>
    <row r="1801" spans="1:15" x14ac:dyDescent="0.3">
      <c r="A1801" t="s">
        <v>556</v>
      </c>
      <c r="B1801" t="s">
        <v>557</v>
      </c>
      <c r="C1801" t="s">
        <v>558</v>
      </c>
      <c r="D1801" t="s">
        <v>59</v>
      </c>
      <c r="E1801">
        <v>9.2169019564132624E-3</v>
      </c>
      <c r="F1801">
        <v>0</v>
      </c>
      <c r="G1801" t="s">
        <v>42</v>
      </c>
      <c r="H1801">
        <v>721694215.85000002</v>
      </c>
      <c r="K1801">
        <v>0</v>
      </c>
      <c r="L1801">
        <v>0</v>
      </c>
      <c r="M1801">
        <v>-2788161000</v>
      </c>
      <c r="N1801">
        <v>-25698206.5757</v>
      </c>
      <c r="O1801">
        <v>721694215.85000002</v>
      </c>
    </row>
    <row r="1802" spans="1:15" x14ac:dyDescent="0.3">
      <c r="A1802" t="s">
        <v>559</v>
      </c>
      <c r="B1802" t="s">
        <v>560</v>
      </c>
      <c r="C1802" t="s">
        <v>561</v>
      </c>
      <c r="D1802" t="s">
        <v>59</v>
      </c>
      <c r="E1802">
        <v>2.7422801188299145E-4</v>
      </c>
      <c r="F1802">
        <v>0</v>
      </c>
      <c r="G1802" t="s">
        <v>42</v>
      </c>
      <c r="H1802">
        <v>721694215.85000002</v>
      </c>
      <c r="K1802">
        <v>0</v>
      </c>
      <c r="L1802">
        <v>0</v>
      </c>
      <c r="M1802">
        <v>-2788161000</v>
      </c>
      <c r="N1802">
        <v>-764591.84779999999</v>
      </c>
      <c r="O1802">
        <v>721694215.85000002</v>
      </c>
    </row>
    <row r="1803" spans="1:15" x14ac:dyDescent="0.3">
      <c r="A1803" t="s">
        <v>562</v>
      </c>
      <c r="B1803" t="s">
        <v>563</v>
      </c>
      <c r="C1803" t="s">
        <v>564</v>
      </c>
      <c r="D1803" t="s">
        <v>59</v>
      </c>
      <c r="E1803">
        <v>8.6750199357303048E-3</v>
      </c>
      <c r="F1803">
        <v>0</v>
      </c>
      <c r="G1803" t="s">
        <v>42</v>
      </c>
      <c r="H1803">
        <v>721694215.85000002</v>
      </c>
      <c r="K1803">
        <v>0</v>
      </c>
      <c r="L1803">
        <v>0</v>
      </c>
      <c r="M1803">
        <v>-2788161000</v>
      </c>
      <c r="N1803">
        <v>-24187352.259</v>
      </c>
      <c r="O1803">
        <v>721694215.85000002</v>
      </c>
    </row>
    <row r="1804" spans="1:15" x14ac:dyDescent="0.3">
      <c r="A1804" t="s">
        <v>565</v>
      </c>
      <c r="B1804" t="s">
        <v>566</v>
      </c>
      <c r="C1804" t="s">
        <v>567</v>
      </c>
      <c r="D1804" t="s">
        <v>59</v>
      </c>
      <c r="E1804">
        <v>1.4129396600456349E-3</v>
      </c>
      <c r="F1804">
        <v>0</v>
      </c>
      <c r="G1804" t="s">
        <v>42</v>
      </c>
      <c r="H1804">
        <v>721694215.85000002</v>
      </c>
      <c r="K1804">
        <v>0</v>
      </c>
      <c r="L1804">
        <v>0</v>
      </c>
      <c r="M1804">
        <v>-2788161000</v>
      </c>
      <c r="N1804">
        <v>-3939503.2555</v>
      </c>
      <c r="O1804">
        <v>721694215.85000002</v>
      </c>
    </row>
    <row r="1805" spans="1:15" x14ac:dyDescent="0.3">
      <c r="A1805" t="s">
        <v>568</v>
      </c>
      <c r="B1805" t="s">
        <v>569</v>
      </c>
      <c r="C1805" t="s">
        <v>570</v>
      </c>
      <c r="D1805" t="s">
        <v>59</v>
      </c>
      <c r="E1805">
        <v>3.7231062006439384E-3</v>
      </c>
      <c r="F1805">
        <v>0</v>
      </c>
      <c r="G1805" t="s">
        <v>42</v>
      </c>
      <c r="H1805">
        <v>721694215.85000002</v>
      </c>
      <c r="K1805">
        <v>0</v>
      </c>
      <c r="L1805">
        <v>0</v>
      </c>
      <c r="M1805">
        <v>-2788161000</v>
      </c>
      <c r="N1805">
        <v>-10380619.5075</v>
      </c>
      <c r="O1805">
        <v>721694215.85000002</v>
      </c>
    </row>
    <row r="1806" spans="1:15" x14ac:dyDescent="0.3">
      <c r="A1806" t="s">
        <v>571</v>
      </c>
      <c r="B1806" t="s">
        <v>572</v>
      </c>
      <c r="C1806" t="s">
        <v>573</v>
      </c>
      <c r="D1806" t="s">
        <v>59</v>
      </c>
      <c r="E1806">
        <v>1.578557573248978E-3</v>
      </c>
      <c r="F1806">
        <v>0</v>
      </c>
      <c r="G1806" t="s">
        <v>42</v>
      </c>
      <c r="H1806">
        <v>721694215.85000002</v>
      </c>
      <c r="K1806">
        <v>0</v>
      </c>
      <c r="L1806">
        <v>0</v>
      </c>
      <c r="M1806">
        <v>-2788161000</v>
      </c>
      <c r="N1806">
        <v>-4401272.6619999995</v>
      </c>
      <c r="O1806">
        <v>721694215.85000002</v>
      </c>
    </row>
    <row r="1807" spans="1:15" x14ac:dyDescent="0.3">
      <c r="A1807" t="s">
        <v>574</v>
      </c>
      <c r="B1807" t="s">
        <v>575</v>
      </c>
      <c r="C1807" t="s">
        <v>576</v>
      </c>
      <c r="D1807" t="s">
        <v>59</v>
      </c>
      <c r="E1807">
        <v>5.5930421934252499E-4</v>
      </c>
      <c r="F1807">
        <v>0</v>
      </c>
      <c r="G1807" t="s">
        <v>42</v>
      </c>
      <c r="H1807">
        <v>721694215.85000002</v>
      </c>
      <c r="K1807">
        <v>0</v>
      </c>
      <c r="L1807">
        <v>0</v>
      </c>
      <c r="M1807">
        <v>-2788161000</v>
      </c>
      <c r="N1807">
        <v>-1559430.2115</v>
      </c>
      <c r="O1807">
        <v>721694215.85000002</v>
      </c>
    </row>
    <row r="1808" spans="1:15" x14ac:dyDescent="0.3">
      <c r="A1808" t="s">
        <v>577</v>
      </c>
      <c r="B1808" t="s">
        <v>578</v>
      </c>
      <c r="C1808" t="s">
        <v>579</v>
      </c>
      <c r="D1808" t="s">
        <v>59</v>
      </c>
      <c r="E1808">
        <v>1.0968001164699926E-4</v>
      </c>
      <c r="F1808">
        <v>0</v>
      </c>
      <c r="G1808" t="s">
        <v>42</v>
      </c>
      <c r="H1808">
        <v>721694215.85000002</v>
      </c>
      <c r="K1808">
        <v>0</v>
      </c>
      <c r="L1808">
        <v>0</v>
      </c>
      <c r="M1808">
        <v>-2788161000</v>
      </c>
      <c r="N1808">
        <v>-305805.53100000002</v>
      </c>
      <c r="O1808">
        <v>721694215.85000002</v>
      </c>
    </row>
    <row r="1809" spans="1:15" x14ac:dyDescent="0.3">
      <c r="A1809" t="s">
        <v>580</v>
      </c>
      <c r="B1809" t="s">
        <v>581</v>
      </c>
      <c r="C1809" t="s">
        <v>582</v>
      </c>
      <c r="D1809" t="s">
        <v>59</v>
      </c>
      <c r="E1809">
        <v>5.1284889066774411E-3</v>
      </c>
      <c r="F1809">
        <v>0</v>
      </c>
      <c r="G1809" t="s">
        <v>42</v>
      </c>
      <c r="H1809">
        <v>721694215.85000002</v>
      </c>
      <c r="K1809">
        <v>0</v>
      </c>
      <c r="L1809">
        <v>0</v>
      </c>
      <c r="M1809">
        <v>-2788161000</v>
      </c>
      <c r="N1809">
        <v>-14299052.7585</v>
      </c>
      <c r="O1809">
        <v>721694215.85000002</v>
      </c>
    </row>
    <row r="1810" spans="1:15" x14ac:dyDescent="0.3">
      <c r="A1810" t="s">
        <v>583</v>
      </c>
      <c r="B1810" t="s">
        <v>584</v>
      </c>
      <c r="C1810" t="s">
        <v>585</v>
      </c>
      <c r="D1810" t="s">
        <v>59</v>
      </c>
      <c r="E1810">
        <v>1.1985870760806931E-3</v>
      </c>
      <c r="F1810">
        <v>0</v>
      </c>
      <c r="G1810" t="s">
        <v>42</v>
      </c>
      <c r="H1810">
        <v>721694215.85000002</v>
      </c>
      <c r="K1810">
        <v>0</v>
      </c>
      <c r="L1810">
        <v>0</v>
      </c>
      <c r="M1810">
        <v>-2788161000</v>
      </c>
      <c r="N1810">
        <v>-3341853.7406000001</v>
      </c>
      <c r="O1810">
        <v>721694215.85000002</v>
      </c>
    </row>
    <row r="1811" spans="1:15" x14ac:dyDescent="0.3">
      <c r="A1811" t="s">
        <v>586</v>
      </c>
      <c r="B1811" t="s">
        <v>587</v>
      </c>
      <c r="C1811" t="s">
        <v>588</v>
      </c>
      <c r="D1811" t="s">
        <v>59</v>
      </c>
      <c r="E1811">
        <v>3.1138305540570865E-4</v>
      </c>
      <c r="F1811">
        <v>0</v>
      </c>
      <c r="G1811" t="s">
        <v>42</v>
      </c>
      <c r="H1811">
        <v>721694215.85000002</v>
      </c>
      <c r="K1811">
        <v>0</v>
      </c>
      <c r="L1811">
        <v>0</v>
      </c>
      <c r="M1811">
        <v>-2788161000</v>
      </c>
      <c r="N1811">
        <v>-868186.09109999996</v>
      </c>
      <c r="O1811">
        <v>721694215.85000002</v>
      </c>
    </row>
    <row r="1812" spans="1:15" x14ac:dyDescent="0.3">
      <c r="A1812" t="s">
        <v>589</v>
      </c>
      <c r="B1812" t="s">
        <v>590</v>
      </c>
      <c r="C1812" t="s">
        <v>591</v>
      </c>
      <c r="D1812" t="s">
        <v>59</v>
      </c>
      <c r="E1812">
        <v>6.6191947851122574E-3</v>
      </c>
      <c r="F1812">
        <v>0</v>
      </c>
      <c r="G1812" t="s">
        <v>42</v>
      </c>
      <c r="H1812">
        <v>721694215.85000002</v>
      </c>
      <c r="K1812">
        <v>0</v>
      </c>
      <c r="L1812">
        <v>0</v>
      </c>
      <c r="M1812">
        <v>-2788161000</v>
      </c>
      <c r="N1812">
        <v>-18455380.7513</v>
      </c>
      <c r="O1812">
        <v>721694215.85000002</v>
      </c>
    </row>
    <row r="1813" spans="1:15" x14ac:dyDescent="0.3">
      <c r="A1813" t="s">
        <v>592</v>
      </c>
      <c r="B1813" t="s">
        <v>593</v>
      </c>
      <c r="C1813" t="s">
        <v>594</v>
      </c>
      <c r="D1813" t="s">
        <v>59</v>
      </c>
      <c r="E1813">
        <v>4.4366578388450032E-4</v>
      </c>
      <c r="F1813">
        <v>0</v>
      </c>
      <c r="G1813" t="s">
        <v>42</v>
      </c>
      <c r="H1813">
        <v>721694215.85000002</v>
      </c>
      <c r="K1813">
        <v>0</v>
      </c>
      <c r="L1813">
        <v>0</v>
      </c>
      <c r="M1813">
        <v>-2788161000</v>
      </c>
      <c r="N1813">
        <v>-1237011.6357</v>
      </c>
      <c r="O1813">
        <v>721694215.85000002</v>
      </c>
    </row>
    <row r="1814" spans="1:15" x14ac:dyDescent="0.3">
      <c r="A1814" t="s">
        <v>595</v>
      </c>
      <c r="B1814" t="s">
        <v>596</v>
      </c>
      <c r="C1814" t="s">
        <v>597</v>
      </c>
      <c r="D1814" t="s">
        <v>59</v>
      </c>
      <c r="E1814">
        <v>7.5177044250104613E-4</v>
      </c>
      <c r="F1814">
        <v>0</v>
      </c>
      <c r="G1814" t="s">
        <v>42</v>
      </c>
      <c r="H1814">
        <v>721694215.85000002</v>
      </c>
      <c r="K1814">
        <v>0</v>
      </c>
      <c r="L1814">
        <v>0</v>
      </c>
      <c r="M1814">
        <v>-2788161000</v>
      </c>
      <c r="N1814">
        <v>-2096057.0286999999</v>
      </c>
      <c r="O1814">
        <v>721694215.85000002</v>
      </c>
    </row>
    <row r="1815" spans="1:15" x14ac:dyDescent="0.3">
      <c r="A1815" t="s">
        <v>598</v>
      </c>
      <c r="B1815" t="s">
        <v>599</v>
      </c>
      <c r="C1815" t="s">
        <v>600</v>
      </c>
      <c r="D1815" t="s">
        <v>59</v>
      </c>
      <c r="E1815">
        <v>1.4688564861940483E-3</v>
      </c>
      <c r="F1815">
        <v>0</v>
      </c>
      <c r="G1815" t="s">
        <v>42</v>
      </c>
      <c r="H1815">
        <v>721694215.85000002</v>
      </c>
      <c r="K1815">
        <v>0</v>
      </c>
      <c r="L1815">
        <v>0</v>
      </c>
      <c r="M1815">
        <v>-2788161000</v>
      </c>
      <c r="N1815">
        <v>-4095408.3694000002</v>
      </c>
      <c r="O1815">
        <v>721694215.85000002</v>
      </c>
    </row>
    <row r="1816" spans="1:15" x14ac:dyDescent="0.3">
      <c r="A1816" t="s">
        <v>601</v>
      </c>
      <c r="B1816" t="s">
        <v>602</v>
      </c>
      <c r="C1816" t="s">
        <v>603</v>
      </c>
      <c r="D1816" t="s">
        <v>59</v>
      </c>
      <c r="E1816">
        <v>5.8058009998944901E-5</v>
      </c>
      <c r="F1816">
        <v>0</v>
      </c>
      <c r="G1816" t="s">
        <v>42</v>
      </c>
      <c r="H1816">
        <v>721694215.85000002</v>
      </c>
      <c r="K1816">
        <v>0</v>
      </c>
      <c r="L1816">
        <v>0</v>
      </c>
      <c r="M1816">
        <v>-2788161000</v>
      </c>
      <c r="N1816">
        <v>-161875.07920000001</v>
      </c>
      <c r="O1816">
        <v>721694215.85000002</v>
      </c>
    </row>
    <row r="1817" spans="1:15" x14ac:dyDescent="0.3">
      <c r="A1817" t="s">
        <v>604</v>
      </c>
      <c r="B1817" t="s">
        <v>605</v>
      </c>
      <c r="C1817" t="s">
        <v>606</v>
      </c>
      <c r="D1817" t="s">
        <v>59</v>
      </c>
      <c r="E1817">
        <v>6.7455569590041354E-3</v>
      </c>
      <c r="F1817">
        <v>0</v>
      </c>
      <c r="G1817" t="s">
        <v>42</v>
      </c>
      <c r="H1817">
        <v>721694215.85000002</v>
      </c>
      <c r="K1817">
        <v>0</v>
      </c>
      <c r="L1817">
        <v>0</v>
      </c>
      <c r="M1817">
        <v>-2788161000</v>
      </c>
      <c r="N1817">
        <v>-18807698.836399999</v>
      </c>
      <c r="O1817">
        <v>721694215.85000002</v>
      </c>
    </row>
    <row r="1818" spans="1:15" x14ac:dyDescent="0.3">
      <c r="A1818" t="s">
        <v>607</v>
      </c>
      <c r="B1818" t="s">
        <v>608</v>
      </c>
      <c r="C1818" t="s">
        <v>609</v>
      </c>
      <c r="D1818" t="s">
        <v>59</v>
      </c>
      <c r="E1818">
        <v>2.6075227965955163E-3</v>
      </c>
      <c r="F1818">
        <v>0</v>
      </c>
      <c r="G1818" t="s">
        <v>42</v>
      </c>
      <c r="H1818">
        <v>721694215.85000002</v>
      </c>
      <c r="K1818">
        <v>0</v>
      </c>
      <c r="L1818">
        <v>0</v>
      </c>
      <c r="M1818">
        <v>-2788161000</v>
      </c>
      <c r="N1818">
        <v>-7270193.3680999996</v>
      </c>
      <c r="O1818">
        <v>721694215.85000002</v>
      </c>
    </row>
    <row r="1819" spans="1:15" x14ac:dyDescent="0.3">
      <c r="A1819" t="s">
        <v>610</v>
      </c>
      <c r="B1819" t="s">
        <v>611</v>
      </c>
      <c r="C1819" t="s">
        <v>612</v>
      </c>
      <c r="D1819" t="s">
        <v>59</v>
      </c>
      <c r="E1819">
        <v>1.6797774242546606E-2</v>
      </c>
      <c r="F1819">
        <v>0</v>
      </c>
      <c r="G1819" t="s">
        <v>42</v>
      </c>
      <c r="H1819">
        <v>721694215.85000002</v>
      </c>
      <c r="K1819">
        <v>0</v>
      </c>
      <c r="L1819">
        <v>0</v>
      </c>
      <c r="M1819">
        <v>-2788161000</v>
      </c>
      <c r="N1819">
        <v>-46834899.029899999</v>
      </c>
      <c r="O1819">
        <v>721694215.85000002</v>
      </c>
    </row>
    <row r="1820" spans="1:15" x14ac:dyDescent="0.3">
      <c r="A1820" t="s">
        <v>613</v>
      </c>
      <c r="B1820" t="s">
        <v>614</v>
      </c>
      <c r="C1820" t="s">
        <v>615</v>
      </c>
      <c r="D1820" t="s">
        <v>59</v>
      </c>
      <c r="E1820">
        <v>1.0612007733746063E-3</v>
      </c>
      <c r="F1820">
        <v>0</v>
      </c>
      <c r="G1820" t="s">
        <v>42</v>
      </c>
      <c r="H1820">
        <v>721694215.85000002</v>
      </c>
      <c r="K1820">
        <v>0</v>
      </c>
      <c r="L1820">
        <v>0</v>
      </c>
      <c r="M1820">
        <v>-2788161000</v>
      </c>
      <c r="N1820">
        <v>-2958798.6094999998</v>
      </c>
      <c r="O1820">
        <v>721694215.85000002</v>
      </c>
    </row>
    <row r="1821" spans="1:15" x14ac:dyDescent="0.3">
      <c r="A1821" t="s">
        <v>616</v>
      </c>
      <c r="B1821" t="s">
        <v>617</v>
      </c>
      <c r="C1821" t="s">
        <v>618</v>
      </c>
      <c r="D1821" t="s">
        <v>59</v>
      </c>
      <c r="E1821">
        <v>5.9939672578712959E-4</v>
      </c>
      <c r="F1821">
        <v>0</v>
      </c>
      <c r="G1821" t="s">
        <v>42</v>
      </c>
      <c r="H1821">
        <v>721694215.85000002</v>
      </c>
      <c r="K1821">
        <v>0</v>
      </c>
      <c r="L1821">
        <v>0</v>
      </c>
      <c r="M1821">
        <v>-2788161000</v>
      </c>
      <c r="N1821">
        <v>-1671214.5744</v>
      </c>
      <c r="O1821">
        <v>721694215.85000002</v>
      </c>
    </row>
    <row r="1822" spans="1:15" x14ac:dyDescent="0.3">
      <c r="A1822" t="s">
        <v>619</v>
      </c>
      <c r="B1822" t="s">
        <v>620</v>
      </c>
      <c r="C1822" t="s">
        <v>621</v>
      </c>
      <c r="D1822" t="s">
        <v>59</v>
      </c>
      <c r="E1822">
        <v>2.3989556268798519E-4</v>
      </c>
      <c r="F1822">
        <v>0</v>
      </c>
      <c r="G1822" t="s">
        <v>42</v>
      </c>
      <c r="H1822">
        <v>721694215.85000002</v>
      </c>
      <c r="K1822">
        <v>0</v>
      </c>
      <c r="L1822">
        <v>0</v>
      </c>
      <c r="M1822">
        <v>-2788161000</v>
      </c>
      <c r="N1822">
        <v>-668867.45200000005</v>
      </c>
      <c r="O1822">
        <v>721694215.85000002</v>
      </c>
    </row>
    <row r="1823" spans="1:15" x14ac:dyDescent="0.3">
      <c r="A1823" t="s">
        <v>622</v>
      </c>
      <c r="B1823" t="s">
        <v>623</v>
      </c>
      <c r="C1823" t="s">
        <v>624</v>
      </c>
      <c r="D1823" t="s">
        <v>59</v>
      </c>
      <c r="E1823">
        <v>1.6067577854067403E-4</v>
      </c>
      <c r="F1823">
        <v>0</v>
      </c>
      <c r="G1823" t="s">
        <v>42</v>
      </c>
      <c r="H1823">
        <v>721694215.85000002</v>
      </c>
      <c r="K1823">
        <v>0</v>
      </c>
      <c r="L1823">
        <v>0</v>
      </c>
      <c r="M1823">
        <v>-2788161000</v>
      </c>
      <c r="N1823">
        <v>-447989.93939999997</v>
      </c>
      <c r="O1823">
        <v>721694215.85000002</v>
      </c>
    </row>
    <row r="1824" spans="1:15" x14ac:dyDescent="0.3">
      <c r="A1824" t="s">
        <v>625</v>
      </c>
      <c r="B1824" t="s">
        <v>626</v>
      </c>
      <c r="C1824" t="s">
        <v>627</v>
      </c>
      <c r="D1824" t="s">
        <v>59</v>
      </c>
      <c r="E1824">
        <v>8.6547113206990236E-4</v>
      </c>
      <c r="F1824">
        <v>0</v>
      </c>
      <c r="G1824" t="s">
        <v>42</v>
      </c>
      <c r="H1824">
        <v>721694215.85000002</v>
      </c>
      <c r="K1824">
        <v>0</v>
      </c>
      <c r="L1824">
        <v>0</v>
      </c>
      <c r="M1824">
        <v>-2788161000</v>
      </c>
      <c r="N1824">
        <v>-2413072.8571000001</v>
      </c>
      <c r="O1824">
        <v>721694215.85000002</v>
      </c>
    </row>
    <row r="1825" spans="1:15" x14ac:dyDescent="0.3">
      <c r="A1825" t="s">
        <v>628</v>
      </c>
      <c r="B1825" t="s">
        <v>629</v>
      </c>
      <c r="C1825" t="s">
        <v>630</v>
      </c>
      <c r="D1825" t="s">
        <v>59</v>
      </c>
      <c r="E1825">
        <v>1.0514197333649034E-3</v>
      </c>
      <c r="F1825">
        <v>0</v>
      </c>
      <c r="G1825" t="s">
        <v>42</v>
      </c>
      <c r="H1825">
        <v>721694215.85000002</v>
      </c>
      <c r="K1825">
        <v>0</v>
      </c>
      <c r="L1825">
        <v>0</v>
      </c>
      <c r="M1825">
        <v>-2788161000</v>
      </c>
      <c r="N1825">
        <v>-2931527.4951999998</v>
      </c>
      <c r="O1825">
        <v>721694215.85000002</v>
      </c>
    </row>
    <row r="1826" spans="1:15" x14ac:dyDescent="0.3">
      <c r="A1826" t="s">
        <v>631</v>
      </c>
      <c r="B1826" t="s">
        <v>632</v>
      </c>
      <c r="C1826" t="s">
        <v>633</v>
      </c>
      <c r="D1826" t="s">
        <v>59</v>
      </c>
      <c r="E1826">
        <v>6.2788406786148124E-5</v>
      </c>
      <c r="F1826">
        <v>0</v>
      </c>
      <c r="G1826" t="s">
        <v>42</v>
      </c>
      <c r="H1826">
        <v>721694215.85000002</v>
      </c>
      <c r="K1826">
        <v>0</v>
      </c>
      <c r="L1826">
        <v>0</v>
      </c>
      <c r="M1826">
        <v>-2788161000</v>
      </c>
      <c r="N1826">
        <v>-175064.18710000001</v>
      </c>
      <c r="O1826">
        <v>721694215.85000002</v>
      </c>
    </row>
    <row r="1827" spans="1:15" x14ac:dyDescent="0.3">
      <c r="A1827" t="s">
        <v>634</v>
      </c>
      <c r="B1827" t="s">
        <v>635</v>
      </c>
      <c r="C1827" t="s">
        <v>636</v>
      </c>
      <c r="D1827" t="s">
        <v>59</v>
      </c>
      <c r="E1827">
        <v>1.7276981477972032E-3</v>
      </c>
      <c r="F1827">
        <v>0</v>
      </c>
      <c r="G1827" t="s">
        <v>42</v>
      </c>
      <c r="H1827">
        <v>721694215.85000002</v>
      </c>
      <c r="K1827">
        <v>0</v>
      </c>
      <c r="L1827">
        <v>0</v>
      </c>
      <c r="M1827">
        <v>-2788161000</v>
      </c>
      <c r="N1827">
        <v>-4817100.5954999998</v>
      </c>
      <c r="O1827">
        <v>721694215.85000002</v>
      </c>
    </row>
    <row r="1828" spans="1:15" x14ac:dyDescent="0.3">
      <c r="A1828" t="s">
        <v>637</v>
      </c>
      <c r="B1828" t="s">
        <v>638</v>
      </c>
      <c r="C1828" t="s">
        <v>639</v>
      </c>
      <c r="D1828" t="s">
        <v>59</v>
      </c>
      <c r="E1828">
        <v>5.3922888870829521E-4</v>
      </c>
      <c r="F1828">
        <v>0</v>
      </c>
      <c r="G1828" t="s">
        <v>42</v>
      </c>
      <c r="H1828">
        <v>721694215.85000002</v>
      </c>
      <c r="K1828">
        <v>0</v>
      </c>
      <c r="L1828">
        <v>0</v>
      </c>
      <c r="M1828">
        <v>-2788161000</v>
      </c>
      <c r="N1828">
        <v>-1503456.9576000001</v>
      </c>
      <c r="O1828">
        <v>721694215.85000002</v>
      </c>
    </row>
    <row r="1829" spans="1:15" x14ac:dyDescent="0.3">
      <c r="A1829" t="s">
        <v>640</v>
      </c>
      <c r="B1829" t="s">
        <v>641</v>
      </c>
      <c r="C1829" t="s">
        <v>642</v>
      </c>
      <c r="D1829" t="s">
        <v>59</v>
      </c>
      <c r="E1829">
        <v>1.6099055174379918E-3</v>
      </c>
      <c r="F1829">
        <v>0</v>
      </c>
      <c r="G1829" t="s">
        <v>42</v>
      </c>
      <c r="H1829">
        <v>721694215.85000002</v>
      </c>
      <c r="K1829">
        <v>0</v>
      </c>
      <c r="L1829">
        <v>0</v>
      </c>
      <c r="M1829">
        <v>-2788161000</v>
      </c>
      <c r="N1829">
        <v>-4488675.7774</v>
      </c>
      <c r="O1829">
        <v>721694215.85000002</v>
      </c>
    </row>
    <row r="1830" spans="1:15" x14ac:dyDescent="0.3">
      <c r="A1830" t="s">
        <v>643</v>
      </c>
      <c r="B1830" t="s">
        <v>644</v>
      </c>
      <c r="C1830" t="s">
        <v>645</v>
      </c>
      <c r="D1830" t="s">
        <v>59</v>
      </c>
      <c r="E1830">
        <v>4.5933550902796808E-3</v>
      </c>
      <c r="F1830">
        <v>0</v>
      </c>
      <c r="G1830" t="s">
        <v>42</v>
      </c>
      <c r="H1830">
        <v>721694215.85000002</v>
      </c>
      <c r="K1830">
        <v>0</v>
      </c>
      <c r="L1830">
        <v>0</v>
      </c>
      <c r="M1830">
        <v>-2788161000</v>
      </c>
      <c r="N1830">
        <v>-12807013.5219</v>
      </c>
      <c r="O1830">
        <v>721694215.85000002</v>
      </c>
    </row>
    <row r="1831" spans="1:15" x14ac:dyDescent="0.3">
      <c r="A1831" t="s">
        <v>646</v>
      </c>
      <c r="B1831" t="s">
        <v>647</v>
      </c>
      <c r="C1831" t="s">
        <v>648</v>
      </c>
      <c r="D1831" t="s">
        <v>59</v>
      </c>
      <c r="E1831">
        <v>2.025639360678825E-3</v>
      </c>
      <c r="F1831">
        <v>0</v>
      </c>
      <c r="G1831" t="s">
        <v>42</v>
      </c>
      <c r="H1831">
        <v>721694215.85000002</v>
      </c>
      <c r="K1831">
        <v>0</v>
      </c>
      <c r="L1831">
        <v>0</v>
      </c>
      <c r="M1831">
        <v>-2788161000</v>
      </c>
      <c r="N1831">
        <v>-5647808.6655000001</v>
      </c>
      <c r="O1831">
        <v>721694215.85000002</v>
      </c>
    </row>
    <row r="1832" spans="1:15" x14ac:dyDescent="0.3">
      <c r="A1832" t="s">
        <v>649</v>
      </c>
      <c r="B1832" t="s">
        <v>650</v>
      </c>
      <c r="C1832" t="s">
        <v>651</v>
      </c>
      <c r="D1832" t="s">
        <v>59</v>
      </c>
      <c r="E1832">
        <v>1.4054580537345178E-2</v>
      </c>
      <c r="F1832">
        <v>0</v>
      </c>
      <c r="G1832" t="s">
        <v>42</v>
      </c>
      <c r="H1832">
        <v>721694215.85000002</v>
      </c>
      <c r="K1832">
        <v>0</v>
      </c>
      <c r="L1832">
        <v>0</v>
      </c>
      <c r="M1832">
        <v>-2788161000</v>
      </c>
      <c r="N1832">
        <v>-39186433.325599998</v>
      </c>
      <c r="O1832">
        <v>721694215.85000002</v>
      </c>
    </row>
    <row r="1833" spans="1:15" x14ac:dyDescent="0.3">
      <c r="A1833" t="s">
        <v>652</v>
      </c>
      <c r="B1833" t="s">
        <v>653</v>
      </c>
      <c r="C1833" t="s">
        <v>654</v>
      </c>
      <c r="D1833" t="s">
        <v>59</v>
      </c>
      <c r="E1833">
        <v>2.2540319213783263E-4</v>
      </c>
      <c r="F1833">
        <v>0</v>
      </c>
      <c r="G1833" t="s">
        <v>42</v>
      </c>
      <c r="H1833">
        <v>721694215.85000002</v>
      </c>
      <c r="K1833">
        <v>0</v>
      </c>
      <c r="L1833">
        <v>0</v>
      </c>
      <c r="M1833">
        <v>-2788161000</v>
      </c>
      <c r="N1833">
        <v>-628460.38959999999</v>
      </c>
      <c r="O1833">
        <v>721694215.85000002</v>
      </c>
    </row>
    <row r="1834" spans="1:15" x14ac:dyDescent="0.3">
      <c r="A1834" t="s">
        <v>655</v>
      </c>
      <c r="B1834" t="s">
        <v>656</v>
      </c>
      <c r="C1834" t="s">
        <v>657</v>
      </c>
      <c r="D1834" t="s">
        <v>59</v>
      </c>
      <c r="E1834">
        <v>2.0700844113603269E-2</v>
      </c>
      <c r="F1834">
        <v>0</v>
      </c>
      <c r="G1834" t="s">
        <v>42</v>
      </c>
      <c r="H1834">
        <v>721694215.85000002</v>
      </c>
      <c r="K1834">
        <v>0</v>
      </c>
      <c r="L1834">
        <v>0</v>
      </c>
      <c r="M1834">
        <v>-2788161000</v>
      </c>
      <c r="N1834">
        <v>-57717286.224600002</v>
      </c>
      <c r="O1834">
        <v>721694215.85000002</v>
      </c>
    </row>
    <row r="1835" spans="1:15" x14ac:dyDescent="0.3">
      <c r="A1835" t="s">
        <v>658</v>
      </c>
      <c r="B1835" t="s">
        <v>659</v>
      </c>
      <c r="C1835" t="s">
        <v>660</v>
      </c>
      <c r="D1835" t="s">
        <v>59</v>
      </c>
      <c r="E1835">
        <v>5.1903945018987917E-3</v>
      </c>
      <c r="F1835">
        <v>0</v>
      </c>
      <c r="G1835" t="s">
        <v>42</v>
      </c>
      <c r="H1835">
        <v>721694215.85000002</v>
      </c>
      <c r="K1835">
        <v>0</v>
      </c>
      <c r="L1835">
        <v>0</v>
      </c>
      <c r="M1835">
        <v>-2788161000</v>
      </c>
      <c r="N1835">
        <v>-14471655.524800001</v>
      </c>
      <c r="O1835">
        <v>721694215.85000002</v>
      </c>
    </row>
    <row r="1836" spans="1:15" x14ac:dyDescent="0.3">
      <c r="A1836" t="s">
        <v>661</v>
      </c>
      <c r="B1836" t="s">
        <v>662</v>
      </c>
      <c r="C1836" t="s">
        <v>663</v>
      </c>
      <c r="D1836" t="s">
        <v>59</v>
      </c>
      <c r="E1836">
        <v>1.4753573973790913E-4</v>
      </c>
      <c r="F1836">
        <v>0</v>
      </c>
      <c r="G1836" t="s">
        <v>42</v>
      </c>
      <c r="H1836">
        <v>721694215.85000002</v>
      </c>
      <c r="K1836">
        <v>0</v>
      </c>
      <c r="L1836">
        <v>0</v>
      </c>
      <c r="M1836">
        <v>-2788161000</v>
      </c>
      <c r="N1836">
        <v>-411353.39559999999</v>
      </c>
      <c r="O1836">
        <v>721694215.85000002</v>
      </c>
    </row>
    <row r="1837" spans="1:15" x14ac:dyDescent="0.3">
      <c r="A1837" t="s">
        <v>664</v>
      </c>
      <c r="B1837" t="s">
        <v>665</v>
      </c>
      <c r="C1837" t="s">
        <v>666</v>
      </c>
      <c r="D1837" t="s">
        <v>59</v>
      </c>
      <c r="E1837">
        <v>3.0407785621717066E-4</v>
      </c>
      <c r="F1837">
        <v>0</v>
      </c>
      <c r="G1837" t="s">
        <v>42</v>
      </c>
      <c r="H1837">
        <v>721694215.85000002</v>
      </c>
      <c r="K1837">
        <v>0</v>
      </c>
      <c r="L1837">
        <v>0</v>
      </c>
      <c r="M1837">
        <v>-2788161000</v>
      </c>
      <c r="N1837">
        <v>-847818.01969999995</v>
      </c>
      <c r="O1837">
        <v>721694215.85000002</v>
      </c>
    </row>
    <row r="1838" spans="1:15" x14ac:dyDescent="0.3">
      <c r="A1838" t="s">
        <v>667</v>
      </c>
      <c r="B1838" t="s">
        <v>668</v>
      </c>
      <c r="C1838" t="s">
        <v>669</v>
      </c>
      <c r="D1838" t="s">
        <v>59</v>
      </c>
      <c r="E1838">
        <v>6.0396311959717093E-4</v>
      </c>
      <c r="F1838">
        <v>0</v>
      </c>
      <c r="G1838" t="s">
        <v>42</v>
      </c>
      <c r="H1838">
        <v>721694215.85000002</v>
      </c>
      <c r="K1838">
        <v>0</v>
      </c>
      <c r="L1838">
        <v>0</v>
      </c>
      <c r="M1838">
        <v>-2788161000</v>
      </c>
      <c r="N1838">
        <v>-1683946.4154999999</v>
      </c>
      <c r="O1838">
        <v>721694215.85000002</v>
      </c>
    </row>
    <row r="1839" spans="1:15" x14ac:dyDescent="0.3">
      <c r="A1839" t="s">
        <v>670</v>
      </c>
      <c r="B1839" t="s">
        <v>671</v>
      </c>
      <c r="C1839" t="s">
        <v>672</v>
      </c>
      <c r="D1839" t="s">
        <v>59</v>
      </c>
      <c r="E1839">
        <v>5.0094922760908261E-4</v>
      </c>
      <c r="F1839">
        <v>0</v>
      </c>
      <c r="G1839" t="s">
        <v>42</v>
      </c>
      <c r="H1839">
        <v>721694215.85000002</v>
      </c>
      <c r="K1839">
        <v>0</v>
      </c>
      <c r="L1839">
        <v>0</v>
      </c>
      <c r="M1839">
        <v>-2788161000</v>
      </c>
      <c r="N1839">
        <v>-1396727.0993999999</v>
      </c>
      <c r="O1839">
        <v>721694215.85000002</v>
      </c>
    </row>
    <row r="1840" spans="1:15" x14ac:dyDescent="0.3">
      <c r="A1840" t="s">
        <v>673</v>
      </c>
      <c r="B1840" t="s">
        <v>674</v>
      </c>
      <c r="C1840" t="s">
        <v>675</v>
      </c>
      <c r="D1840" t="s">
        <v>59</v>
      </c>
      <c r="E1840">
        <v>1.9688252570051407E-4</v>
      </c>
      <c r="F1840">
        <v>0</v>
      </c>
      <c r="G1840" t="s">
        <v>42</v>
      </c>
      <c r="H1840">
        <v>721694215.85000002</v>
      </c>
      <c r="K1840">
        <v>0</v>
      </c>
      <c r="L1840">
        <v>0</v>
      </c>
      <c r="M1840">
        <v>-2788161000</v>
      </c>
      <c r="N1840">
        <v>-548940.17969999998</v>
      </c>
      <c r="O1840">
        <v>721694215.85000002</v>
      </c>
    </row>
    <row r="1841" spans="1:15" x14ac:dyDescent="0.3">
      <c r="A1841" t="s">
        <v>676</v>
      </c>
      <c r="B1841" t="s">
        <v>677</v>
      </c>
      <c r="C1841" t="s">
        <v>678</v>
      </c>
      <c r="D1841" t="s">
        <v>59</v>
      </c>
      <c r="E1841">
        <v>7.6101524432080564E-4</v>
      </c>
      <c r="F1841">
        <v>0</v>
      </c>
      <c r="G1841" t="s">
        <v>42</v>
      </c>
      <c r="H1841">
        <v>721694215.85000002</v>
      </c>
      <c r="K1841">
        <v>0</v>
      </c>
      <c r="L1841">
        <v>0</v>
      </c>
      <c r="M1841">
        <v>-2788161000</v>
      </c>
      <c r="N1841">
        <v>-2121833.0246000001</v>
      </c>
      <c r="O1841">
        <v>721694215.85000002</v>
      </c>
    </row>
    <row r="1842" spans="1:15" x14ac:dyDescent="0.3">
      <c r="A1842" t="s">
        <v>679</v>
      </c>
      <c r="B1842" t="s">
        <v>680</v>
      </c>
      <c r="C1842" t="s">
        <v>681</v>
      </c>
      <c r="D1842" t="s">
        <v>59</v>
      </c>
      <c r="E1842">
        <v>8.2953188878602535E-3</v>
      </c>
      <c r="F1842">
        <v>0</v>
      </c>
      <c r="G1842" t="s">
        <v>42</v>
      </c>
      <c r="H1842">
        <v>721694215.85000002</v>
      </c>
      <c r="K1842">
        <v>0</v>
      </c>
      <c r="L1842">
        <v>0</v>
      </c>
      <c r="M1842">
        <v>-2788161000</v>
      </c>
      <c r="N1842">
        <v>-23128684.605700001</v>
      </c>
      <c r="O1842">
        <v>721694215.85000002</v>
      </c>
    </row>
    <row r="1843" spans="1:15" x14ac:dyDescent="0.3">
      <c r="A1843" t="s">
        <v>682</v>
      </c>
      <c r="B1843" t="s">
        <v>683</v>
      </c>
      <c r="C1843" t="s">
        <v>684</v>
      </c>
      <c r="D1843" t="s">
        <v>59</v>
      </c>
      <c r="E1843">
        <v>3.3338875345788879E-3</v>
      </c>
      <c r="F1843">
        <v>0</v>
      </c>
      <c r="G1843" t="s">
        <v>42</v>
      </c>
      <c r="H1843">
        <v>721694215.85000002</v>
      </c>
      <c r="K1843">
        <v>0</v>
      </c>
      <c r="L1843">
        <v>0</v>
      </c>
      <c r="M1843">
        <v>-2788161000</v>
      </c>
      <c r="N1843">
        <v>-9295415.2022999991</v>
      </c>
      <c r="O1843">
        <v>721694215.85000002</v>
      </c>
    </row>
    <row r="1844" spans="1:15" x14ac:dyDescent="0.3">
      <c r="A1844" t="s">
        <v>685</v>
      </c>
      <c r="B1844" t="s">
        <v>686</v>
      </c>
      <c r="C1844" t="s">
        <v>687</v>
      </c>
      <c r="D1844" t="s">
        <v>59</v>
      </c>
      <c r="E1844">
        <v>5.0168539812054259E-4</v>
      </c>
      <c r="F1844">
        <v>0</v>
      </c>
      <c r="G1844" t="s">
        <v>42</v>
      </c>
      <c r="H1844">
        <v>721694215.85000002</v>
      </c>
      <c r="K1844">
        <v>0</v>
      </c>
      <c r="L1844">
        <v>0</v>
      </c>
      <c r="M1844">
        <v>-2788161000</v>
      </c>
      <c r="N1844">
        <v>-1398779.6613</v>
      </c>
      <c r="O1844">
        <v>721694215.85000002</v>
      </c>
    </row>
    <row r="1845" spans="1:15" x14ac:dyDescent="0.3">
      <c r="A1845" t="s">
        <v>688</v>
      </c>
      <c r="B1845" t="s">
        <v>689</v>
      </c>
      <c r="C1845" t="s">
        <v>690</v>
      </c>
      <c r="D1845" t="s">
        <v>59</v>
      </c>
      <c r="E1845">
        <v>3.6478552026349869E-5</v>
      </c>
      <c r="F1845">
        <v>0</v>
      </c>
      <c r="G1845" t="s">
        <v>42</v>
      </c>
      <c r="H1845">
        <v>721694215.85000002</v>
      </c>
      <c r="K1845">
        <v>0</v>
      </c>
      <c r="L1845">
        <v>0</v>
      </c>
      <c r="M1845">
        <v>-2788161000</v>
      </c>
      <c r="N1845">
        <v>-101708.07610000001</v>
      </c>
      <c r="O1845">
        <v>721694215.85000002</v>
      </c>
    </row>
    <row r="1846" spans="1:15" x14ac:dyDescent="0.3">
      <c r="A1846" t="s">
        <v>691</v>
      </c>
      <c r="B1846" t="s">
        <v>692</v>
      </c>
      <c r="C1846" t="s">
        <v>693</v>
      </c>
      <c r="D1846" t="s">
        <v>59</v>
      </c>
      <c r="E1846">
        <v>6.7281514710230441E-4</v>
      </c>
      <c r="F1846">
        <v>0</v>
      </c>
      <c r="G1846" t="s">
        <v>42</v>
      </c>
      <c r="H1846">
        <v>721694215.85000002</v>
      </c>
      <c r="K1846">
        <v>0</v>
      </c>
      <c r="L1846">
        <v>0</v>
      </c>
      <c r="M1846">
        <v>-2788161000</v>
      </c>
      <c r="N1846">
        <v>-1875916.9534</v>
      </c>
      <c r="O1846">
        <v>721694215.85000002</v>
      </c>
    </row>
    <row r="1847" spans="1:15" x14ac:dyDescent="0.3">
      <c r="A1847" t="s">
        <v>694</v>
      </c>
      <c r="B1847" t="s">
        <v>695</v>
      </c>
      <c r="C1847" t="s">
        <v>696</v>
      </c>
      <c r="D1847" t="s">
        <v>59</v>
      </c>
      <c r="E1847">
        <v>6.6649100053196703E-5</v>
      </c>
      <c r="F1847">
        <v>0</v>
      </c>
      <c r="G1847" t="s">
        <v>42</v>
      </c>
      <c r="H1847">
        <v>721694215.85000002</v>
      </c>
      <c r="K1847">
        <v>0</v>
      </c>
      <c r="L1847">
        <v>0</v>
      </c>
      <c r="M1847">
        <v>-2788161000</v>
      </c>
      <c r="N1847">
        <v>-185828.4215</v>
      </c>
      <c r="O1847">
        <v>721694215.85000002</v>
      </c>
    </row>
    <row r="1848" spans="1:15" x14ac:dyDescent="0.3">
      <c r="A1848" t="s">
        <v>697</v>
      </c>
      <c r="B1848" t="s">
        <v>698</v>
      </c>
      <c r="C1848" t="s">
        <v>699</v>
      </c>
      <c r="D1848" t="s">
        <v>59</v>
      </c>
      <c r="E1848">
        <v>3.1483195376921899E-5</v>
      </c>
      <c r="F1848">
        <v>0</v>
      </c>
      <c r="G1848" t="s">
        <v>42</v>
      </c>
      <c r="H1848">
        <v>721694215.85000002</v>
      </c>
      <c r="K1848">
        <v>0</v>
      </c>
      <c r="L1848">
        <v>0</v>
      </c>
      <c r="M1848">
        <v>-2788161000</v>
      </c>
      <c r="N1848">
        <v>-87780.217499999999</v>
      </c>
      <c r="O1848">
        <v>721694215.85000002</v>
      </c>
    </row>
    <row r="1849" spans="1:15" x14ac:dyDescent="0.3">
      <c r="A1849" t="s">
        <v>700</v>
      </c>
      <c r="B1849" t="s">
        <v>701</v>
      </c>
      <c r="C1849" t="s">
        <v>702</v>
      </c>
      <c r="D1849" t="s">
        <v>59</v>
      </c>
      <c r="E1849">
        <v>1.0023624744560159E-4</v>
      </c>
      <c r="F1849">
        <v>0</v>
      </c>
      <c r="G1849" t="s">
        <v>42</v>
      </c>
      <c r="H1849">
        <v>721694215.85000002</v>
      </c>
      <c r="K1849">
        <v>0</v>
      </c>
      <c r="L1849">
        <v>0</v>
      </c>
      <c r="M1849">
        <v>-2788161000</v>
      </c>
      <c r="N1849">
        <v>-279474.79590000003</v>
      </c>
      <c r="O1849">
        <v>721694215.85000002</v>
      </c>
    </row>
    <row r="1850" spans="1:15" x14ac:dyDescent="0.3">
      <c r="A1850" t="s">
        <v>703</v>
      </c>
      <c r="B1850" t="s">
        <v>704</v>
      </c>
      <c r="C1850" t="s">
        <v>705</v>
      </c>
      <c r="D1850" t="s">
        <v>59</v>
      </c>
      <c r="E1850">
        <v>4.5814820562275674E-4</v>
      </c>
      <c r="F1850">
        <v>0</v>
      </c>
      <c r="G1850" t="s">
        <v>42</v>
      </c>
      <c r="H1850">
        <v>721694215.85000002</v>
      </c>
      <c r="K1850">
        <v>0</v>
      </c>
      <c r="L1850">
        <v>0</v>
      </c>
      <c r="M1850">
        <v>-2788161000</v>
      </c>
      <c r="N1850">
        <v>-1277390.9591000001</v>
      </c>
      <c r="O1850">
        <v>721694215.85000002</v>
      </c>
    </row>
    <row r="1851" spans="1:15" x14ac:dyDescent="0.3">
      <c r="A1851" t="s">
        <v>703</v>
      </c>
      <c r="B1851" t="s">
        <v>706</v>
      </c>
      <c r="C1851" t="s">
        <v>707</v>
      </c>
      <c r="D1851" t="s">
        <v>59</v>
      </c>
      <c r="E1851">
        <v>4.5814820562275674E-4</v>
      </c>
      <c r="F1851">
        <v>0</v>
      </c>
      <c r="G1851" t="s">
        <v>42</v>
      </c>
      <c r="H1851">
        <v>721694215.85000002</v>
      </c>
      <c r="K1851">
        <v>0</v>
      </c>
      <c r="L1851">
        <v>0</v>
      </c>
      <c r="M1851">
        <v>-2788161000</v>
      </c>
      <c r="N1851">
        <v>-1277390.9591000001</v>
      </c>
      <c r="O1851">
        <v>721694215.85000002</v>
      </c>
    </row>
    <row r="1852" spans="1:15" x14ac:dyDescent="0.3">
      <c r="A1852" t="s">
        <v>708</v>
      </c>
      <c r="B1852" t="s">
        <v>709</v>
      </c>
      <c r="C1852" t="s">
        <v>710</v>
      </c>
      <c r="D1852" t="s">
        <v>59</v>
      </c>
      <c r="E1852">
        <v>1.9722301893795899E-3</v>
      </c>
      <c r="F1852">
        <v>0</v>
      </c>
      <c r="G1852" t="s">
        <v>42</v>
      </c>
      <c r="H1852">
        <v>721694215.85000002</v>
      </c>
      <c r="K1852">
        <v>0</v>
      </c>
      <c r="L1852">
        <v>0</v>
      </c>
      <c r="M1852">
        <v>-2788161000</v>
      </c>
      <c r="N1852">
        <v>-5498895.2971000001</v>
      </c>
      <c r="O1852">
        <v>721694215.85000002</v>
      </c>
    </row>
    <row r="1853" spans="1:15" x14ac:dyDescent="0.3">
      <c r="A1853" t="s">
        <v>711</v>
      </c>
      <c r="B1853" t="s">
        <v>712</v>
      </c>
      <c r="C1853" t="s">
        <v>713</v>
      </c>
      <c r="D1853" t="s">
        <v>59</v>
      </c>
      <c r="E1853">
        <v>3.5963831675484255E-3</v>
      </c>
      <c r="F1853">
        <v>0</v>
      </c>
      <c r="G1853" t="s">
        <v>42</v>
      </c>
      <c r="H1853">
        <v>721694215.85000002</v>
      </c>
      <c r="K1853">
        <v>0</v>
      </c>
      <c r="L1853">
        <v>0</v>
      </c>
      <c r="M1853">
        <v>-2788161000</v>
      </c>
      <c r="N1853">
        <v>-10027295.288799999</v>
      </c>
      <c r="O1853">
        <v>721694215.85000002</v>
      </c>
    </row>
    <row r="1854" spans="1:15" x14ac:dyDescent="0.3">
      <c r="A1854" t="s">
        <v>714</v>
      </c>
      <c r="B1854" t="s">
        <v>715</v>
      </c>
      <c r="C1854" t="s">
        <v>716</v>
      </c>
      <c r="D1854" t="s">
        <v>59</v>
      </c>
      <c r="E1854">
        <v>2.1384735613854089E-5</v>
      </c>
      <c r="F1854">
        <v>0</v>
      </c>
      <c r="G1854" t="s">
        <v>42</v>
      </c>
      <c r="H1854">
        <v>721694215.85000002</v>
      </c>
      <c r="K1854">
        <v>0</v>
      </c>
      <c r="L1854">
        <v>0</v>
      </c>
      <c r="M1854">
        <v>-2788161000</v>
      </c>
      <c r="N1854">
        <v>-59624.085800000001</v>
      </c>
      <c r="O1854">
        <v>721694215.85000002</v>
      </c>
    </row>
    <row r="1855" spans="1:15" x14ac:dyDescent="0.3">
      <c r="A1855" t="s">
        <v>717</v>
      </c>
      <c r="B1855" t="s">
        <v>718</v>
      </c>
      <c r="C1855" t="s">
        <v>719</v>
      </c>
      <c r="D1855" t="s">
        <v>59</v>
      </c>
      <c r="E1855">
        <v>1.8277729972470305E-4</v>
      </c>
      <c r="F1855">
        <v>0</v>
      </c>
      <c r="G1855" t="s">
        <v>42</v>
      </c>
      <c r="H1855">
        <v>721694215.85000002</v>
      </c>
      <c r="K1855">
        <v>0</v>
      </c>
      <c r="L1855">
        <v>0</v>
      </c>
      <c r="M1855">
        <v>-2788161000</v>
      </c>
      <c r="N1855">
        <v>-509612.53879999998</v>
      </c>
      <c r="O1855">
        <v>721694215.85000002</v>
      </c>
    </row>
    <row r="1856" spans="1:15" x14ac:dyDescent="0.3">
      <c r="A1856" t="s">
        <v>720</v>
      </c>
      <c r="B1856" t="s">
        <v>721</v>
      </c>
      <c r="C1856" t="s">
        <v>722</v>
      </c>
      <c r="D1856" t="s">
        <v>59</v>
      </c>
      <c r="E1856">
        <v>1.7633366362804555E-2</v>
      </c>
      <c r="F1856">
        <v>0</v>
      </c>
      <c r="G1856" t="s">
        <v>42</v>
      </c>
      <c r="H1856">
        <v>721694215.85000002</v>
      </c>
      <c r="K1856">
        <v>0</v>
      </c>
      <c r="L1856">
        <v>0</v>
      </c>
      <c r="M1856">
        <v>-2788161000</v>
      </c>
      <c r="N1856">
        <v>-49164664.391500004</v>
      </c>
      <c r="O1856">
        <v>721694215.85000002</v>
      </c>
    </row>
    <row r="1857" spans="1:15" x14ac:dyDescent="0.3">
      <c r="A1857" t="s">
        <v>723</v>
      </c>
      <c r="B1857" t="s">
        <v>724</v>
      </c>
      <c r="C1857" t="s">
        <v>725</v>
      </c>
      <c r="D1857" t="s">
        <v>59</v>
      </c>
      <c r="E1857">
        <v>2.0604261020003295E-4</v>
      </c>
      <c r="F1857">
        <v>0</v>
      </c>
      <c r="G1857" t="s">
        <v>42</v>
      </c>
      <c r="H1857">
        <v>721694215.85000002</v>
      </c>
      <c r="K1857">
        <v>0</v>
      </c>
      <c r="L1857">
        <v>0</v>
      </c>
      <c r="M1857">
        <v>-2788161000</v>
      </c>
      <c r="N1857">
        <v>-574479.97010000004</v>
      </c>
      <c r="O1857">
        <v>721694215.85000002</v>
      </c>
    </row>
    <row r="1858" spans="1:15" x14ac:dyDescent="0.3">
      <c r="A1858" t="s">
        <v>726</v>
      </c>
      <c r="B1858" t="s">
        <v>727</v>
      </c>
      <c r="C1858" t="s">
        <v>728</v>
      </c>
      <c r="D1858" t="s">
        <v>59</v>
      </c>
      <c r="E1858">
        <v>1.2484885983723515E-4</v>
      </c>
      <c r="F1858">
        <v>0</v>
      </c>
      <c r="G1858" t="s">
        <v>42</v>
      </c>
      <c r="H1858">
        <v>721694215.85000002</v>
      </c>
      <c r="K1858">
        <v>0</v>
      </c>
      <c r="L1858">
        <v>0</v>
      </c>
      <c r="M1858">
        <v>-2788161000</v>
      </c>
      <c r="N1858">
        <v>-348098.7219</v>
      </c>
      <c r="O1858">
        <v>721694215.85000002</v>
      </c>
    </row>
    <row r="1859" spans="1:15" x14ac:dyDescent="0.3">
      <c r="A1859" t="s">
        <v>729</v>
      </c>
      <c r="B1859" t="s">
        <v>730</v>
      </c>
      <c r="C1859" t="s">
        <v>731</v>
      </c>
      <c r="D1859" t="s">
        <v>59</v>
      </c>
      <c r="E1859">
        <v>2.5364640034477838E-4</v>
      </c>
      <c r="F1859">
        <v>0</v>
      </c>
      <c r="G1859" t="s">
        <v>42</v>
      </c>
      <c r="H1859">
        <v>721694215.85000002</v>
      </c>
      <c r="K1859">
        <v>0</v>
      </c>
      <c r="L1859">
        <v>0</v>
      </c>
      <c r="M1859">
        <v>-2788161000</v>
      </c>
      <c r="N1859">
        <v>-707207.00120000006</v>
      </c>
      <c r="O1859">
        <v>721694215.85000002</v>
      </c>
    </row>
    <row r="1860" spans="1:15" x14ac:dyDescent="0.3">
      <c r="A1860" t="s">
        <v>732</v>
      </c>
      <c r="B1860" t="s">
        <v>733</v>
      </c>
      <c r="C1860" t="s">
        <v>734</v>
      </c>
      <c r="D1860" t="s">
        <v>59</v>
      </c>
      <c r="E1860">
        <v>7.568494536937336E-3</v>
      </c>
      <c r="F1860">
        <v>0</v>
      </c>
      <c r="G1860" t="s">
        <v>42</v>
      </c>
      <c r="H1860">
        <v>721694215.85000002</v>
      </c>
      <c r="K1860">
        <v>0</v>
      </c>
      <c r="L1860">
        <v>0</v>
      </c>
      <c r="M1860">
        <v>-2788161000</v>
      </c>
      <c r="N1860">
        <v>-21102181.296599999</v>
      </c>
      <c r="O1860">
        <v>721694215.85000002</v>
      </c>
    </row>
    <row r="1861" spans="1:15" x14ac:dyDescent="0.3">
      <c r="A1861" t="s">
        <v>735</v>
      </c>
      <c r="B1861" t="s">
        <v>736</v>
      </c>
      <c r="C1861" t="s">
        <v>737</v>
      </c>
      <c r="D1861" t="s">
        <v>59</v>
      </c>
      <c r="E1861">
        <v>6.5208010493160451E-4</v>
      </c>
      <c r="F1861">
        <v>0</v>
      </c>
      <c r="G1861" t="s">
        <v>42</v>
      </c>
      <c r="H1861">
        <v>721694215.85000002</v>
      </c>
      <c r="K1861">
        <v>0</v>
      </c>
      <c r="L1861">
        <v>0</v>
      </c>
      <c r="M1861">
        <v>-2788161000</v>
      </c>
      <c r="N1861">
        <v>-1818104.3174000001</v>
      </c>
      <c r="O1861">
        <v>721694215.85000002</v>
      </c>
    </row>
    <row r="1862" spans="1:15" x14ac:dyDescent="0.3">
      <c r="A1862" t="s">
        <v>738</v>
      </c>
      <c r="B1862" t="s">
        <v>739</v>
      </c>
      <c r="C1862" t="s">
        <v>740</v>
      </c>
      <c r="D1862" t="s">
        <v>59</v>
      </c>
      <c r="E1862">
        <v>2.5654092264261837E-4</v>
      </c>
      <c r="F1862">
        <v>0</v>
      </c>
      <c r="G1862" t="s">
        <v>42</v>
      </c>
      <c r="H1862">
        <v>721694215.85000002</v>
      </c>
      <c r="K1862">
        <v>0</v>
      </c>
      <c r="L1862">
        <v>0</v>
      </c>
      <c r="M1862">
        <v>-2788161000</v>
      </c>
      <c r="N1862">
        <v>-715277.39540000004</v>
      </c>
      <c r="O1862">
        <v>721694215.85000002</v>
      </c>
    </row>
    <row r="1863" spans="1:15" x14ac:dyDescent="0.3">
      <c r="A1863" t="s">
        <v>741</v>
      </c>
      <c r="B1863" t="s">
        <v>742</v>
      </c>
      <c r="C1863" t="s">
        <v>743</v>
      </c>
      <c r="D1863" t="s">
        <v>59</v>
      </c>
      <c r="E1863">
        <v>2.6638707333073329E-3</v>
      </c>
      <c r="F1863">
        <v>0</v>
      </c>
      <c r="G1863" t="s">
        <v>42</v>
      </c>
      <c r="H1863">
        <v>721694215.85000002</v>
      </c>
      <c r="K1863">
        <v>0</v>
      </c>
      <c r="L1863">
        <v>0</v>
      </c>
      <c r="M1863">
        <v>-2788161000</v>
      </c>
      <c r="N1863">
        <v>-7427300.4875999996</v>
      </c>
      <c r="O1863">
        <v>721694215.85000002</v>
      </c>
    </row>
    <row r="1864" spans="1:15" x14ac:dyDescent="0.3">
      <c r="A1864" t="s">
        <v>744</v>
      </c>
      <c r="B1864" t="s">
        <v>745</v>
      </c>
      <c r="C1864" t="s">
        <v>746</v>
      </c>
      <c r="D1864" t="s">
        <v>59</v>
      </c>
      <c r="E1864">
        <v>1.111140497441192E-3</v>
      </c>
      <c r="F1864">
        <v>0</v>
      </c>
      <c r="G1864" t="s">
        <v>42</v>
      </c>
      <c r="H1864">
        <v>721694215.85000002</v>
      </c>
      <c r="K1864">
        <v>0</v>
      </c>
      <c r="L1864">
        <v>0</v>
      </c>
      <c r="M1864">
        <v>-2788161000</v>
      </c>
      <c r="N1864">
        <v>-3098038.6005000002</v>
      </c>
      <c r="O1864">
        <v>721694215.85000002</v>
      </c>
    </row>
    <row r="1865" spans="1:15" x14ac:dyDescent="0.3">
      <c r="A1865" t="s">
        <v>747</v>
      </c>
      <c r="B1865" t="s">
        <v>748</v>
      </c>
      <c r="C1865" t="s">
        <v>749</v>
      </c>
      <c r="D1865" t="s">
        <v>59</v>
      </c>
      <c r="E1865">
        <v>2.3255878502826164E-4</v>
      </c>
      <c r="F1865">
        <v>0</v>
      </c>
      <c r="G1865" t="s">
        <v>42</v>
      </c>
      <c r="H1865">
        <v>721694215.85000002</v>
      </c>
      <c r="K1865">
        <v>0</v>
      </c>
      <c r="L1865">
        <v>0</v>
      </c>
      <c r="M1865">
        <v>-2788161000</v>
      </c>
      <c r="N1865">
        <v>-648411.33459999994</v>
      </c>
      <c r="O1865">
        <v>721694215.85000002</v>
      </c>
    </row>
    <row r="1866" spans="1:15" x14ac:dyDescent="0.3">
      <c r="A1866" t="s">
        <v>750</v>
      </c>
      <c r="B1866" t="s">
        <v>751</v>
      </c>
      <c r="C1866" t="s">
        <v>752</v>
      </c>
      <c r="D1866" t="s">
        <v>59</v>
      </c>
      <c r="E1866">
        <v>2.0415874447111244E-3</v>
      </c>
      <c r="F1866">
        <v>0</v>
      </c>
      <c r="G1866" t="s">
        <v>42</v>
      </c>
      <c r="H1866">
        <v>721694215.85000002</v>
      </c>
      <c r="K1866">
        <v>0</v>
      </c>
      <c r="L1866">
        <v>0</v>
      </c>
      <c r="M1866">
        <v>-2788161000</v>
      </c>
      <c r="N1866">
        <v>-5692274.4913999997</v>
      </c>
      <c r="O1866">
        <v>721694215.85000002</v>
      </c>
    </row>
    <row r="1867" spans="1:15" x14ac:dyDescent="0.3">
      <c r="A1867" t="s">
        <v>753</v>
      </c>
      <c r="B1867" t="s">
        <v>754</v>
      </c>
      <c r="C1867" t="s">
        <v>755</v>
      </c>
      <c r="D1867" t="s">
        <v>59</v>
      </c>
      <c r="E1867">
        <v>2.0716771828898123E-3</v>
      </c>
      <c r="F1867">
        <v>0</v>
      </c>
      <c r="G1867" t="s">
        <v>42</v>
      </c>
      <c r="H1867">
        <v>721694215.85000002</v>
      </c>
      <c r="K1867">
        <v>0</v>
      </c>
      <c r="L1867">
        <v>0</v>
      </c>
      <c r="M1867">
        <v>-2788161000</v>
      </c>
      <c r="N1867">
        <v>-5776169.5258999998</v>
      </c>
      <c r="O1867">
        <v>721694215.85000002</v>
      </c>
    </row>
    <row r="1868" spans="1:15" x14ac:dyDescent="0.3">
      <c r="A1868" t="s">
        <v>756</v>
      </c>
      <c r="B1868" t="s">
        <v>757</v>
      </c>
      <c r="C1868" t="s">
        <v>758</v>
      </c>
      <c r="D1868" t="s">
        <v>59</v>
      </c>
      <c r="E1868">
        <v>2.0102979283147596E-2</v>
      </c>
      <c r="F1868">
        <v>0</v>
      </c>
      <c r="G1868" t="s">
        <v>42</v>
      </c>
      <c r="H1868">
        <v>721694215.85000002</v>
      </c>
      <c r="K1868">
        <v>0</v>
      </c>
      <c r="L1868">
        <v>0</v>
      </c>
      <c r="M1868">
        <v>-2788161000</v>
      </c>
      <c r="N1868">
        <v>-56050342.821099997</v>
      </c>
      <c r="O1868">
        <v>721694215.85000002</v>
      </c>
    </row>
    <row r="1869" spans="1:15" x14ac:dyDescent="0.3">
      <c r="A1869" t="s">
        <v>759</v>
      </c>
      <c r="B1869" t="s">
        <v>760</v>
      </c>
      <c r="C1869" t="s">
        <v>761</v>
      </c>
      <c r="D1869" t="s">
        <v>59</v>
      </c>
      <c r="E1869">
        <v>2.8497983700446751E-5</v>
      </c>
      <c r="F1869">
        <v>0</v>
      </c>
      <c r="G1869" t="s">
        <v>42</v>
      </c>
      <c r="H1869">
        <v>721694215.85000002</v>
      </c>
      <c r="K1869">
        <v>0</v>
      </c>
      <c r="L1869">
        <v>0</v>
      </c>
      <c r="M1869">
        <v>-2788161000</v>
      </c>
      <c r="N1869">
        <v>-79456.966700000004</v>
      </c>
      <c r="O1869">
        <v>721694215.85000002</v>
      </c>
    </row>
    <row r="1870" spans="1:15" x14ac:dyDescent="0.3">
      <c r="A1870" t="s">
        <v>762</v>
      </c>
      <c r="B1870" t="s">
        <v>763</v>
      </c>
      <c r="C1870" t="s">
        <v>764</v>
      </c>
      <c r="D1870" t="s">
        <v>59</v>
      </c>
      <c r="E1870">
        <v>4.4422381800914078E-4</v>
      </c>
      <c r="F1870">
        <v>0</v>
      </c>
      <c r="G1870" t="s">
        <v>42</v>
      </c>
      <c r="H1870">
        <v>721694215.85000002</v>
      </c>
      <c r="K1870">
        <v>0</v>
      </c>
      <c r="L1870">
        <v>0</v>
      </c>
      <c r="M1870">
        <v>-2788161000</v>
      </c>
      <c r="N1870">
        <v>-1238567.5245999999</v>
      </c>
      <c r="O1870">
        <v>721694215.85000002</v>
      </c>
    </row>
    <row r="1871" spans="1:15" x14ac:dyDescent="0.3">
      <c r="A1871" t="s">
        <v>765</v>
      </c>
      <c r="B1871" t="s">
        <v>766</v>
      </c>
      <c r="C1871" t="s">
        <v>767</v>
      </c>
      <c r="D1871" t="s">
        <v>59</v>
      </c>
      <c r="E1871">
        <v>9.7448850850451218E-4</v>
      </c>
      <c r="F1871">
        <v>0</v>
      </c>
      <c r="G1871" t="s">
        <v>42</v>
      </c>
      <c r="H1871">
        <v>721694215.85000002</v>
      </c>
      <c r="K1871">
        <v>0</v>
      </c>
      <c r="L1871">
        <v>0</v>
      </c>
      <c r="M1871">
        <v>-2788161000</v>
      </c>
      <c r="N1871">
        <v>-2717030.8544000001</v>
      </c>
      <c r="O1871">
        <v>721694215.85000002</v>
      </c>
    </row>
    <row r="1872" spans="1:15" x14ac:dyDescent="0.3">
      <c r="A1872" t="s">
        <v>768</v>
      </c>
      <c r="B1872" t="s">
        <v>769</v>
      </c>
      <c r="C1872" t="s">
        <v>770</v>
      </c>
      <c r="D1872" t="s">
        <v>59</v>
      </c>
      <c r="E1872">
        <v>1.8289931816141216E-4</v>
      </c>
      <c r="F1872">
        <v>0</v>
      </c>
      <c r="G1872" t="s">
        <v>42</v>
      </c>
      <c r="H1872">
        <v>721694215.85000002</v>
      </c>
      <c r="K1872">
        <v>0</v>
      </c>
      <c r="L1872">
        <v>0</v>
      </c>
      <c r="M1872">
        <v>-2788161000</v>
      </c>
      <c r="N1872">
        <v>-509952.74579999998</v>
      </c>
      <c r="O1872">
        <v>721694215.85000002</v>
      </c>
    </row>
    <row r="1873" spans="1:15" x14ac:dyDescent="0.3">
      <c r="A1873" t="s">
        <v>771</v>
      </c>
      <c r="B1873" t="s">
        <v>772</v>
      </c>
      <c r="C1873" t="s">
        <v>773</v>
      </c>
      <c r="D1873" t="s">
        <v>59</v>
      </c>
      <c r="E1873">
        <v>2.6748970237018424E-3</v>
      </c>
      <c r="F1873">
        <v>0</v>
      </c>
      <c r="G1873" t="s">
        <v>42</v>
      </c>
      <c r="H1873">
        <v>721694215.85000002</v>
      </c>
      <c r="K1873">
        <v>0</v>
      </c>
      <c r="L1873">
        <v>0</v>
      </c>
      <c r="M1873">
        <v>-2788161000</v>
      </c>
      <c r="N1873">
        <v>-7458043.5604999997</v>
      </c>
      <c r="O1873">
        <v>721694215.85000002</v>
      </c>
    </row>
    <row r="1874" spans="1:15" x14ac:dyDescent="0.3">
      <c r="A1874" t="s">
        <v>774</v>
      </c>
      <c r="B1874" t="s">
        <v>775</v>
      </c>
      <c r="C1874" t="s">
        <v>776</v>
      </c>
      <c r="D1874" t="s">
        <v>59</v>
      </c>
      <c r="E1874">
        <v>7.1974775270744603E-4</v>
      </c>
      <c r="F1874">
        <v>0</v>
      </c>
      <c r="G1874" t="s">
        <v>42</v>
      </c>
      <c r="H1874">
        <v>721694215.85000002</v>
      </c>
      <c r="K1874">
        <v>0</v>
      </c>
      <c r="L1874">
        <v>0</v>
      </c>
      <c r="M1874">
        <v>-2788161000</v>
      </c>
      <c r="N1874">
        <v>-2006772.6139</v>
      </c>
      <c r="O1874">
        <v>721694215.85000002</v>
      </c>
    </row>
    <row r="1875" spans="1:15" x14ac:dyDescent="0.3">
      <c r="A1875" t="s">
        <v>777</v>
      </c>
      <c r="B1875" t="s">
        <v>778</v>
      </c>
      <c r="C1875" t="s">
        <v>779</v>
      </c>
      <c r="D1875" t="s">
        <v>59</v>
      </c>
      <c r="E1875">
        <v>3.7386909036289185E-4</v>
      </c>
      <c r="F1875">
        <v>0</v>
      </c>
      <c r="G1875" t="s">
        <v>42</v>
      </c>
      <c r="H1875">
        <v>721694215.85000002</v>
      </c>
      <c r="K1875">
        <v>0</v>
      </c>
      <c r="L1875">
        <v>0</v>
      </c>
      <c r="M1875">
        <v>-2788161000</v>
      </c>
      <c r="N1875">
        <v>-1042407.2169</v>
      </c>
      <c r="O1875">
        <v>721694215.85000002</v>
      </c>
    </row>
    <row r="1876" spans="1:15" x14ac:dyDescent="0.3">
      <c r="A1876" t="s">
        <v>780</v>
      </c>
      <c r="B1876" t="s">
        <v>781</v>
      </c>
      <c r="C1876" t="s">
        <v>782</v>
      </c>
      <c r="D1876" t="s">
        <v>59</v>
      </c>
      <c r="E1876">
        <v>4.7628436317056838E-4</v>
      </c>
      <c r="F1876">
        <v>0</v>
      </c>
      <c r="G1876" t="s">
        <v>42</v>
      </c>
      <c r="H1876">
        <v>721694215.85000002</v>
      </c>
      <c r="K1876">
        <v>0</v>
      </c>
      <c r="L1876">
        <v>0</v>
      </c>
      <c r="M1876">
        <v>-2788161000</v>
      </c>
      <c r="N1876">
        <v>-1327957.4863</v>
      </c>
      <c r="O1876">
        <v>721694215.85000002</v>
      </c>
    </row>
    <row r="1877" spans="1:15" x14ac:dyDescent="0.3">
      <c r="A1877" t="s">
        <v>783</v>
      </c>
      <c r="B1877" t="s">
        <v>784</v>
      </c>
      <c r="C1877" t="s">
        <v>785</v>
      </c>
      <c r="D1877" t="s">
        <v>59</v>
      </c>
      <c r="E1877">
        <v>1.4196384971622743E-2</v>
      </c>
      <c r="F1877">
        <v>0</v>
      </c>
      <c r="G1877" t="s">
        <v>42</v>
      </c>
      <c r="H1877">
        <v>721694215.85000002</v>
      </c>
      <c r="K1877">
        <v>0</v>
      </c>
      <c r="L1877">
        <v>0</v>
      </c>
      <c r="M1877">
        <v>-2788161000</v>
      </c>
      <c r="N1877">
        <v>-39581806.918899998</v>
      </c>
      <c r="O1877">
        <v>721694215.85000002</v>
      </c>
    </row>
    <row r="1878" spans="1:15" x14ac:dyDescent="0.3">
      <c r="A1878" t="s">
        <v>786</v>
      </c>
      <c r="B1878" t="s">
        <v>787</v>
      </c>
      <c r="C1878" t="s">
        <v>788</v>
      </c>
      <c r="D1878" t="s">
        <v>59</v>
      </c>
      <c r="E1878">
        <v>3.1143303502201682E-4</v>
      </c>
      <c r="F1878">
        <v>0</v>
      </c>
      <c r="G1878" t="s">
        <v>42</v>
      </c>
      <c r="H1878">
        <v>721694215.85000002</v>
      </c>
      <c r="K1878">
        <v>0</v>
      </c>
      <c r="L1878">
        <v>0</v>
      </c>
      <c r="M1878">
        <v>-2788161000</v>
      </c>
      <c r="N1878">
        <v>-868325.44240000006</v>
      </c>
      <c r="O1878">
        <v>721694215.85000002</v>
      </c>
    </row>
    <row r="1879" spans="1:15" x14ac:dyDescent="0.3">
      <c r="A1879" t="s">
        <v>789</v>
      </c>
      <c r="B1879" t="s">
        <v>790</v>
      </c>
      <c r="C1879" t="s">
        <v>791</v>
      </c>
      <c r="D1879" t="s">
        <v>59</v>
      </c>
      <c r="E1879">
        <v>1.177069040243715E-2</v>
      </c>
      <c r="F1879">
        <v>0</v>
      </c>
      <c r="G1879" t="s">
        <v>42</v>
      </c>
      <c r="H1879">
        <v>721694215.85000002</v>
      </c>
      <c r="K1879">
        <v>0</v>
      </c>
      <c r="L1879">
        <v>0</v>
      </c>
      <c r="M1879">
        <v>-2788161000</v>
      </c>
      <c r="N1879">
        <v>-32818579.923099998</v>
      </c>
      <c r="O1879">
        <v>721694215.85000002</v>
      </c>
    </row>
    <row r="1880" spans="1:15" x14ac:dyDescent="0.3">
      <c r="A1880" t="s">
        <v>792</v>
      </c>
      <c r="B1880" t="s">
        <v>793</v>
      </c>
      <c r="C1880" t="s">
        <v>794</v>
      </c>
      <c r="D1880" t="s">
        <v>59</v>
      </c>
      <c r="E1880">
        <v>3.2577551244898201E-3</v>
      </c>
      <c r="F1880">
        <v>0</v>
      </c>
      <c r="G1880" t="s">
        <v>42</v>
      </c>
      <c r="H1880">
        <v>721694215.85000002</v>
      </c>
      <c r="K1880">
        <v>0</v>
      </c>
      <c r="L1880">
        <v>0</v>
      </c>
      <c r="M1880">
        <v>-2788161000</v>
      </c>
      <c r="N1880">
        <v>-9083145.7857000008</v>
      </c>
      <c r="O1880">
        <v>721694215.85000002</v>
      </c>
    </row>
    <row r="1881" spans="1:15" x14ac:dyDescent="0.3">
      <c r="A1881" t="s">
        <v>795</v>
      </c>
      <c r="B1881" t="s">
        <v>796</v>
      </c>
      <c r="C1881" t="s">
        <v>797</v>
      </c>
      <c r="D1881" t="s">
        <v>59</v>
      </c>
      <c r="E1881">
        <v>2.7780350125692363E-4</v>
      </c>
      <c r="F1881">
        <v>0</v>
      </c>
      <c r="G1881" t="s">
        <v>42</v>
      </c>
      <c r="H1881">
        <v>721694215.85000002</v>
      </c>
      <c r="K1881">
        <v>0</v>
      </c>
      <c r="L1881">
        <v>0</v>
      </c>
      <c r="M1881">
        <v>-2788161000</v>
      </c>
      <c r="N1881">
        <v>-774560.88789999997</v>
      </c>
      <c r="O1881">
        <v>721694215.85000002</v>
      </c>
    </row>
    <row r="1882" spans="1:15" x14ac:dyDescent="0.3">
      <c r="A1882" t="s">
        <v>798</v>
      </c>
      <c r="B1882" t="s">
        <v>799</v>
      </c>
      <c r="C1882" t="s">
        <v>800</v>
      </c>
      <c r="D1882" t="s">
        <v>59</v>
      </c>
      <c r="E1882">
        <v>1.1341218788015314E-3</v>
      </c>
      <c r="F1882">
        <v>0</v>
      </c>
      <c r="G1882" t="s">
        <v>42</v>
      </c>
      <c r="H1882">
        <v>721694215.85000002</v>
      </c>
      <c r="K1882">
        <v>0</v>
      </c>
      <c r="L1882">
        <v>0</v>
      </c>
      <c r="M1882">
        <v>-2788161000</v>
      </c>
      <c r="N1882">
        <v>-3162114.3917</v>
      </c>
      <c r="O1882">
        <v>721694215.85000002</v>
      </c>
    </row>
    <row r="1883" spans="1:15" x14ac:dyDescent="0.3">
      <c r="A1883" t="s">
        <v>801</v>
      </c>
      <c r="B1883" t="s">
        <v>802</v>
      </c>
      <c r="C1883" t="s">
        <v>803</v>
      </c>
      <c r="D1883" t="s">
        <v>59</v>
      </c>
      <c r="E1883">
        <v>2.750732493625264E-3</v>
      </c>
      <c r="F1883">
        <v>0</v>
      </c>
      <c r="G1883" t="s">
        <v>42</v>
      </c>
      <c r="H1883">
        <v>721694215.85000002</v>
      </c>
      <c r="K1883">
        <v>0</v>
      </c>
      <c r="L1883">
        <v>0</v>
      </c>
      <c r="M1883">
        <v>-2788161000</v>
      </c>
      <c r="N1883">
        <v>-7669485.0602000002</v>
      </c>
      <c r="O1883">
        <v>721694215.85000002</v>
      </c>
    </row>
    <row r="1884" spans="1:15" x14ac:dyDescent="0.3">
      <c r="A1884" t="s">
        <v>804</v>
      </c>
      <c r="B1884" t="s">
        <v>805</v>
      </c>
      <c r="C1884" t="s">
        <v>806</v>
      </c>
      <c r="D1884" t="s">
        <v>59</v>
      </c>
      <c r="E1884">
        <v>1.5840618850651968E-3</v>
      </c>
      <c r="F1884">
        <v>0</v>
      </c>
      <c r="G1884" t="s">
        <v>42</v>
      </c>
      <c r="H1884">
        <v>721694215.85000002</v>
      </c>
      <c r="K1884">
        <v>0</v>
      </c>
      <c r="L1884">
        <v>0</v>
      </c>
      <c r="M1884">
        <v>-2788161000</v>
      </c>
      <c r="N1884">
        <v>-4416619.5695000002</v>
      </c>
      <c r="O1884">
        <v>721694215.85000002</v>
      </c>
    </row>
    <row r="1885" spans="1:15" x14ac:dyDescent="0.3">
      <c r="A1885" t="s">
        <v>807</v>
      </c>
      <c r="B1885" t="s">
        <v>808</v>
      </c>
      <c r="C1885" t="s">
        <v>809</v>
      </c>
      <c r="D1885" t="s">
        <v>59</v>
      </c>
      <c r="E1885">
        <v>2.238475748482057E-5</v>
      </c>
      <c r="F1885">
        <v>0</v>
      </c>
      <c r="G1885" t="s">
        <v>42</v>
      </c>
      <c r="H1885">
        <v>721694215.85000002</v>
      </c>
      <c r="K1885">
        <v>0</v>
      </c>
      <c r="L1885">
        <v>0</v>
      </c>
      <c r="M1885">
        <v>-2788161000</v>
      </c>
      <c r="N1885">
        <v>-62412.307800000002</v>
      </c>
      <c r="O1885">
        <v>721694215.85000002</v>
      </c>
    </row>
    <row r="1886" spans="1:15" x14ac:dyDescent="0.3">
      <c r="A1886" t="s">
        <v>810</v>
      </c>
      <c r="B1886" t="s">
        <v>811</v>
      </c>
      <c r="C1886" t="s">
        <v>812</v>
      </c>
      <c r="D1886" t="s">
        <v>59</v>
      </c>
      <c r="E1886">
        <v>1.7266812905412037E-4</v>
      </c>
      <c r="F1886">
        <v>0</v>
      </c>
      <c r="G1886" t="s">
        <v>42</v>
      </c>
      <c r="H1886">
        <v>721694215.85000002</v>
      </c>
      <c r="K1886">
        <v>0</v>
      </c>
      <c r="L1886">
        <v>0</v>
      </c>
      <c r="M1886">
        <v>-2788161000</v>
      </c>
      <c r="N1886">
        <v>-481426.54340000002</v>
      </c>
      <c r="O1886">
        <v>721694215.85000002</v>
      </c>
    </row>
    <row r="1887" spans="1:15" x14ac:dyDescent="0.3">
      <c r="A1887" t="s">
        <v>813</v>
      </c>
      <c r="B1887" t="s">
        <v>814</v>
      </c>
      <c r="C1887" t="s">
        <v>815</v>
      </c>
      <c r="D1887" t="s">
        <v>59</v>
      </c>
      <c r="E1887">
        <v>1.1740557723634415E-3</v>
      </c>
      <c r="F1887">
        <v>0</v>
      </c>
      <c r="G1887" t="s">
        <v>42</v>
      </c>
      <c r="H1887">
        <v>721694215.85000002</v>
      </c>
      <c r="K1887">
        <v>0</v>
      </c>
      <c r="L1887">
        <v>0</v>
      </c>
      <c r="M1887">
        <v>-2788161000</v>
      </c>
      <c r="N1887">
        <v>-3273456.5162999998</v>
      </c>
      <c r="O1887">
        <v>721694215.85000002</v>
      </c>
    </row>
    <row r="1888" spans="1:15" x14ac:dyDescent="0.3">
      <c r="A1888" t="s">
        <v>816</v>
      </c>
      <c r="B1888" t="s">
        <v>817</v>
      </c>
      <c r="C1888" t="s">
        <v>818</v>
      </c>
      <c r="D1888" t="s">
        <v>59</v>
      </c>
      <c r="E1888">
        <v>7.9644549918281022E-4</v>
      </c>
      <c r="F1888">
        <v>0</v>
      </c>
      <c r="G1888" t="s">
        <v>42</v>
      </c>
      <c r="H1888">
        <v>721694215.85000002</v>
      </c>
      <c r="K1888">
        <v>0</v>
      </c>
      <c r="L1888">
        <v>0</v>
      </c>
      <c r="M1888">
        <v>-2788161000</v>
      </c>
      <c r="N1888">
        <v>-2220618.2793999999</v>
      </c>
      <c r="O1888">
        <v>721694215.85000002</v>
      </c>
    </row>
    <row r="1889" spans="1:15" x14ac:dyDescent="0.3">
      <c r="A1889" t="s">
        <v>819</v>
      </c>
      <c r="B1889" t="s">
        <v>820</v>
      </c>
      <c r="C1889" t="s">
        <v>821</v>
      </c>
      <c r="D1889" t="s">
        <v>59</v>
      </c>
      <c r="E1889">
        <v>5.3773425292445482E-5</v>
      </c>
      <c r="F1889">
        <v>0</v>
      </c>
      <c r="G1889" t="s">
        <v>42</v>
      </c>
      <c r="H1889">
        <v>721694215.85000002</v>
      </c>
      <c r="K1889">
        <v>0</v>
      </c>
      <c r="L1889">
        <v>0</v>
      </c>
      <c r="M1889">
        <v>-2788161000</v>
      </c>
      <c r="N1889">
        <v>-149928.96720000001</v>
      </c>
      <c r="O1889">
        <v>721694215.85000002</v>
      </c>
    </row>
    <row r="1890" spans="1:15" x14ac:dyDescent="0.3">
      <c r="A1890" t="s">
        <v>822</v>
      </c>
      <c r="B1890" t="s">
        <v>823</v>
      </c>
      <c r="C1890" t="s">
        <v>824</v>
      </c>
      <c r="D1890" t="s">
        <v>59</v>
      </c>
      <c r="E1890">
        <v>5.4767614249821205E-2</v>
      </c>
      <c r="F1890">
        <v>0</v>
      </c>
      <c r="G1890" t="s">
        <v>42</v>
      </c>
      <c r="H1890">
        <v>721694215.85000002</v>
      </c>
      <c r="K1890">
        <v>0</v>
      </c>
      <c r="L1890">
        <v>0</v>
      </c>
      <c r="M1890">
        <v>-2788161000</v>
      </c>
      <c r="N1890">
        <v>-152700926.1144</v>
      </c>
      <c r="O1890">
        <v>721694215.85000002</v>
      </c>
    </row>
    <row r="1891" spans="1:15" x14ac:dyDescent="0.3">
      <c r="A1891" t="s">
        <v>825</v>
      </c>
      <c r="B1891" t="s">
        <v>826</v>
      </c>
      <c r="C1891" t="s">
        <v>827</v>
      </c>
      <c r="D1891" t="s">
        <v>59</v>
      </c>
      <c r="E1891">
        <v>4.1184920908632775E-3</v>
      </c>
      <c r="F1891">
        <v>0</v>
      </c>
      <c r="G1891" t="s">
        <v>42</v>
      </c>
      <c r="H1891">
        <v>721694215.85000002</v>
      </c>
      <c r="K1891">
        <v>0</v>
      </c>
      <c r="L1891">
        <v>0</v>
      </c>
      <c r="M1891">
        <v>-2788161000</v>
      </c>
      <c r="N1891">
        <v>-11483019.0266</v>
      </c>
      <c r="O1891">
        <v>721694215.85000002</v>
      </c>
    </row>
    <row r="1892" spans="1:15" x14ac:dyDescent="0.3">
      <c r="A1892" t="s">
        <v>828</v>
      </c>
      <c r="B1892" t="s">
        <v>829</v>
      </c>
      <c r="C1892" t="s">
        <v>830</v>
      </c>
      <c r="D1892" t="s">
        <v>59</v>
      </c>
      <c r="E1892">
        <v>3.0171370674426613E-3</v>
      </c>
      <c r="F1892">
        <v>0</v>
      </c>
      <c r="G1892" t="s">
        <v>42</v>
      </c>
      <c r="H1892">
        <v>721694215.85000002</v>
      </c>
      <c r="K1892">
        <v>0</v>
      </c>
      <c r="L1892">
        <v>0</v>
      </c>
      <c r="M1892">
        <v>-2788161000</v>
      </c>
      <c r="N1892">
        <v>-8412263.9031000007</v>
      </c>
      <c r="O1892">
        <v>721694215.85000002</v>
      </c>
    </row>
    <row r="1893" spans="1:15" x14ac:dyDescent="0.3">
      <c r="A1893" t="s">
        <v>831</v>
      </c>
      <c r="B1893" t="s">
        <v>832</v>
      </c>
      <c r="C1893" t="s">
        <v>833</v>
      </c>
      <c r="D1893" t="s">
        <v>59</v>
      </c>
      <c r="E1893">
        <v>2.1842507053259209E-4</v>
      </c>
      <c r="F1893">
        <v>0</v>
      </c>
      <c r="G1893" t="s">
        <v>42</v>
      </c>
      <c r="H1893">
        <v>721694215.85000002</v>
      </c>
      <c r="K1893">
        <v>0</v>
      </c>
      <c r="L1893">
        <v>0</v>
      </c>
      <c r="M1893">
        <v>-2788161000</v>
      </c>
      <c r="N1893">
        <v>-609004.26309999998</v>
      </c>
      <c r="O1893">
        <v>721694215.85000002</v>
      </c>
    </row>
    <row r="1894" spans="1:15" x14ac:dyDescent="0.3">
      <c r="A1894" t="s">
        <v>834</v>
      </c>
      <c r="B1894" t="s">
        <v>835</v>
      </c>
      <c r="C1894" t="s">
        <v>836</v>
      </c>
      <c r="D1894" t="s">
        <v>59</v>
      </c>
      <c r="E1894">
        <v>2.0835964553615588E-3</v>
      </c>
      <c r="F1894">
        <v>0</v>
      </c>
      <c r="G1894" t="s">
        <v>42</v>
      </c>
      <c r="H1894">
        <v>721694215.85000002</v>
      </c>
      <c r="K1894">
        <v>0</v>
      </c>
      <c r="L1894">
        <v>0</v>
      </c>
      <c r="M1894">
        <v>-2788161000</v>
      </c>
      <c r="N1894">
        <v>-5809402.3766000001</v>
      </c>
      <c r="O1894">
        <v>721694215.85000002</v>
      </c>
    </row>
    <row r="1895" spans="1:15" x14ac:dyDescent="0.3">
      <c r="A1895" t="s">
        <v>837</v>
      </c>
      <c r="B1895" t="s">
        <v>838</v>
      </c>
      <c r="C1895" t="s">
        <v>839</v>
      </c>
      <c r="D1895" t="s">
        <v>59</v>
      </c>
      <c r="E1895">
        <v>1.414060106880652E-5</v>
      </c>
      <c r="F1895">
        <v>0</v>
      </c>
      <c r="G1895" t="s">
        <v>42</v>
      </c>
      <c r="H1895">
        <v>721694215.85000002</v>
      </c>
      <c r="K1895">
        <v>0</v>
      </c>
      <c r="L1895">
        <v>0</v>
      </c>
      <c r="M1895">
        <v>-2788161000</v>
      </c>
      <c r="N1895">
        <v>-39426.272400000002</v>
      </c>
      <c r="O1895">
        <v>721694215.85000002</v>
      </c>
    </row>
    <row r="1896" spans="1:15" x14ac:dyDescent="0.3">
      <c r="A1896" t="s">
        <v>840</v>
      </c>
      <c r="B1896" t="s">
        <v>841</v>
      </c>
      <c r="C1896" t="s">
        <v>842</v>
      </c>
      <c r="D1896" t="s">
        <v>59</v>
      </c>
      <c r="E1896">
        <v>3.8856890334047697E-3</v>
      </c>
      <c r="F1896">
        <v>0</v>
      </c>
      <c r="G1896" t="s">
        <v>42</v>
      </c>
      <c r="H1896">
        <v>721694215.85000002</v>
      </c>
      <c r="K1896">
        <v>0</v>
      </c>
      <c r="L1896">
        <v>0</v>
      </c>
      <c r="M1896">
        <v>-2788161000</v>
      </c>
      <c r="N1896">
        <v>-10833926.621099999</v>
      </c>
      <c r="O1896">
        <v>721694215.85000002</v>
      </c>
    </row>
    <row r="1897" spans="1:15" x14ac:dyDescent="0.3">
      <c r="A1897" t="s">
        <v>843</v>
      </c>
      <c r="B1897" t="s">
        <v>844</v>
      </c>
      <c r="C1897" t="s">
        <v>845</v>
      </c>
      <c r="D1897" t="s">
        <v>59</v>
      </c>
      <c r="E1897">
        <v>1.0126698509551316E-2</v>
      </c>
      <c r="F1897">
        <v>0</v>
      </c>
      <c r="G1897" t="s">
        <v>42</v>
      </c>
      <c r="H1897">
        <v>721694215.85000002</v>
      </c>
      <c r="K1897">
        <v>0</v>
      </c>
      <c r="L1897">
        <v>0</v>
      </c>
      <c r="M1897">
        <v>-2788161000</v>
      </c>
      <c r="N1897">
        <v>-28234865.8431</v>
      </c>
      <c r="O1897">
        <v>721694215.85000002</v>
      </c>
    </row>
    <row r="1898" spans="1:15" x14ac:dyDescent="0.3">
      <c r="A1898" t="s">
        <v>846</v>
      </c>
      <c r="B1898" t="s">
        <v>847</v>
      </c>
      <c r="C1898" t="s">
        <v>848</v>
      </c>
      <c r="D1898" t="s">
        <v>59</v>
      </c>
      <c r="E1898">
        <v>8.0014927003380941E-5</v>
      </c>
      <c r="F1898">
        <v>0</v>
      </c>
      <c r="G1898" t="s">
        <v>42</v>
      </c>
      <c r="H1898">
        <v>721694215.85000002</v>
      </c>
      <c r="K1898">
        <v>0</v>
      </c>
      <c r="L1898">
        <v>0</v>
      </c>
      <c r="M1898">
        <v>-2788161000</v>
      </c>
      <c r="N1898">
        <v>-223094.49890000001</v>
      </c>
      <c r="O1898">
        <v>721694215.85000002</v>
      </c>
    </row>
    <row r="1899" spans="1:15" x14ac:dyDescent="0.3">
      <c r="A1899" t="s">
        <v>849</v>
      </c>
      <c r="B1899" t="s">
        <v>850</v>
      </c>
      <c r="C1899" t="s">
        <v>851</v>
      </c>
      <c r="D1899" t="s">
        <v>59</v>
      </c>
      <c r="E1899">
        <v>1.4865082419102777E-4</v>
      </c>
      <c r="F1899">
        <v>0</v>
      </c>
      <c r="G1899" t="s">
        <v>42</v>
      </c>
      <c r="H1899">
        <v>721694215.85000002</v>
      </c>
      <c r="K1899">
        <v>0</v>
      </c>
      <c r="L1899">
        <v>0</v>
      </c>
      <c r="M1899">
        <v>-2788161000</v>
      </c>
      <c r="N1899">
        <v>-414462.43060000002</v>
      </c>
      <c r="O1899">
        <v>721694215.85000002</v>
      </c>
    </row>
    <row r="1900" spans="1:15" x14ac:dyDescent="0.3">
      <c r="A1900" t="s">
        <v>852</v>
      </c>
      <c r="B1900" t="s">
        <v>853</v>
      </c>
      <c r="C1900" t="s">
        <v>854</v>
      </c>
      <c r="D1900" t="s">
        <v>59</v>
      </c>
      <c r="E1900">
        <v>9.4378508797910033E-3</v>
      </c>
      <c r="F1900">
        <v>0</v>
      </c>
      <c r="G1900" t="s">
        <v>42</v>
      </c>
      <c r="H1900">
        <v>721694215.85000002</v>
      </c>
      <c r="K1900">
        <v>0</v>
      </c>
      <c r="L1900">
        <v>0</v>
      </c>
      <c r="M1900">
        <v>-2788161000</v>
      </c>
      <c r="N1900">
        <v>-26314247.746800002</v>
      </c>
      <c r="O1900">
        <v>721694215.85000002</v>
      </c>
    </row>
    <row r="1901" spans="1:15" x14ac:dyDescent="0.3">
      <c r="A1901" t="s">
        <v>855</v>
      </c>
      <c r="B1901" t="s">
        <v>856</v>
      </c>
      <c r="C1901" t="s">
        <v>857</v>
      </c>
      <c r="D1901" t="s">
        <v>59</v>
      </c>
      <c r="E1901">
        <v>6.6181886387637733E-3</v>
      </c>
      <c r="F1901">
        <v>0</v>
      </c>
      <c r="G1901" t="s">
        <v>42</v>
      </c>
      <c r="H1901">
        <v>721694215.85000002</v>
      </c>
      <c r="K1901">
        <v>0</v>
      </c>
      <c r="L1901">
        <v>0</v>
      </c>
      <c r="M1901">
        <v>-2788161000</v>
      </c>
      <c r="N1901">
        <v>-18452575.453200001</v>
      </c>
      <c r="O1901">
        <v>721694215.85000002</v>
      </c>
    </row>
    <row r="1902" spans="1:15" x14ac:dyDescent="0.3">
      <c r="A1902" t="s">
        <v>858</v>
      </c>
      <c r="B1902" t="s">
        <v>859</v>
      </c>
      <c r="C1902" t="s">
        <v>860</v>
      </c>
      <c r="D1902" t="s">
        <v>59</v>
      </c>
      <c r="E1902">
        <v>1.122327423735857E-3</v>
      </c>
      <c r="F1902">
        <v>0</v>
      </c>
      <c r="G1902" t="s">
        <v>42</v>
      </c>
      <c r="H1902">
        <v>721694215.85000002</v>
      </c>
      <c r="K1902">
        <v>0</v>
      </c>
      <c r="L1902">
        <v>0</v>
      </c>
      <c r="M1902">
        <v>-2788161000</v>
      </c>
      <c r="N1902">
        <v>-3129229.5521</v>
      </c>
      <c r="O1902">
        <v>721694215.85000002</v>
      </c>
    </row>
    <row r="1903" spans="1:15" x14ac:dyDescent="0.3">
      <c r="A1903" t="s">
        <v>861</v>
      </c>
      <c r="B1903" t="s">
        <v>862</v>
      </c>
      <c r="C1903" t="s">
        <v>863</v>
      </c>
      <c r="D1903" t="s">
        <v>59</v>
      </c>
      <c r="E1903">
        <v>3.9206834942793865E-4</v>
      </c>
      <c r="F1903">
        <v>0</v>
      </c>
      <c r="G1903" t="s">
        <v>42</v>
      </c>
      <c r="H1903">
        <v>721694215.85000002</v>
      </c>
      <c r="K1903">
        <v>0</v>
      </c>
      <c r="L1903">
        <v>0</v>
      </c>
      <c r="M1903">
        <v>-2788161000</v>
      </c>
      <c r="N1903">
        <v>-1093149.6812</v>
      </c>
      <c r="O1903">
        <v>721694215.85000002</v>
      </c>
    </row>
    <row r="1904" spans="1:15" x14ac:dyDescent="0.3">
      <c r="A1904" t="s">
        <v>864</v>
      </c>
      <c r="B1904" t="s">
        <v>865</v>
      </c>
      <c r="C1904" t="s">
        <v>866</v>
      </c>
      <c r="D1904" t="s">
        <v>59</v>
      </c>
      <c r="E1904">
        <v>5.2564684830292037E-4</v>
      </c>
      <c r="F1904">
        <v>0</v>
      </c>
      <c r="G1904" t="s">
        <v>42</v>
      </c>
      <c r="H1904">
        <v>721694215.85000002</v>
      </c>
      <c r="K1904">
        <v>0</v>
      </c>
      <c r="L1904">
        <v>0</v>
      </c>
      <c r="M1904">
        <v>-2788161000</v>
      </c>
      <c r="N1904">
        <v>-1465588.0422</v>
      </c>
      <c r="O1904">
        <v>721694215.85000002</v>
      </c>
    </row>
    <row r="1905" spans="1:15" x14ac:dyDescent="0.3">
      <c r="A1905" t="s">
        <v>867</v>
      </c>
      <c r="B1905" t="s">
        <v>868</v>
      </c>
      <c r="C1905" t="s">
        <v>869</v>
      </c>
      <c r="D1905" t="s">
        <v>59</v>
      </c>
      <c r="E1905">
        <v>2.4954332325899022E-3</v>
      </c>
      <c r="F1905">
        <v>0</v>
      </c>
      <c r="G1905" t="s">
        <v>42</v>
      </c>
      <c r="H1905">
        <v>721694215.85000002</v>
      </c>
      <c r="K1905">
        <v>0</v>
      </c>
      <c r="L1905">
        <v>0</v>
      </c>
      <c r="M1905">
        <v>-2788161000</v>
      </c>
      <c r="N1905">
        <v>-6957669.6172000002</v>
      </c>
      <c r="O1905">
        <v>721694215.85000002</v>
      </c>
    </row>
    <row r="1906" spans="1:15" x14ac:dyDescent="0.3">
      <c r="A1906" t="s">
        <v>870</v>
      </c>
      <c r="B1906" t="s">
        <v>871</v>
      </c>
      <c r="C1906" t="s">
        <v>872</v>
      </c>
      <c r="D1906" t="s">
        <v>59</v>
      </c>
      <c r="E1906">
        <v>8.4422732040661686E-3</v>
      </c>
      <c r="F1906">
        <v>0</v>
      </c>
      <c r="G1906" t="s">
        <v>42</v>
      </c>
      <c r="H1906">
        <v>721694215.85000002</v>
      </c>
      <c r="K1906">
        <v>0</v>
      </c>
      <c r="L1906">
        <v>0</v>
      </c>
      <c r="M1906">
        <v>-2788161000</v>
      </c>
      <c r="N1906">
        <v>-23538416.898899999</v>
      </c>
      <c r="O1906">
        <v>721694215.85000002</v>
      </c>
    </row>
    <row r="1907" spans="1:15" x14ac:dyDescent="0.3">
      <c r="A1907" t="s">
        <v>873</v>
      </c>
      <c r="B1907" t="s">
        <v>874</v>
      </c>
      <c r="C1907" t="s">
        <v>875</v>
      </c>
      <c r="D1907" t="s">
        <v>59</v>
      </c>
      <c r="E1907">
        <v>1.6732612974841815E-4</v>
      </c>
      <c r="F1907">
        <v>0</v>
      </c>
      <c r="G1907" t="s">
        <v>42</v>
      </c>
      <c r="H1907">
        <v>721694215.85000002</v>
      </c>
      <c r="K1907">
        <v>0</v>
      </c>
      <c r="L1907">
        <v>0</v>
      </c>
      <c r="M1907">
        <v>-2788161000</v>
      </c>
      <c r="N1907">
        <v>-466532.18920000002</v>
      </c>
      <c r="O1907">
        <v>721694215.85000002</v>
      </c>
    </row>
    <row r="1908" spans="1:15" x14ac:dyDescent="0.3">
      <c r="A1908" t="s">
        <v>876</v>
      </c>
      <c r="B1908" t="s">
        <v>877</v>
      </c>
      <c r="C1908" t="s">
        <v>878</v>
      </c>
      <c r="D1908" t="s">
        <v>59</v>
      </c>
      <c r="E1908">
        <v>2.8129443833895738E-2</v>
      </c>
      <c r="F1908">
        <v>0</v>
      </c>
      <c r="G1908" t="s">
        <v>42</v>
      </c>
      <c r="H1908">
        <v>721694215.85000002</v>
      </c>
      <c r="K1908">
        <v>0</v>
      </c>
      <c r="L1908">
        <v>0</v>
      </c>
      <c r="M1908">
        <v>-2788161000</v>
      </c>
      <c r="N1908">
        <v>-78429418.249400005</v>
      </c>
      <c r="O1908">
        <v>721694215.85000002</v>
      </c>
    </row>
    <row r="1909" spans="1:15" x14ac:dyDescent="0.3">
      <c r="A1909" t="s">
        <v>879</v>
      </c>
      <c r="B1909" t="s">
        <v>880</v>
      </c>
      <c r="C1909" t="s">
        <v>881</v>
      </c>
      <c r="D1909" t="s">
        <v>59</v>
      </c>
      <c r="E1909">
        <v>1.1849208171813006E-4</v>
      </c>
      <c r="F1909">
        <v>0</v>
      </c>
      <c r="G1909" t="s">
        <v>42</v>
      </c>
      <c r="H1909">
        <v>721694215.85000002</v>
      </c>
      <c r="K1909">
        <v>0</v>
      </c>
      <c r="L1909">
        <v>0</v>
      </c>
      <c r="M1909">
        <v>-2788161000</v>
      </c>
      <c r="N1909">
        <v>-330375.00109999999</v>
      </c>
      <c r="O1909">
        <v>721694215.85000002</v>
      </c>
    </row>
    <row r="1910" spans="1:15" x14ac:dyDescent="0.3">
      <c r="A1910" t="s">
        <v>882</v>
      </c>
      <c r="B1910" t="s">
        <v>883</v>
      </c>
      <c r="C1910" t="s">
        <v>884</v>
      </c>
      <c r="D1910" t="s">
        <v>59</v>
      </c>
      <c r="E1910">
        <v>1.3395260468610003E-4</v>
      </c>
      <c r="F1910">
        <v>0</v>
      </c>
      <c r="G1910" t="s">
        <v>42</v>
      </c>
      <c r="H1910">
        <v>721694215.85000002</v>
      </c>
      <c r="K1910">
        <v>0</v>
      </c>
      <c r="L1910">
        <v>0</v>
      </c>
      <c r="M1910">
        <v>-2788161000</v>
      </c>
      <c r="N1910">
        <v>-373481.42820000002</v>
      </c>
      <c r="O1910">
        <v>721694215.85000002</v>
      </c>
    </row>
    <row r="1911" spans="1:15" x14ac:dyDescent="0.3">
      <c r="A1911" t="s">
        <v>885</v>
      </c>
      <c r="B1911" t="s">
        <v>886</v>
      </c>
      <c r="C1911" t="s">
        <v>887</v>
      </c>
      <c r="D1911" t="s">
        <v>59</v>
      </c>
      <c r="E1911">
        <v>4.3527560301978557E-3</v>
      </c>
      <c r="F1911">
        <v>0</v>
      </c>
      <c r="G1911" t="s">
        <v>42</v>
      </c>
      <c r="H1911">
        <v>721694215.85000002</v>
      </c>
      <c r="K1911">
        <v>0</v>
      </c>
      <c r="L1911">
        <v>0</v>
      </c>
      <c r="M1911">
        <v>-2788161000</v>
      </c>
      <c r="N1911">
        <v>-12136184.605900001</v>
      </c>
      <c r="O1911">
        <v>721694215.85000002</v>
      </c>
    </row>
    <row r="1912" spans="1:15" x14ac:dyDescent="0.3">
      <c r="A1912" t="s">
        <v>888</v>
      </c>
      <c r="B1912" t="s">
        <v>889</v>
      </c>
      <c r="C1912" t="s">
        <v>890</v>
      </c>
      <c r="D1912" t="s">
        <v>59</v>
      </c>
      <c r="E1912">
        <v>1.8883745637269398E-5</v>
      </c>
      <c r="F1912">
        <v>0</v>
      </c>
      <c r="G1912" t="s">
        <v>42</v>
      </c>
      <c r="H1912">
        <v>721694215.85000002</v>
      </c>
      <c r="K1912">
        <v>0</v>
      </c>
      <c r="L1912">
        <v>0</v>
      </c>
      <c r="M1912">
        <v>-2788161000</v>
      </c>
      <c r="N1912">
        <v>-52650.9231</v>
      </c>
      <c r="O1912">
        <v>721694215.85000002</v>
      </c>
    </row>
    <row r="1913" spans="1:15" x14ac:dyDescent="0.3">
      <c r="A1913" t="s">
        <v>891</v>
      </c>
      <c r="B1913" t="s">
        <v>892</v>
      </c>
      <c r="C1913" t="s">
        <v>893</v>
      </c>
      <c r="D1913" t="s">
        <v>59</v>
      </c>
      <c r="E1913">
        <v>4.3113204064347077E-5</v>
      </c>
      <c r="F1913">
        <v>0</v>
      </c>
      <c r="G1913" t="s">
        <v>42</v>
      </c>
      <c r="H1913">
        <v>721694215.85000002</v>
      </c>
      <c r="K1913">
        <v>0</v>
      </c>
      <c r="L1913">
        <v>0</v>
      </c>
      <c r="M1913">
        <v>-2788161000</v>
      </c>
      <c r="N1913">
        <v>-120206.5542</v>
      </c>
      <c r="O1913">
        <v>721694215.85000002</v>
      </c>
    </row>
    <row r="1914" spans="1:15" x14ac:dyDescent="0.3">
      <c r="A1914" t="s">
        <v>894</v>
      </c>
      <c r="B1914" t="s">
        <v>895</v>
      </c>
      <c r="C1914" t="s">
        <v>896</v>
      </c>
      <c r="D1914" t="s">
        <v>59</v>
      </c>
      <c r="E1914">
        <v>2.5230884632425313E-3</v>
      </c>
      <c r="F1914">
        <v>0</v>
      </c>
      <c r="G1914" t="s">
        <v>42</v>
      </c>
      <c r="H1914">
        <v>721694215.85000002</v>
      </c>
      <c r="K1914">
        <v>0</v>
      </c>
      <c r="L1914">
        <v>0</v>
      </c>
      <c r="M1914">
        <v>-2788161000</v>
      </c>
      <c r="N1914">
        <v>-7034776.8528000005</v>
      </c>
      <c r="O1914">
        <v>721694215.85000002</v>
      </c>
    </row>
    <row r="1915" spans="1:15" x14ac:dyDescent="0.3">
      <c r="A1915" t="s">
        <v>897</v>
      </c>
      <c r="B1915" t="s">
        <v>898</v>
      </c>
      <c r="C1915" t="s">
        <v>899</v>
      </c>
      <c r="D1915" t="s">
        <v>59</v>
      </c>
      <c r="E1915">
        <v>4.8354066353294852E-5</v>
      </c>
      <c r="F1915">
        <v>0</v>
      </c>
      <c r="G1915" t="s">
        <v>42</v>
      </c>
      <c r="H1915">
        <v>721694215.85000002</v>
      </c>
      <c r="K1915">
        <v>0</v>
      </c>
      <c r="L1915">
        <v>0</v>
      </c>
      <c r="M1915">
        <v>-2788161000</v>
      </c>
      <c r="N1915">
        <v>-134818.92199999999</v>
      </c>
      <c r="O1915">
        <v>721694215.85000002</v>
      </c>
    </row>
    <row r="1916" spans="1:15" x14ac:dyDescent="0.3">
      <c r="A1916" t="s">
        <v>900</v>
      </c>
      <c r="B1916" t="s">
        <v>901</v>
      </c>
      <c r="C1916" t="s">
        <v>902</v>
      </c>
      <c r="D1916" t="s">
        <v>59</v>
      </c>
      <c r="E1916">
        <v>4.8851336515807271E-4</v>
      </c>
      <c r="F1916">
        <v>0</v>
      </c>
      <c r="G1916" t="s">
        <v>42</v>
      </c>
      <c r="H1916">
        <v>721694215.85000002</v>
      </c>
      <c r="K1916">
        <v>0</v>
      </c>
      <c r="L1916">
        <v>0</v>
      </c>
      <c r="M1916">
        <v>-2788161000</v>
      </c>
      <c r="N1916">
        <v>-1362053.9127</v>
      </c>
      <c r="O1916">
        <v>721694215.85000002</v>
      </c>
    </row>
    <row r="1917" spans="1:15" x14ac:dyDescent="0.3">
      <c r="A1917" t="s">
        <v>903</v>
      </c>
      <c r="B1917" t="s">
        <v>904</v>
      </c>
      <c r="C1917" t="s">
        <v>905</v>
      </c>
      <c r="D1917" t="s">
        <v>59</v>
      </c>
      <c r="E1917">
        <v>1.9061937310661905E-3</v>
      </c>
      <c r="F1917">
        <v>0</v>
      </c>
      <c r="G1917" t="s">
        <v>42</v>
      </c>
      <c r="H1917">
        <v>721694215.85000002</v>
      </c>
      <c r="K1917">
        <v>0</v>
      </c>
      <c r="L1917">
        <v>0</v>
      </c>
      <c r="M1917">
        <v>-2788161000</v>
      </c>
      <c r="N1917">
        <v>-5314775.0193999996</v>
      </c>
      <c r="O1917">
        <v>721694215.85000002</v>
      </c>
    </row>
    <row r="1918" spans="1:15" x14ac:dyDescent="0.3">
      <c r="A1918" t="s">
        <v>906</v>
      </c>
      <c r="B1918" t="s">
        <v>907</v>
      </c>
      <c r="C1918" t="s">
        <v>908</v>
      </c>
      <c r="D1918" t="s">
        <v>59</v>
      </c>
      <c r="E1918">
        <v>5.1007641729043787E-5</v>
      </c>
      <c r="F1918">
        <v>0</v>
      </c>
      <c r="G1918" t="s">
        <v>42</v>
      </c>
      <c r="H1918">
        <v>721694215.85000002</v>
      </c>
      <c r="K1918">
        <v>0</v>
      </c>
      <c r="L1918">
        <v>0</v>
      </c>
      <c r="M1918">
        <v>-2788161000</v>
      </c>
      <c r="N1918">
        <v>-142217.51740000001</v>
      </c>
      <c r="O1918">
        <v>721694215.85000002</v>
      </c>
    </row>
    <row r="1919" spans="1:15" x14ac:dyDescent="0.3">
      <c r="A1919" t="s">
        <v>909</v>
      </c>
      <c r="B1919" t="s">
        <v>910</v>
      </c>
      <c r="C1919" t="s">
        <v>911</v>
      </c>
      <c r="D1919" t="s">
        <v>59</v>
      </c>
      <c r="E1919">
        <v>1.0141143602460535E-2</v>
      </c>
      <c r="F1919">
        <v>0</v>
      </c>
      <c r="G1919" t="s">
        <v>42</v>
      </c>
      <c r="H1919">
        <v>721694215.85000002</v>
      </c>
      <c r="K1919">
        <v>0</v>
      </c>
      <c r="L1919">
        <v>0</v>
      </c>
      <c r="M1919">
        <v>-2788161000</v>
      </c>
      <c r="N1919">
        <v>-28275141.0878</v>
      </c>
      <c r="O1919">
        <v>721694215.85000002</v>
      </c>
    </row>
    <row r="1920" spans="1:15" x14ac:dyDescent="0.3">
      <c r="A1920" t="s">
        <v>912</v>
      </c>
      <c r="B1920" t="s">
        <v>913</v>
      </c>
      <c r="C1920" t="s">
        <v>914</v>
      </c>
      <c r="D1920" t="s">
        <v>59</v>
      </c>
      <c r="E1920">
        <v>5.1459964461900293E-3</v>
      </c>
      <c r="F1920">
        <v>0</v>
      </c>
      <c r="G1920" t="s">
        <v>42</v>
      </c>
      <c r="H1920">
        <v>721694215.85000002</v>
      </c>
      <c r="K1920">
        <v>0</v>
      </c>
      <c r="L1920">
        <v>0</v>
      </c>
      <c r="M1920">
        <v>-2788161000</v>
      </c>
      <c r="N1920">
        <v>-14347866.5974</v>
      </c>
      <c r="O1920">
        <v>721694215.85000002</v>
      </c>
    </row>
    <row r="1921" spans="1:15" x14ac:dyDescent="0.3">
      <c r="A1921" t="s">
        <v>915</v>
      </c>
      <c r="B1921" t="s">
        <v>916</v>
      </c>
      <c r="C1921" t="s">
        <v>917</v>
      </c>
      <c r="D1921" t="s">
        <v>59</v>
      </c>
      <c r="E1921">
        <v>2.8576081859974907E-2</v>
      </c>
      <c r="F1921">
        <v>0</v>
      </c>
      <c r="G1921" t="s">
        <v>42</v>
      </c>
      <c r="H1921">
        <v>721694215.85000002</v>
      </c>
      <c r="K1921">
        <v>0</v>
      </c>
      <c r="L1921">
        <v>0</v>
      </c>
      <c r="M1921">
        <v>-2788161000</v>
      </c>
      <c r="N1921">
        <v>-79674716.974800006</v>
      </c>
      <c r="O1921">
        <v>721694215.85000002</v>
      </c>
    </row>
    <row r="1922" spans="1:15" x14ac:dyDescent="0.3">
      <c r="A1922" t="s">
        <v>918</v>
      </c>
      <c r="B1922" t="s">
        <v>919</v>
      </c>
      <c r="C1922" t="s">
        <v>920</v>
      </c>
      <c r="D1922" t="s">
        <v>59</v>
      </c>
      <c r="E1922">
        <v>2.6571351936656928E-4</v>
      </c>
      <c r="F1922">
        <v>0</v>
      </c>
      <c r="G1922" t="s">
        <v>42</v>
      </c>
      <c r="H1922">
        <v>721694215.85000002</v>
      </c>
      <c r="K1922">
        <v>0</v>
      </c>
      <c r="L1922">
        <v>0</v>
      </c>
      <c r="M1922">
        <v>-2788161000</v>
      </c>
      <c r="N1922">
        <v>-740852.07189999998</v>
      </c>
      <c r="O1922">
        <v>721694215.85000002</v>
      </c>
    </row>
    <row r="1923" spans="1:15" x14ac:dyDescent="0.3">
      <c r="A1923" t="s">
        <v>921</v>
      </c>
      <c r="B1923" t="s">
        <v>922</v>
      </c>
      <c r="C1923" t="s">
        <v>923</v>
      </c>
      <c r="D1923" t="s">
        <v>59</v>
      </c>
      <c r="E1923">
        <v>8.1088606385842643E-3</v>
      </c>
      <c r="F1923">
        <v>0</v>
      </c>
      <c r="G1923" t="s">
        <v>42</v>
      </c>
      <c r="H1923">
        <v>721694215.85000002</v>
      </c>
      <c r="K1923">
        <v>0</v>
      </c>
      <c r="L1923">
        <v>0</v>
      </c>
      <c r="M1923">
        <v>-2788161000</v>
      </c>
      <c r="N1923">
        <v>-22608808.986900002</v>
      </c>
      <c r="O1923">
        <v>721694215.85000002</v>
      </c>
    </row>
    <row r="1924" spans="1:15" x14ac:dyDescent="0.3">
      <c r="A1924" t="s">
        <v>924</v>
      </c>
      <c r="B1924" t="s">
        <v>925</v>
      </c>
      <c r="C1924" t="s">
        <v>926</v>
      </c>
      <c r="D1924" t="s">
        <v>59</v>
      </c>
      <c r="E1924">
        <v>2.0518307719231805E-4</v>
      </c>
      <c r="F1924">
        <v>0</v>
      </c>
      <c r="G1924" t="s">
        <v>42</v>
      </c>
      <c r="H1924">
        <v>721694215.85000002</v>
      </c>
      <c r="K1924">
        <v>0</v>
      </c>
      <c r="L1924">
        <v>0</v>
      </c>
      <c r="M1924">
        <v>-2788161000</v>
      </c>
      <c r="N1924">
        <v>-572083.45369999995</v>
      </c>
      <c r="O1924">
        <v>721694215.85000002</v>
      </c>
    </row>
    <row r="1925" spans="1:15" x14ac:dyDescent="0.3">
      <c r="A1925" t="s">
        <v>927</v>
      </c>
      <c r="B1925" t="s">
        <v>928</v>
      </c>
      <c r="C1925" t="s">
        <v>929</v>
      </c>
      <c r="D1925" t="s">
        <v>59</v>
      </c>
      <c r="E1925">
        <v>9.2647936662827843E-4</v>
      </c>
      <c r="F1925">
        <v>0</v>
      </c>
      <c r="G1925" t="s">
        <v>42</v>
      </c>
      <c r="H1925">
        <v>721694215.85000002</v>
      </c>
      <c r="K1925">
        <v>0</v>
      </c>
      <c r="L1925">
        <v>0</v>
      </c>
      <c r="M1925">
        <v>-2788161000</v>
      </c>
      <c r="N1925">
        <v>-2583173.6373000001</v>
      </c>
      <c r="O1925">
        <v>721694215.85000002</v>
      </c>
    </row>
    <row r="1926" spans="1:15" x14ac:dyDescent="0.3">
      <c r="A1926" t="s">
        <v>930</v>
      </c>
      <c r="B1926" t="s">
        <v>931</v>
      </c>
      <c r="C1926" t="s">
        <v>932</v>
      </c>
      <c r="D1926" t="s">
        <v>59</v>
      </c>
      <c r="E1926">
        <v>2.5879930294303463E-4</v>
      </c>
      <c r="F1926">
        <v>0</v>
      </c>
      <c r="G1926" t="s">
        <v>42</v>
      </c>
      <c r="H1926">
        <v>721694215.85000002</v>
      </c>
      <c r="K1926">
        <v>0</v>
      </c>
      <c r="L1926">
        <v>0</v>
      </c>
      <c r="M1926">
        <v>-2788161000</v>
      </c>
      <c r="N1926">
        <v>-721574.12329999998</v>
      </c>
      <c r="O1926">
        <v>721694215.85000002</v>
      </c>
    </row>
    <row r="1927" spans="1:15" x14ac:dyDescent="0.3">
      <c r="A1927" t="s">
        <v>933</v>
      </c>
      <c r="B1927" t="s">
        <v>934</v>
      </c>
      <c r="C1927" t="s">
        <v>935</v>
      </c>
      <c r="D1927" t="s">
        <v>59</v>
      </c>
      <c r="E1927">
        <v>6.3845213094484304E-4</v>
      </c>
      <c r="F1927">
        <v>0</v>
      </c>
      <c r="G1927" t="s">
        <v>42</v>
      </c>
      <c r="H1927">
        <v>721694215.85000002</v>
      </c>
      <c r="K1927">
        <v>0</v>
      </c>
      <c r="L1927">
        <v>0</v>
      </c>
      <c r="M1927">
        <v>-2788161000</v>
      </c>
      <c r="N1927">
        <v>-1780107.3319000001</v>
      </c>
      <c r="O1927">
        <v>721694215.85000002</v>
      </c>
    </row>
    <row r="1928" spans="1:15" x14ac:dyDescent="0.3">
      <c r="A1928" t="s">
        <v>936</v>
      </c>
      <c r="B1928" t="s">
        <v>937</v>
      </c>
      <c r="C1928" t="s">
        <v>938</v>
      </c>
      <c r="D1928" t="s">
        <v>59</v>
      </c>
      <c r="E1928">
        <v>7.9641735707005115E-4</v>
      </c>
      <c r="F1928">
        <v>0</v>
      </c>
      <c r="G1928" t="s">
        <v>42</v>
      </c>
      <c r="H1928">
        <v>721694215.85000002</v>
      </c>
      <c r="K1928">
        <v>0</v>
      </c>
      <c r="L1928">
        <v>0</v>
      </c>
      <c r="M1928">
        <v>-2788161000</v>
      </c>
      <c r="N1928">
        <v>-2220539.8147</v>
      </c>
      <c r="O1928">
        <v>721694215.85000002</v>
      </c>
    </row>
    <row r="1929" spans="1:15" x14ac:dyDescent="0.3">
      <c r="A1929" t="s">
        <v>939</v>
      </c>
      <c r="B1929" t="s">
        <v>940</v>
      </c>
      <c r="C1929" t="s">
        <v>941</v>
      </c>
      <c r="D1929" t="s">
        <v>59</v>
      </c>
      <c r="E1929">
        <v>2.6412697069421857E-3</v>
      </c>
      <c r="F1929">
        <v>0</v>
      </c>
      <c r="G1929" t="s">
        <v>42</v>
      </c>
      <c r="H1929">
        <v>721694215.85000002</v>
      </c>
      <c r="K1929">
        <v>0</v>
      </c>
      <c r="L1929">
        <v>0</v>
      </c>
      <c r="M1929">
        <v>-2788161000</v>
      </c>
      <c r="N1929">
        <v>-7364285.1874000002</v>
      </c>
      <c r="O1929">
        <v>721694215.85000002</v>
      </c>
    </row>
    <row r="1930" spans="1:15" x14ac:dyDescent="0.3">
      <c r="A1930" t="s">
        <v>942</v>
      </c>
      <c r="B1930" t="s">
        <v>943</v>
      </c>
      <c r="C1930" t="s">
        <v>944</v>
      </c>
      <c r="D1930" t="s">
        <v>59</v>
      </c>
      <c r="E1930">
        <v>1.9641921313314623E-4</v>
      </c>
      <c r="F1930">
        <v>0</v>
      </c>
      <c r="G1930" t="s">
        <v>42</v>
      </c>
      <c r="H1930">
        <v>721694215.85000002</v>
      </c>
      <c r="K1930">
        <v>0</v>
      </c>
      <c r="L1930">
        <v>0</v>
      </c>
      <c r="M1930">
        <v>-2788161000</v>
      </c>
      <c r="N1930">
        <v>-547648.38970000006</v>
      </c>
      <c r="O1930">
        <v>721694215.85000002</v>
      </c>
    </row>
    <row r="1931" spans="1:15" x14ac:dyDescent="0.3">
      <c r="A1931" t="s">
        <v>945</v>
      </c>
      <c r="B1931" t="s">
        <v>946</v>
      </c>
      <c r="C1931" t="s">
        <v>947</v>
      </c>
      <c r="D1931" t="s">
        <v>59</v>
      </c>
      <c r="E1931">
        <v>4.3600030745625373E-4</v>
      </c>
      <c r="F1931">
        <v>0</v>
      </c>
      <c r="G1931" t="s">
        <v>42</v>
      </c>
      <c r="H1931">
        <v>721694215.85000002</v>
      </c>
      <c r="K1931">
        <v>0</v>
      </c>
      <c r="L1931">
        <v>0</v>
      </c>
      <c r="M1931">
        <v>-2788161000</v>
      </c>
      <c r="N1931">
        <v>-1215639.0532</v>
      </c>
      <c r="O1931">
        <v>721694215.85000002</v>
      </c>
    </row>
    <row r="1932" spans="1:15" x14ac:dyDescent="0.3">
      <c r="A1932" t="s">
        <v>948</v>
      </c>
      <c r="B1932" t="s">
        <v>949</v>
      </c>
      <c r="C1932" t="s">
        <v>950</v>
      </c>
      <c r="D1932" t="s">
        <v>59</v>
      </c>
      <c r="E1932">
        <v>1.7784842552580088E-4</v>
      </c>
      <c r="F1932">
        <v>0</v>
      </c>
      <c r="G1932" t="s">
        <v>42</v>
      </c>
      <c r="H1932">
        <v>721694215.85000002</v>
      </c>
      <c r="K1932">
        <v>0</v>
      </c>
      <c r="L1932">
        <v>0</v>
      </c>
      <c r="M1932">
        <v>-2788161000</v>
      </c>
      <c r="N1932">
        <v>-495870.04399999999</v>
      </c>
      <c r="O1932">
        <v>721694215.85000002</v>
      </c>
    </row>
    <row r="1933" spans="1:15" x14ac:dyDescent="0.3">
      <c r="A1933" t="s">
        <v>951</v>
      </c>
      <c r="B1933" t="s">
        <v>952</v>
      </c>
      <c r="C1933" t="s">
        <v>953</v>
      </c>
      <c r="D1933" t="s">
        <v>59</v>
      </c>
      <c r="E1933">
        <v>5.0688642082179708E-3</v>
      </c>
      <c r="F1933">
        <v>0</v>
      </c>
      <c r="G1933" t="s">
        <v>42</v>
      </c>
      <c r="H1933">
        <v>721694215.85000002</v>
      </c>
      <c r="K1933">
        <v>0</v>
      </c>
      <c r="L1933">
        <v>0</v>
      </c>
      <c r="M1933">
        <v>-2788161000</v>
      </c>
      <c r="N1933">
        <v>-14132809.499600001</v>
      </c>
      <c r="O1933">
        <v>721694215.85000002</v>
      </c>
    </row>
    <row r="1934" spans="1:15" x14ac:dyDescent="0.3">
      <c r="A1934" t="s">
        <v>954</v>
      </c>
      <c r="B1934" t="s">
        <v>955</v>
      </c>
      <c r="C1934" t="s">
        <v>956</v>
      </c>
      <c r="D1934" t="s">
        <v>59</v>
      </c>
      <c r="E1934">
        <v>4.7570496265603401E-4</v>
      </c>
      <c r="F1934">
        <v>0</v>
      </c>
      <c r="G1934" t="s">
        <v>42</v>
      </c>
      <c r="H1934">
        <v>721694215.85000002</v>
      </c>
      <c r="K1934">
        <v>0</v>
      </c>
      <c r="L1934">
        <v>0</v>
      </c>
      <c r="M1934">
        <v>-2788161000</v>
      </c>
      <c r="N1934">
        <v>-1326342.0244</v>
      </c>
      <c r="O1934">
        <v>721694215.85000002</v>
      </c>
    </row>
    <row r="1935" spans="1:15" x14ac:dyDescent="0.3">
      <c r="A1935" t="s">
        <v>957</v>
      </c>
      <c r="B1935" t="s">
        <v>958</v>
      </c>
      <c r="C1935" t="s">
        <v>959</v>
      </c>
      <c r="D1935" t="s">
        <v>59</v>
      </c>
      <c r="E1935">
        <v>4.8516736771626713E-3</v>
      </c>
      <c r="F1935">
        <v>0</v>
      </c>
      <c r="G1935" t="s">
        <v>42</v>
      </c>
      <c r="H1935">
        <v>721694215.85000002</v>
      </c>
      <c r="K1935">
        <v>0</v>
      </c>
      <c r="L1935">
        <v>0</v>
      </c>
      <c r="M1935">
        <v>-2788161000</v>
      </c>
      <c r="N1935">
        <v>-13527247.3314</v>
      </c>
      <c r="O1935">
        <v>721694215.85000002</v>
      </c>
    </row>
    <row r="1936" spans="1:15" x14ac:dyDescent="0.3">
      <c r="A1936" t="s">
        <v>960</v>
      </c>
      <c r="B1936" t="s">
        <v>961</v>
      </c>
      <c r="C1936" t="s">
        <v>962</v>
      </c>
      <c r="D1936" t="s">
        <v>59</v>
      </c>
      <c r="E1936">
        <v>6.4707388495553785E-4</v>
      </c>
      <c r="F1936">
        <v>0</v>
      </c>
      <c r="G1936" t="s">
        <v>42</v>
      </c>
      <c r="H1936">
        <v>721694215.85000002</v>
      </c>
      <c r="K1936">
        <v>0</v>
      </c>
      <c r="L1936">
        <v>0</v>
      </c>
      <c r="M1936">
        <v>-2788161000</v>
      </c>
      <c r="N1936">
        <v>-1804146.1702000001</v>
      </c>
      <c r="O1936">
        <v>721694215.85000002</v>
      </c>
    </row>
    <row r="1937" spans="1:15" x14ac:dyDescent="0.3">
      <c r="A1937" t="s">
        <v>963</v>
      </c>
      <c r="B1937" t="s">
        <v>964</v>
      </c>
      <c r="C1937" t="s">
        <v>965</v>
      </c>
      <c r="D1937" t="s">
        <v>59</v>
      </c>
      <c r="E1937">
        <v>1.9510573759297781E-2</v>
      </c>
      <c r="F1937">
        <v>0</v>
      </c>
      <c r="G1937" t="s">
        <v>42</v>
      </c>
      <c r="H1937">
        <v>721694215.85000002</v>
      </c>
      <c r="K1937">
        <v>0</v>
      </c>
      <c r="L1937">
        <v>0</v>
      </c>
      <c r="M1937">
        <v>-2788161000</v>
      </c>
      <c r="N1937">
        <v>-54398620.8433</v>
      </c>
      <c r="O1937">
        <v>721694215.85000002</v>
      </c>
    </row>
    <row r="1938" spans="1:15" x14ac:dyDescent="0.3">
      <c r="A1938" t="s">
        <v>966</v>
      </c>
      <c r="B1938" t="s">
        <v>967</v>
      </c>
      <c r="C1938" t="s">
        <v>968</v>
      </c>
      <c r="D1938" t="s">
        <v>59</v>
      </c>
      <c r="E1938">
        <v>1.2109267066394765E-3</v>
      </c>
      <c r="F1938">
        <v>0</v>
      </c>
      <c r="G1938" t="s">
        <v>42</v>
      </c>
      <c r="H1938">
        <v>721694215.85000002</v>
      </c>
      <c r="K1938">
        <v>0</v>
      </c>
      <c r="L1938">
        <v>0</v>
      </c>
      <c r="M1938">
        <v>-2788161000</v>
      </c>
      <c r="N1938">
        <v>-3376258.6173</v>
      </c>
      <c r="O1938">
        <v>721694215.85000002</v>
      </c>
    </row>
    <row r="1939" spans="1:15" x14ac:dyDescent="0.3">
      <c r="A1939" t="s">
        <v>969</v>
      </c>
      <c r="B1939" t="s">
        <v>970</v>
      </c>
      <c r="C1939" t="s">
        <v>971</v>
      </c>
      <c r="D1939" t="s">
        <v>59</v>
      </c>
      <c r="E1939">
        <v>2.8347255043335542E-4</v>
      </c>
      <c r="F1939">
        <v>0</v>
      </c>
      <c r="G1939" t="s">
        <v>42</v>
      </c>
      <c r="H1939">
        <v>721694215.85000002</v>
      </c>
      <c r="K1939">
        <v>0</v>
      </c>
      <c r="L1939">
        <v>0</v>
      </c>
      <c r="M1939">
        <v>-2788161000</v>
      </c>
      <c r="N1939">
        <v>-790367.10970000003</v>
      </c>
      <c r="O1939">
        <v>721694215.85000002</v>
      </c>
    </row>
    <row r="1940" spans="1:15" x14ac:dyDescent="0.3">
      <c r="A1940" t="s">
        <v>972</v>
      </c>
      <c r="B1940" t="s">
        <v>973</v>
      </c>
      <c r="C1940" t="s">
        <v>974</v>
      </c>
      <c r="D1940" t="s">
        <v>59</v>
      </c>
      <c r="E1940">
        <v>1.8883937131113978E-3</v>
      </c>
      <c r="F1940">
        <v>0</v>
      </c>
      <c r="G1940" t="s">
        <v>42</v>
      </c>
      <c r="H1940">
        <v>721694215.85000002</v>
      </c>
      <c r="K1940">
        <v>0</v>
      </c>
      <c r="L1940">
        <v>0</v>
      </c>
      <c r="M1940">
        <v>-2788161000</v>
      </c>
      <c r="N1940">
        <v>-5265145.7034999998</v>
      </c>
      <c r="O1940">
        <v>721694215.85000002</v>
      </c>
    </row>
    <row r="1941" spans="1:15" x14ac:dyDescent="0.3">
      <c r="A1941" t="s">
        <v>975</v>
      </c>
      <c r="B1941" t="s">
        <v>976</v>
      </c>
      <c r="C1941" t="s">
        <v>977</v>
      </c>
      <c r="D1941" t="s">
        <v>59</v>
      </c>
      <c r="E1941">
        <v>1.8766152897662855E-4</v>
      </c>
      <c r="F1941">
        <v>0</v>
      </c>
      <c r="G1941" t="s">
        <v>42</v>
      </c>
      <c r="H1941">
        <v>721694215.85000002</v>
      </c>
      <c r="K1941">
        <v>0</v>
      </c>
      <c r="L1941">
        <v>0</v>
      </c>
      <c r="M1941">
        <v>-2788161000</v>
      </c>
      <c r="N1941">
        <v>-523230.5563</v>
      </c>
      <c r="O1941">
        <v>721694215.85000002</v>
      </c>
    </row>
    <row r="1942" spans="1:15" x14ac:dyDescent="0.3">
      <c r="A1942" t="s">
        <v>978</v>
      </c>
      <c r="B1942" t="s">
        <v>979</v>
      </c>
      <c r="C1942" t="s">
        <v>980</v>
      </c>
      <c r="D1942" t="s">
        <v>59</v>
      </c>
      <c r="E1942">
        <v>4.3424253668278862E-3</v>
      </c>
      <c r="F1942">
        <v>0</v>
      </c>
      <c r="G1942" t="s">
        <v>42</v>
      </c>
      <c r="H1942">
        <v>721694215.85000002</v>
      </c>
      <c r="K1942">
        <v>0</v>
      </c>
      <c r="L1942">
        <v>0</v>
      </c>
      <c r="M1942">
        <v>-2788161000</v>
      </c>
      <c r="N1942">
        <v>-12107381.053200001</v>
      </c>
      <c r="O1942">
        <v>721694215.85000002</v>
      </c>
    </row>
    <row r="1943" spans="1:15" x14ac:dyDescent="0.3">
      <c r="A1943" t="s">
        <v>981</v>
      </c>
      <c r="B1943" t="s">
        <v>982</v>
      </c>
      <c r="C1943" t="s">
        <v>983</v>
      </c>
      <c r="D1943" t="s">
        <v>59</v>
      </c>
      <c r="E1943">
        <v>2.8301541499738485E-3</v>
      </c>
      <c r="F1943">
        <v>0</v>
      </c>
      <c r="G1943" t="s">
        <v>42</v>
      </c>
      <c r="H1943">
        <v>721694215.85000002</v>
      </c>
      <c r="K1943">
        <v>0</v>
      </c>
      <c r="L1943">
        <v>0</v>
      </c>
      <c r="M1943">
        <v>-2788161000</v>
      </c>
      <c r="N1943">
        <v>-7890925.4249</v>
      </c>
      <c r="O1943">
        <v>721694215.85000002</v>
      </c>
    </row>
    <row r="1944" spans="1:15" x14ac:dyDescent="0.3">
      <c r="A1944" t="s">
        <v>984</v>
      </c>
      <c r="B1944" t="s">
        <v>985</v>
      </c>
      <c r="C1944" t="s">
        <v>986</v>
      </c>
      <c r="D1944" t="s">
        <v>59</v>
      </c>
      <c r="E1944">
        <v>7.2935808329854161E-4</v>
      </c>
      <c r="F1944">
        <v>0</v>
      </c>
      <c r="G1944" t="s">
        <v>42</v>
      </c>
      <c r="H1944">
        <v>721694215.85000002</v>
      </c>
      <c r="K1944">
        <v>0</v>
      </c>
      <c r="L1944">
        <v>0</v>
      </c>
      <c r="M1944">
        <v>-2788161000</v>
      </c>
      <c r="N1944">
        <v>-2033567.7629</v>
      </c>
      <c r="O1944">
        <v>721694215.85000002</v>
      </c>
    </row>
    <row r="1945" spans="1:15" x14ac:dyDescent="0.3">
      <c r="A1945" t="s">
        <v>987</v>
      </c>
      <c r="B1945" t="s">
        <v>988</v>
      </c>
      <c r="C1945" t="s">
        <v>989</v>
      </c>
      <c r="D1945" t="s">
        <v>59</v>
      </c>
      <c r="E1945">
        <v>2.186109927653787E-3</v>
      </c>
      <c r="F1945">
        <v>0</v>
      </c>
      <c r="G1945" t="s">
        <v>42</v>
      </c>
      <c r="H1945">
        <v>721694215.85000002</v>
      </c>
      <c r="K1945">
        <v>0</v>
      </c>
      <c r="L1945">
        <v>0</v>
      </c>
      <c r="M1945">
        <v>-2788161000</v>
      </c>
      <c r="N1945">
        <v>-6095226.4419999998</v>
      </c>
      <c r="O1945">
        <v>721694215.85000002</v>
      </c>
    </row>
    <row r="1946" spans="1:15" x14ac:dyDescent="0.3">
      <c r="A1946" t="s">
        <v>990</v>
      </c>
      <c r="B1946" t="s">
        <v>47</v>
      </c>
      <c r="C1946" t="s">
        <v>991</v>
      </c>
      <c r="D1946" t="s">
        <v>59</v>
      </c>
      <c r="E1946">
        <v>1.2229870776509703E-4</v>
      </c>
      <c r="F1946">
        <v>0</v>
      </c>
      <c r="G1946" t="s">
        <v>42</v>
      </c>
      <c r="H1946">
        <v>721694215.85000002</v>
      </c>
      <c r="K1946">
        <v>0</v>
      </c>
      <c r="L1946">
        <v>0</v>
      </c>
      <c r="M1946">
        <v>-2788161000</v>
      </c>
      <c r="N1946">
        <v>-340988.48729999998</v>
      </c>
      <c r="O1946">
        <v>721694215.85000002</v>
      </c>
    </row>
    <row r="1947" spans="1:15" x14ac:dyDescent="0.3">
      <c r="A1947" t="s">
        <v>992</v>
      </c>
      <c r="B1947" t="s">
        <v>993</v>
      </c>
      <c r="C1947" t="s">
        <v>994</v>
      </c>
      <c r="D1947" t="s">
        <v>59</v>
      </c>
      <c r="E1947">
        <v>1.7298165519168753E-4</v>
      </c>
      <c r="F1947">
        <v>0</v>
      </c>
      <c r="G1947" t="s">
        <v>42</v>
      </c>
      <c r="H1947">
        <v>721694215.85000002</v>
      </c>
      <c r="K1947">
        <v>0</v>
      </c>
      <c r="L1947">
        <v>0</v>
      </c>
      <c r="M1947">
        <v>-2788161000</v>
      </c>
      <c r="N1947">
        <v>-482300.7047</v>
      </c>
      <c r="O1947">
        <v>721694215.85000002</v>
      </c>
    </row>
    <row r="1948" spans="1:15" x14ac:dyDescent="0.3">
      <c r="A1948" t="s">
        <v>995</v>
      </c>
      <c r="B1948" t="s">
        <v>996</v>
      </c>
      <c r="C1948" t="s">
        <v>997</v>
      </c>
      <c r="D1948" t="s">
        <v>59</v>
      </c>
      <c r="E1948">
        <v>4.585002660860663E-4</v>
      </c>
      <c r="F1948">
        <v>0</v>
      </c>
      <c r="G1948" t="s">
        <v>42</v>
      </c>
      <c r="H1948">
        <v>721694215.85000002</v>
      </c>
      <c r="K1948">
        <v>0</v>
      </c>
      <c r="L1948">
        <v>0</v>
      </c>
      <c r="M1948">
        <v>-2788161000</v>
      </c>
      <c r="N1948">
        <v>-1278372.5604000001</v>
      </c>
      <c r="O1948">
        <v>721694215.85000002</v>
      </c>
    </row>
    <row r="1949" spans="1:15" x14ac:dyDescent="0.3">
      <c r="A1949" t="s">
        <v>998</v>
      </c>
      <c r="B1949" t="s">
        <v>999</v>
      </c>
      <c r="C1949" t="s">
        <v>1000</v>
      </c>
      <c r="D1949" t="s">
        <v>59</v>
      </c>
      <c r="E1949">
        <v>5.8844136848155955E-3</v>
      </c>
      <c r="F1949">
        <v>0</v>
      </c>
      <c r="G1949" t="s">
        <v>42</v>
      </c>
      <c r="H1949">
        <v>721694215.85000002</v>
      </c>
      <c r="K1949">
        <v>0</v>
      </c>
      <c r="L1949">
        <v>0</v>
      </c>
      <c r="M1949">
        <v>-2788161000</v>
      </c>
      <c r="N1949">
        <v>-16406692.743899999</v>
      </c>
      <c r="O1949">
        <v>721694215.85000002</v>
      </c>
    </row>
    <row r="1950" spans="1:15" x14ac:dyDescent="0.3">
      <c r="A1950" t="s">
        <v>1001</v>
      </c>
      <c r="B1950" t="s">
        <v>1002</v>
      </c>
      <c r="C1950" t="s">
        <v>1003</v>
      </c>
      <c r="D1950" t="s">
        <v>59</v>
      </c>
      <c r="E1950">
        <v>3.496909847098645E-3</v>
      </c>
      <c r="F1950">
        <v>0</v>
      </c>
      <c r="G1950" t="s">
        <v>42</v>
      </c>
      <c r="H1950">
        <v>721694215.85000002</v>
      </c>
      <c r="K1950">
        <v>0</v>
      </c>
      <c r="L1950">
        <v>0</v>
      </c>
      <c r="M1950">
        <v>-2788161000</v>
      </c>
      <c r="N1950">
        <v>-9749947.6561999992</v>
      </c>
      <c r="O1950">
        <v>721694215.85000002</v>
      </c>
    </row>
    <row r="1951" spans="1:15" x14ac:dyDescent="0.3">
      <c r="A1951" t="s">
        <v>1004</v>
      </c>
      <c r="B1951" t="s">
        <v>1005</v>
      </c>
      <c r="C1951" t="s">
        <v>1006</v>
      </c>
      <c r="D1951" t="s">
        <v>59</v>
      </c>
      <c r="E1951">
        <v>2.7923869773938412E-3</v>
      </c>
      <c r="F1951">
        <v>0</v>
      </c>
      <c r="G1951" t="s">
        <v>42</v>
      </c>
      <c r="H1951">
        <v>721694215.85000002</v>
      </c>
      <c r="K1951">
        <v>0</v>
      </c>
      <c r="L1951">
        <v>0</v>
      </c>
      <c r="M1951">
        <v>-2788161000</v>
      </c>
      <c r="N1951">
        <v>-7785624.4672999997</v>
      </c>
      <c r="O1951">
        <v>721694215.85000002</v>
      </c>
    </row>
    <row r="1952" spans="1:15" x14ac:dyDescent="0.3">
      <c r="A1952" t="s">
        <v>1007</v>
      </c>
      <c r="B1952" t="s">
        <v>1008</v>
      </c>
      <c r="C1952" t="s">
        <v>1009</v>
      </c>
      <c r="D1952" t="s">
        <v>59</v>
      </c>
      <c r="E1952">
        <v>2.8350982383725583E-4</v>
      </c>
      <c r="F1952">
        <v>0</v>
      </c>
      <c r="G1952" t="s">
        <v>42</v>
      </c>
      <c r="H1952">
        <v>721694215.85000002</v>
      </c>
      <c r="K1952">
        <v>0</v>
      </c>
      <c r="L1952">
        <v>0</v>
      </c>
      <c r="M1952">
        <v>-2788161000</v>
      </c>
      <c r="N1952">
        <v>-790471.03390000004</v>
      </c>
      <c r="O1952">
        <v>721694215.85000002</v>
      </c>
    </row>
    <row r="1953" spans="1:15" x14ac:dyDescent="0.3">
      <c r="A1953" t="s">
        <v>1010</v>
      </c>
      <c r="B1953" t="s">
        <v>1011</v>
      </c>
      <c r="C1953" t="s">
        <v>1012</v>
      </c>
      <c r="D1953" t="s">
        <v>59</v>
      </c>
      <c r="E1953">
        <v>3.8233462447113497E-3</v>
      </c>
      <c r="F1953">
        <v>0</v>
      </c>
      <c r="G1953" t="s">
        <v>42</v>
      </c>
      <c r="H1953">
        <v>721694215.85000002</v>
      </c>
      <c r="K1953">
        <v>0</v>
      </c>
      <c r="L1953">
        <v>0</v>
      </c>
      <c r="M1953">
        <v>-2788161000</v>
      </c>
      <c r="N1953">
        <v>-10660104.889</v>
      </c>
      <c r="O1953">
        <v>721694215.85000002</v>
      </c>
    </row>
    <row r="1954" spans="1:15" x14ac:dyDescent="0.3">
      <c r="A1954" t="s">
        <v>1013</v>
      </c>
      <c r="B1954" t="s">
        <v>1014</v>
      </c>
      <c r="C1954" t="s">
        <v>1015</v>
      </c>
      <c r="D1954" t="s">
        <v>59</v>
      </c>
      <c r="E1954">
        <v>7.3200456425689389E-4</v>
      </c>
      <c r="F1954">
        <v>0</v>
      </c>
      <c r="G1954" t="s">
        <v>42</v>
      </c>
      <c r="H1954">
        <v>721694215.85000002</v>
      </c>
      <c r="K1954">
        <v>0</v>
      </c>
      <c r="L1954">
        <v>0</v>
      </c>
      <c r="M1954">
        <v>-2788161000</v>
      </c>
      <c r="N1954">
        <v>-2040946.5778999999</v>
      </c>
      <c r="O1954">
        <v>721694215.85000002</v>
      </c>
    </row>
    <row r="1955" spans="1:15" x14ac:dyDescent="0.3">
      <c r="A1955" t="s">
        <v>1016</v>
      </c>
      <c r="B1955" t="s">
        <v>1017</v>
      </c>
      <c r="C1955" t="s">
        <v>1018</v>
      </c>
      <c r="D1955" t="s">
        <v>59</v>
      </c>
      <c r="E1955">
        <v>1.9968188303999415E-4</v>
      </c>
      <c r="F1955">
        <v>0</v>
      </c>
      <c r="G1955" t="s">
        <v>42</v>
      </c>
      <c r="H1955">
        <v>721694215.85000002</v>
      </c>
      <c r="K1955">
        <v>0</v>
      </c>
      <c r="L1955">
        <v>0</v>
      </c>
      <c r="M1955">
        <v>-2788161000</v>
      </c>
      <c r="N1955">
        <v>-556745.23869999999</v>
      </c>
      <c r="O1955">
        <v>721694215.85000002</v>
      </c>
    </row>
    <row r="1956" spans="1:15" x14ac:dyDescent="0.3">
      <c r="A1956" t="s">
        <v>1019</v>
      </c>
      <c r="B1956" t="s">
        <v>1020</v>
      </c>
      <c r="C1956" t="s">
        <v>1021</v>
      </c>
      <c r="D1956" t="s">
        <v>59</v>
      </c>
      <c r="E1956">
        <v>3.1949807125504894E-4</v>
      </c>
      <c r="F1956">
        <v>0</v>
      </c>
      <c r="G1956" t="s">
        <v>42</v>
      </c>
      <c r="H1956">
        <v>721694215.85000002</v>
      </c>
      <c r="K1956">
        <v>0</v>
      </c>
      <c r="L1956">
        <v>0</v>
      </c>
      <c r="M1956">
        <v>-2788161000</v>
      </c>
      <c r="N1956">
        <v>-890812.06180000002</v>
      </c>
      <c r="O1956">
        <v>721694215.85000002</v>
      </c>
    </row>
    <row r="1957" spans="1:15" x14ac:dyDescent="0.3">
      <c r="A1957" t="s">
        <v>1022</v>
      </c>
      <c r="B1957" t="s">
        <v>1023</v>
      </c>
      <c r="C1957" t="s">
        <v>1024</v>
      </c>
      <c r="D1957" t="s">
        <v>59</v>
      </c>
      <c r="E1957">
        <v>1.1478455581417279E-4</v>
      </c>
      <c r="F1957">
        <v>0</v>
      </c>
      <c r="G1957" t="s">
        <v>42</v>
      </c>
      <c r="H1957">
        <v>721694215.85000002</v>
      </c>
      <c r="K1957">
        <v>0</v>
      </c>
      <c r="L1957">
        <v>0</v>
      </c>
      <c r="M1957">
        <v>-2788161000</v>
      </c>
      <c r="N1957">
        <v>-320037.82189999998</v>
      </c>
      <c r="O1957">
        <v>721694215.85000002</v>
      </c>
    </row>
    <row r="1958" spans="1:15" x14ac:dyDescent="0.3">
      <c r="A1958" t="s">
        <v>1025</v>
      </c>
      <c r="B1958" t="s">
        <v>1026</v>
      </c>
      <c r="C1958" t="s">
        <v>1027</v>
      </c>
      <c r="D1958" t="s">
        <v>59</v>
      </c>
      <c r="E1958">
        <v>5.2055323674380532E-4</v>
      </c>
      <c r="F1958">
        <v>0</v>
      </c>
      <c r="G1958" t="s">
        <v>42</v>
      </c>
      <c r="H1958">
        <v>721694215.85000002</v>
      </c>
      <c r="K1958">
        <v>0</v>
      </c>
      <c r="L1958">
        <v>0</v>
      </c>
      <c r="M1958">
        <v>-2788161000</v>
      </c>
      <c r="N1958">
        <v>-1451386.2331000001</v>
      </c>
      <c r="O1958">
        <v>721694215.85000002</v>
      </c>
    </row>
    <row r="1959" spans="1:15" x14ac:dyDescent="0.3">
      <c r="A1959" t="s">
        <v>1028</v>
      </c>
      <c r="B1959" t="s">
        <v>1029</v>
      </c>
      <c r="C1959" t="s">
        <v>1030</v>
      </c>
      <c r="D1959" t="s">
        <v>59</v>
      </c>
      <c r="E1959">
        <v>1.806873148434698E-4</v>
      </c>
      <c r="F1959">
        <v>0</v>
      </c>
      <c r="G1959" t="s">
        <v>42</v>
      </c>
      <c r="H1959">
        <v>721694215.85000002</v>
      </c>
      <c r="K1959">
        <v>0</v>
      </c>
      <c r="L1959">
        <v>0</v>
      </c>
      <c r="M1959">
        <v>-2788161000</v>
      </c>
      <c r="N1959">
        <v>-503785.32439999998</v>
      </c>
      <c r="O1959">
        <v>721694215.85000002</v>
      </c>
    </row>
    <row r="1960" spans="1:15" x14ac:dyDescent="0.3">
      <c r="A1960" t="s">
        <v>1031</v>
      </c>
      <c r="B1960" t="s">
        <v>1032</v>
      </c>
      <c r="C1960" t="s">
        <v>1033</v>
      </c>
      <c r="D1960" t="s">
        <v>59</v>
      </c>
      <c r="E1960">
        <v>9.4159587963392984E-5</v>
      </c>
      <c r="F1960">
        <v>0</v>
      </c>
      <c r="G1960" t="s">
        <v>42</v>
      </c>
      <c r="H1960">
        <v>721694215.85000002</v>
      </c>
      <c r="K1960">
        <v>0</v>
      </c>
      <c r="L1960">
        <v>0</v>
      </c>
      <c r="M1960">
        <v>-2788161000</v>
      </c>
      <c r="N1960">
        <v>-262532.09090000001</v>
      </c>
      <c r="O1960">
        <v>721694215.85000002</v>
      </c>
    </row>
    <row r="1961" spans="1:15" x14ac:dyDescent="0.3">
      <c r="A1961" t="s">
        <v>1034</v>
      </c>
      <c r="B1961" t="s">
        <v>1035</v>
      </c>
      <c r="C1961" t="s">
        <v>1036</v>
      </c>
      <c r="D1961" t="s">
        <v>59</v>
      </c>
      <c r="E1961">
        <v>1.8704819442263234E-3</v>
      </c>
      <c r="F1961">
        <v>0</v>
      </c>
      <c r="G1961" t="s">
        <v>42</v>
      </c>
      <c r="H1961">
        <v>721694215.85000002</v>
      </c>
      <c r="K1961">
        <v>0</v>
      </c>
      <c r="L1961">
        <v>0</v>
      </c>
      <c r="M1961">
        <v>-2788161000</v>
      </c>
      <c r="N1961">
        <v>-5215204.8081</v>
      </c>
      <c r="O1961">
        <v>721694215.85000002</v>
      </c>
    </row>
    <row r="1962" spans="1:15" x14ac:dyDescent="0.3">
      <c r="A1962" t="s">
        <v>1037</v>
      </c>
      <c r="B1962" t="s">
        <v>1038</v>
      </c>
      <c r="C1962" t="s">
        <v>1039</v>
      </c>
      <c r="D1962" t="s">
        <v>59</v>
      </c>
      <c r="E1962">
        <v>1.2884623467638674E-2</v>
      </c>
      <c r="F1962">
        <v>0</v>
      </c>
      <c r="G1962" t="s">
        <v>42</v>
      </c>
      <c r="H1962">
        <v>721694215.85000002</v>
      </c>
      <c r="K1962">
        <v>0</v>
      </c>
      <c r="L1962">
        <v>0</v>
      </c>
      <c r="M1962">
        <v>-2788161000</v>
      </c>
      <c r="N1962">
        <v>-35924404.652199998</v>
      </c>
      <c r="O1962">
        <v>721694215.85000002</v>
      </c>
    </row>
    <row r="1963" spans="1:15" x14ac:dyDescent="0.3">
      <c r="A1963" t="s">
        <v>1040</v>
      </c>
      <c r="B1963" t="s">
        <v>1041</v>
      </c>
      <c r="C1963" t="s">
        <v>1042</v>
      </c>
      <c r="D1963" t="s">
        <v>59</v>
      </c>
      <c r="E1963">
        <v>3.7982748784697773E-3</v>
      </c>
      <c r="F1963">
        <v>0</v>
      </c>
      <c r="G1963" t="s">
        <v>42</v>
      </c>
      <c r="H1963">
        <v>721694215.85000002</v>
      </c>
      <c r="K1963">
        <v>0</v>
      </c>
      <c r="L1963">
        <v>0</v>
      </c>
      <c r="M1963">
        <v>-2788161000</v>
      </c>
      <c r="N1963">
        <v>-10590201.883400001</v>
      </c>
      <c r="O1963">
        <v>721694215.85000002</v>
      </c>
    </row>
    <row r="1964" spans="1:15" x14ac:dyDescent="0.3">
      <c r="A1964" t="s">
        <v>1043</v>
      </c>
      <c r="B1964" t="s">
        <v>1044</v>
      </c>
      <c r="C1964" t="s">
        <v>1045</v>
      </c>
      <c r="D1964" t="s">
        <v>59</v>
      </c>
      <c r="E1964">
        <v>1.0106793209377777E-3</v>
      </c>
      <c r="F1964">
        <v>0</v>
      </c>
      <c r="G1964" t="s">
        <v>42</v>
      </c>
      <c r="H1964">
        <v>721694215.85000002</v>
      </c>
      <c r="K1964">
        <v>0</v>
      </c>
      <c r="L1964">
        <v>0</v>
      </c>
      <c r="M1964">
        <v>-2788161000</v>
      </c>
      <c r="N1964">
        <v>-2817936.6661</v>
      </c>
      <c r="O1964">
        <v>721694215.85000002</v>
      </c>
    </row>
    <row r="1965" spans="1:15" x14ac:dyDescent="0.3">
      <c r="A1965" t="s">
        <v>1046</v>
      </c>
      <c r="B1965" t="s">
        <v>1047</v>
      </c>
      <c r="C1965" t="s">
        <v>1048</v>
      </c>
      <c r="D1965" t="s">
        <v>59</v>
      </c>
      <c r="E1965">
        <v>1.250287144032678E-5</v>
      </c>
      <c r="F1965">
        <v>0</v>
      </c>
      <c r="G1965" t="s">
        <v>42</v>
      </c>
      <c r="H1965">
        <v>721694215.85000002</v>
      </c>
      <c r="K1965">
        <v>0</v>
      </c>
      <c r="L1965">
        <v>0</v>
      </c>
      <c r="M1965">
        <v>-2788161000</v>
      </c>
      <c r="N1965">
        <v>-34860.018499999998</v>
      </c>
      <c r="O1965">
        <v>721694215.85000002</v>
      </c>
    </row>
    <row r="1966" spans="1:15" x14ac:dyDescent="0.3">
      <c r="A1966" t="s">
        <v>1049</v>
      </c>
      <c r="B1966" t="s">
        <v>1050</v>
      </c>
      <c r="C1966" t="s">
        <v>1051</v>
      </c>
      <c r="D1966" t="s">
        <v>59</v>
      </c>
      <c r="E1966">
        <v>2.854169750514012E-4</v>
      </c>
      <c r="F1966">
        <v>0</v>
      </c>
      <c r="G1966" t="s">
        <v>42</v>
      </c>
      <c r="H1966">
        <v>721694215.85000002</v>
      </c>
      <c r="K1966">
        <v>0</v>
      </c>
      <c r="L1966">
        <v>0</v>
      </c>
      <c r="M1966">
        <v>-2788161000</v>
      </c>
      <c r="N1966">
        <v>-795788.47860000003</v>
      </c>
      <c r="O1966">
        <v>721694215.85000002</v>
      </c>
    </row>
    <row r="1967" spans="1:15" x14ac:dyDescent="0.3">
      <c r="A1967" t="s">
        <v>1052</v>
      </c>
      <c r="B1967" t="s">
        <v>1053</v>
      </c>
      <c r="C1967" t="s">
        <v>1054</v>
      </c>
      <c r="D1967" t="s">
        <v>59</v>
      </c>
      <c r="E1967">
        <v>1.5703982034346244E-4</v>
      </c>
      <c r="F1967">
        <v>0</v>
      </c>
      <c r="G1967" t="s">
        <v>42</v>
      </c>
      <c r="H1967">
        <v>721694215.85000002</v>
      </c>
      <c r="K1967">
        <v>0</v>
      </c>
      <c r="L1967">
        <v>0</v>
      </c>
      <c r="M1967">
        <v>-2788161000</v>
      </c>
      <c r="N1967">
        <v>-437852.30249999999</v>
      </c>
      <c r="O1967">
        <v>721694215.85000002</v>
      </c>
    </row>
    <row r="1968" spans="1:15" x14ac:dyDescent="0.3">
      <c r="A1968" t="s">
        <v>1055</v>
      </c>
      <c r="B1968" t="s">
        <v>1056</v>
      </c>
      <c r="C1968" t="s">
        <v>1057</v>
      </c>
      <c r="D1968" t="s">
        <v>59</v>
      </c>
      <c r="E1968">
        <v>5.5425877222651707E-4</v>
      </c>
      <c r="F1968">
        <v>0</v>
      </c>
      <c r="G1968" t="s">
        <v>42</v>
      </c>
      <c r="H1968">
        <v>721694215.85000002</v>
      </c>
      <c r="K1968">
        <v>0</v>
      </c>
      <c r="L1968">
        <v>0</v>
      </c>
      <c r="M1968">
        <v>-2788161000</v>
      </c>
      <c r="N1968">
        <v>-1545362.6926</v>
      </c>
      <c r="O1968">
        <v>721694215.85000002</v>
      </c>
    </row>
    <row r="1969" spans="1:15" x14ac:dyDescent="0.3">
      <c r="A1969" t="s">
        <v>1058</v>
      </c>
      <c r="B1969" t="s">
        <v>1059</v>
      </c>
      <c r="C1969" t="s">
        <v>1060</v>
      </c>
      <c r="D1969" t="s">
        <v>59</v>
      </c>
      <c r="E1969">
        <v>7.3329516625916021E-4</v>
      </c>
      <c r="F1969">
        <v>0</v>
      </c>
      <c r="G1969" t="s">
        <v>42</v>
      </c>
      <c r="H1969">
        <v>721694215.85000002</v>
      </c>
      <c r="K1969">
        <v>0</v>
      </c>
      <c r="L1969">
        <v>0</v>
      </c>
      <c r="M1969">
        <v>-2788161000</v>
      </c>
      <c r="N1969">
        <v>-2044544.9841</v>
      </c>
      <c r="O1969">
        <v>721694215.85000002</v>
      </c>
    </row>
    <row r="1970" spans="1:15" x14ac:dyDescent="0.3">
      <c r="A1970" t="s">
        <v>1058</v>
      </c>
      <c r="B1970" t="s">
        <v>1061</v>
      </c>
      <c r="C1970" t="s">
        <v>1062</v>
      </c>
      <c r="D1970" t="s">
        <v>59</v>
      </c>
      <c r="E1970">
        <v>7.3329516625916021E-4</v>
      </c>
      <c r="F1970">
        <v>0</v>
      </c>
      <c r="G1970" t="s">
        <v>42</v>
      </c>
      <c r="H1970">
        <v>721694215.85000002</v>
      </c>
      <c r="K1970">
        <v>0</v>
      </c>
      <c r="L1970">
        <v>0</v>
      </c>
      <c r="M1970">
        <v>-2788161000</v>
      </c>
      <c r="N1970">
        <v>-2044544.9841</v>
      </c>
      <c r="O1970">
        <v>721694215.85000002</v>
      </c>
    </row>
    <row r="1971" spans="1:15" x14ac:dyDescent="0.3">
      <c r="A1971" t="s">
        <v>1058</v>
      </c>
      <c r="B1971" t="s">
        <v>1063</v>
      </c>
      <c r="C1971" t="s">
        <v>1064</v>
      </c>
      <c r="D1971" t="s">
        <v>59</v>
      </c>
      <c r="E1971">
        <v>7.3329516625916021E-4</v>
      </c>
      <c r="F1971">
        <v>0</v>
      </c>
      <c r="G1971" t="s">
        <v>42</v>
      </c>
      <c r="H1971">
        <v>721694215.85000002</v>
      </c>
      <c r="K1971">
        <v>0</v>
      </c>
      <c r="L1971">
        <v>0</v>
      </c>
      <c r="M1971">
        <v>-2788161000</v>
      </c>
      <c r="N1971">
        <v>-2044544.9841</v>
      </c>
      <c r="O1971">
        <v>721694215.85000002</v>
      </c>
    </row>
    <row r="1972" spans="1:15" x14ac:dyDescent="0.3">
      <c r="A1972" t="s">
        <v>1065</v>
      </c>
      <c r="B1972" t="s">
        <v>1066</v>
      </c>
      <c r="C1972" t="s">
        <v>1067</v>
      </c>
      <c r="D1972" t="s">
        <v>59</v>
      </c>
      <c r="E1972">
        <v>1.5534112306548009E-4</v>
      </c>
      <c r="F1972">
        <v>0</v>
      </c>
      <c r="G1972" t="s">
        <v>42</v>
      </c>
      <c r="H1972">
        <v>721694215.85000002</v>
      </c>
      <c r="K1972">
        <v>0</v>
      </c>
      <c r="L1972">
        <v>0</v>
      </c>
      <c r="M1972">
        <v>-2788161000</v>
      </c>
      <c r="N1972">
        <v>-433116.06099999999</v>
      </c>
      <c r="O1972">
        <v>721694215.85000002</v>
      </c>
    </row>
    <row r="1973" spans="1:15" x14ac:dyDescent="0.3">
      <c r="A1973" t="s">
        <v>1068</v>
      </c>
      <c r="B1973" t="s">
        <v>1069</v>
      </c>
      <c r="C1973" t="s">
        <v>1070</v>
      </c>
      <c r="D1973" t="s">
        <v>59</v>
      </c>
      <c r="E1973">
        <v>1.2894821373951847E-4</v>
      </c>
      <c r="F1973">
        <v>0</v>
      </c>
      <c r="G1973" t="s">
        <v>42</v>
      </c>
      <c r="H1973">
        <v>721694215.85000002</v>
      </c>
      <c r="K1973">
        <v>0</v>
      </c>
      <c r="L1973">
        <v>0</v>
      </c>
      <c r="M1973">
        <v>-2788161000</v>
      </c>
      <c r="N1973">
        <v>-359528.38059999997</v>
      </c>
      <c r="O1973">
        <v>721694215.85000002</v>
      </c>
    </row>
    <row r="1974" spans="1:15" x14ac:dyDescent="0.3">
      <c r="A1974" t="s">
        <v>1071</v>
      </c>
      <c r="B1974" t="s">
        <v>1072</v>
      </c>
      <c r="C1974" t="s">
        <v>1073</v>
      </c>
      <c r="D1974" t="s">
        <v>59</v>
      </c>
      <c r="E1974">
        <v>9.2938453055221339E-4</v>
      </c>
      <c r="F1974">
        <v>0</v>
      </c>
      <c r="G1974" t="s">
        <v>42</v>
      </c>
      <c r="H1974">
        <v>721694215.85000002</v>
      </c>
      <c r="K1974">
        <v>0</v>
      </c>
      <c r="L1974">
        <v>0</v>
      </c>
      <c r="M1974">
        <v>-2788161000</v>
      </c>
      <c r="N1974">
        <v>-2591273.7020999999</v>
      </c>
      <c r="O1974">
        <v>721694215.85000002</v>
      </c>
    </row>
    <row r="1975" spans="1:15" x14ac:dyDescent="0.3">
      <c r="A1975" t="s">
        <v>1071</v>
      </c>
      <c r="B1975" t="s">
        <v>1074</v>
      </c>
      <c r="C1975" t="s">
        <v>1075</v>
      </c>
      <c r="D1975" t="s">
        <v>59</v>
      </c>
      <c r="E1975">
        <v>9.2938453055221339E-4</v>
      </c>
      <c r="F1975">
        <v>0</v>
      </c>
      <c r="G1975" t="s">
        <v>42</v>
      </c>
      <c r="H1975">
        <v>721694215.85000002</v>
      </c>
      <c r="K1975">
        <v>0</v>
      </c>
      <c r="L1975">
        <v>0</v>
      </c>
      <c r="M1975">
        <v>-2788161000</v>
      </c>
      <c r="N1975">
        <v>-2591273.7020999999</v>
      </c>
      <c r="O1975">
        <v>721694215.85000002</v>
      </c>
    </row>
    <row r="1976" spans="1:15" x14ac:dyDescent="0.3">
      <c r="A1976" t="s">
        <v>1071</v>
      </c>
      <c r="B1976" t="s">
        <v>1076</v>
      </c>
      <c r="C1976" t="s">
        <v>1077</v>
      </c>
      <c r="D1976" t="s">
        <v>59</v>
      </c>
      <c r="E1976">
        <v>9.2938453055221339E-4</v>
      </c>
      <c r="F1976">
        <v>0</v>
      </c>
      <c r="G1976" t="s">
        <v>42</v>
      </c>
      <c r="H1976">
        <v>721694215.85000002</v>
      </c>
      <c r="K1976">
        <v>0</v>
      </c>
      <c r="L1976">
        <v>0</v>
      </c>
      <c r="M1976">
        <v>-2788161000</v>
      </c>
      <c r="N1976">
        <v>-2591273.7020999999</v>
      </c>
      <c r="O1976">
        <v>721694215.85000002</v>
      </c>
    </row>
    <row r="1977" spans="1:15" x14ac:dyDescent="0.3">
      <c r="A1977" t="s">
        <v>1071</v>
      </c>
      <c r="B1977" t="s">
        <v>1078</v>
      </c>
      <c r="C1977" t="s">
        <v>1079</v>
      </c>
      <c r="D1977" t="s">
        <v>59</v>
      </c>
      <c r="E1977">
        <v>9.2938453055221339E-4</v>
      </c>
      <c r="F1977">
        <v>0</v>
      </c>
      <c r="G1977" t="s">
        <v>42</v>
      </c>
      <c r="H1977">
        <v>721694215.85000002</v>
      </c>
      <c r="K1977">
        <v>0</v>
      </c>
      <c r="L1977">
        <v>0</v>
      </c>
      <c r="M1977">
        <v>-2788161000</v>
      </c>
      <c r="N1977">
        <v>-2591273.7020999999</v>
      </c>
      <c r="O1977">
        <v>721694215.85000002</v>
      </c>
    </row>
    <row r="1978" spans="1:15" x14ac:dyDescent="0.3">
      <c r="A1978" t="s">
        <v>1080</v>
      </c>
      <c r="B1978" t="s">
        <v>1081</v>
      </c>
      <c r="C1978" t="s">
        <v>1082</v>
      </c>
      <c r="D1978" t="s">
        <v>59</v>
      </c>
      <c r="E1978">
        <v>1.138529022339815E-3</v>
      </c>
      <c r="F1978">
        <v>0</v>
      </c>
      <c r="G1978" t="s">
        <v>42</v>
      </c>
      <c r="H1978">
        <v>721694215.85000002</v>
      </c>
      <c r="K1978">
        <v>0</v>
      </c>
      <c r="L1978">
        <v>0</v>
      </c>
      <c r="M1978">
        <v>-2788161000</v>
      </c>
      <c r="N1978">
        <v>-3174402.2174999998</v>
      </c>
      <c r="O1978">
        <v>721694215.85000002</v>
      </c>
    </row>
    <row r="1979" spans="1:15" x14ac:dyDescent="0.3">
      <c r="A1979" t="s">
        <v>1083</v>
      </c>
      <c r="B1979" t="s">
        <v>1084</v>
      </c>
      <c r="C1979" t="s">
        <v>1085</v>
      </c>
      <c r="D1979" t="s">
        <v>59</v>
      </c>
      <c r="E1979">
        <v>7.1162244163911007E-5</v>
      </c>
      <c r="F1979">
        <v>0</v>
      </c>
      <c r="G1979" t="s">
        <v>42</v>
      </c>
      <c r="H1979">
        <v>721694215.85000002</v>
      </c>
      <c r="K1979">
        <v>0</v>
      </c>
      <c r="L1979">
        <v>0</v>
      </c>
      <c r="M1979">
        <v>-2788161000</v>
      </c>
      <c r="N1979">
        <v>-198411.79389999999</v>
      </c>
      <c r="O1979">
        <v>721694215.85000002</v>
      </c>
    </row>
    <row r="1980" spans="1:15" x14ac:dyDescent="0.3">
      <c r="A1980" t="s">
        <v>1086</v>
      </c>
      <c r="B1980" t="s">
        <v>1087</v>
      </c>
      <c r="C1980" t="s">
        <v>1088</v>
      </c>
      <c r="D1980" t="s">
        <v>59</v>
      </c>
      <c r="E1980">
        <v>3.4714828593287805E-4</v>
      </c>
      <c r="F1980">
        <v>0</v>
      </c>
      <c r="G1980" t="s">
        <v>42</v>
      </c>
      <c r="H1980">
        <v>721694215.85000002</v>
      </c>
      <c r="K1980">
        <v>0</v>
      </c>
      <c r="L1980">
        <v>0</v>
      </c>
      <c r="M1980">
        <v>-2788161000</v>
      </c>
      <c r="N1980">
        <v>-967905.31209999998</v>
      </c>
      <c r="O1980">
        <v>721694215.85000002</v>
      </c>
    </row>
    <row r="1981" spans="1:15" x14ac:dyDescent="0.3">
      <c r="A1981" t="s">
        <v>1089</v>
      </c>
      <c r="B1981" t="s">
        <v>1090</v>
      </c>
      <c r="C1981" t="s">
        <v>1091</v>
      </c>
      <c r="D1981" t="s">
        <v>59</v>
      </c>
      <c r="E1981">
        <v>7.9766857951325227E-5</v>
      </c>
      <c r="F1981">
        <v>0</v>
      </c>
      <c r="G1981" t="s">
        <v>42</v>
      </c>
      <c r="H1981">
        <v>721694215.85000002</v>
      </c>
      <c r="K1981">
        <v>0</v>
      </c>
      <c r="L1981">
        <v>0</v>
      </c>
      <c r="M1981">
        <v>-2788161000</v>
      </c>
      <c r="N1981">
        <v>-222402.84239999999</v>
      </c>
      <c r="O1981">
        <v>721694215.85000002</v>
      </c>
    </row>
    <row r="1982" spans="1:15" x14ac:dyDescent="0.3">
      <c r="A1982" t="s">
        <v>1092</v>
      </c>
      <c r="B1982" t="s">
        <v>1093</v>
      </c>
      <c r="C1982" t="s">
        <v>1094</v>
      </c>
      <c r="D1982" t="s">
        <v>59</v>
      </c>
      <c r="E1982">
        <v>7.0619839927597494E-5</v>
      </c>
      <c r="F1982">
        <v>0</v>
      </c>
      <c r="G1982" t="s">
        <v>42</v>
      </c>
      <c r="H1982">
        <v>721694215.85000002</v>
      </c>
      <c r="K1982">
        <v>0</v>
      </c>
      <c r="L1982">
        <v>0</v>
      </c>
      <c r="M1982">
        <v>-2788161000</v>
      </c>
      <c r="N1982">
        <v>-196899.4835</v>
      </c>
      <c r="O1982">
        <v>721694215.85000002</v>
      </c>
    </row>
    <row r="1983" spans="1:15" x14ac:dyDescent="0.3">
      <c r="A1983" t="s">
        <v>1101</v>
      </c>
      <c r="B1983" t="s">
        <v>1102</v>
      </c>
      <c r="C1983" t="s">
        <v>1103</v>
      </c>
      <c r="D1983" t="s">
        <v>59</v>
      </c>
      <c r="E1983">
        <v>1.7127478270615823E-4</v>
      </c>
      <c r="F1983">
        <v>0</v>
      </c>
      <c r="G1983" t="s">
        <v>42</v>
      </c>
      <c r="H1983">
        <v>721694215.85000002</v>
      </c>
      <c r="K1983">
        <v>0</v>
      </c>
      <c r="L1983">
        <v>0</v>
      </c>
      <c r="M1983">
        <v>-2788161000</v>
      </c>
      <c r="N1983">
        <v>-477541.66940000001</v>
      </c>
      <c r="O1983">
        <v>721694215.85000002</v>
      </c>
    </row>
    <row r="1984" spans="1:15" x14ac:dyDescent="0.3">
      <c r="A1984" t="s">
        <v>1104</v>
      </c>
      <c r="D1984" t="s">
        <v>59</v>
      </c>
      <c r="E1984">
        <v>6.2217500173692155E-5</v>
      </c>
      <c r="F1984">
        <v>0</v>
      </c>
      <c r="G1984" t="s">
        <v>42</v>
      </c>
      <c r="H1984">
        <v>721694215.85000002</v>
      </c>
      <c r="K1984">
        <v>0</v>
      </c>
      <c r="L1984">
        <v>0</v>
      </c>
      <c r="M1984">
        <v>-2788161000</v>
      </c>
      <c r="N1984">
        <v>-173472.4075</v>
      </c>
      <c r="O1984">
        <v>721694215.85000002</v>
      </c>
    </row>
    <row r="1985" spans="1:15" x14ac:dyDescent="0.3">
      <c r="A1985" t="s">
        <v>1105</v>
      </c>
      <c r="B1985" t="s">
        <v>1106</v>
      </c>
      <c r="C1985" t="s">
        <v>1107</v>
      </c>
      <c r="D1985" t="s">
        <v>65</v>
      </c>
      <c r="E1985">
        <v>6.1251072989068416E-4</v>
      </c>
      <c r="F1985">
        <v>0</v>
      </c>
      <c r="G1985" t="s">
        <v>42</v>
      </c>
      <c r="H1985">
        <v>956012966.66999996</v>
      </c>
      <c r="K1985">
        <v>0</v>
      </c>
      <c r="L1985">
        <v>0</v>
      </c>
      <c r="M1985">
        <v>-8684764000</v>
      </c>
      <c r="N1985">
        <v>-5319511.1365999999</v>
      </c>
      <c r="O1985">
        <v>956012966.66999996</v>
      </c>
    </row>
    <row r="1986" spans="1:15" x14ac:dyDescent="0.3">
      <c r="A1986" t="s">
        <v>1046</v>
      </c>
      <c r="B1986" t="s">
        <v>1047</v>
      </c>
      <c r="C1986" t="s">
        <v>1048</v>
      </c>
      <c r="D1986" t="s">
        <v>63</v>
      </c>
      <c r="E1986">
        <v>0</v>
      </c>
      <c r="F1986">
        <v>0</v>
      </c>
      <c r="G1986" t="s">
        <v>42</v>
      </c>
      <c r="H1986">
        <v>22620231819.099998</v>
      </c>
      <c r="I1986" t="s">
        <v>61</v>
      </c>
      <c r="J1986">
        <v>0</v>
      </c>
      <c r="K1986">
        <v>0</v>
      </c>
      <c r="L1986">
        <v>0</v>
      </c>
      <c r="M1986">
        <v>413810000</v>
      </c>
      <c r="N1986">
        <v>0</v>
      </c>
      <c r="O1986">
        <v>22620231819.099998</v>
      </c>
    </row>
    <row r="1987" spans="1:15" x14ac:dyDescent="0.3">
      <c r="A1987" t="s">
        <v>138</v>
      </c>
      <c r="B1987" t="s">
        <v>139</v>
      </c>
      <c r="C1987" t="s">
        <v>140</v>
      </c>
      <c r="D1987" t="s">
        <v>63</v>
      </c>
      <c r="E1987">
        <v>4.2439883360000003E-11</v>
      </c>
      <c r="F1987">
        <v>3.3127693208133299E-6</v>
      </c>
      <c r="G1987" t="s">
        <v>42</v>
      </c>
      <c r="H1987">
        <v>22620231819.099998</v>
      </c>
      <c r="I1987" t="s">
        <v>61</v>
      </c>
      <c r="J1987">
        <v>17686256.460000001</v>
      </c>
      <c r="K1987">
        <v>0</v>
      </c>
      <c r="L1987">
        <v>7.8187777213999999E-4</v>
      </c>
      <c r="M1987">
        <v>413810000</v>
      </c>
      <c r="N1987">
        <v>323548.84090000001</v>
      </c>
      <c r="O1987">
        <v>22620231819.099998</v>
      </c>
    </row>
    <row r="1988" spans="1:15" x14ac:dyDescent="0.3">
      <c r="A1988" t="s">
        <v>643</v>
      </c>
      <c r="B1988" t="s">
        <v>644</v>
      </c>
      <c r="C1988" t="s">
        <v>645</v>
      </c>
      <c r="D1988" t="s">
        <v>56</v>
      </c>
      <c r="E1988">
        <v>1.0596738500000001E-12</v>
      </c>
      <c r="F1988">
        <v>1.9033575757335111E-5</v>
      </c>
      <c r="G1988" t="s">
        <v>42</v>
      </c>
      <c r="H1988">
        <v>9436865793.8999996</v>
      </c>
      <c r="I1988" t="s">
        <v>59</v>
      </c>
      <c r="J1988">
        <v>43190367.369999997</v>
      </c>
      <c r="K1988">
        <v>0</v>
      </c>
      <c r="L1988">
        <v>4.5767703296069997E-3</v>
      </c>
      <c r="M1988">
        <v>204626000</v>
      </c>
      <c r="N1988">
        <v>936526.20550000004</v>
      </c>
      <c r="O1988">
        <v>9436865793.8999996</v>
      </c>
    </row>
    <row r="1989" spans="1:15" x14ac:dyDescent="0.3">
      <c r="A1989" t="s">
        <v>125</v>
      </c>
      <c r="B1989" t="s">
        <v>126</v>
      </c>
      <c r="C1989" t="s">
        <v>127</v>
      </c>
      <c r="D1989" t="s">
        <v>63</v>
      </c>
      <c r="E1989">
        <v>0</v>
      </c>
      <c r="F1989">
        <v>2.4464895162246699E-6</v>
      </c>
      <c r="G1989" t="s">
        <v>42</v>
      </c>
      <c r="H1989">
        <v>22620231819.099998</v>
      </c>
      <c r="I1989" t="s">
        <v>61</v>
      </c>
      <c r="J1989">
        <v>11983055.939999999</v>
      </c>
      <c r="K1989">
        <v>0</v>
      </c>
      <c r="L1989">
        <v>5.2974947541800004E-4</v>
      </c>
      <c r="M1989">
        <v>413810000</v>
      </c>
      <c r="N1989">
        <v>219215.63039999999</v>
      </c>
      <c r="O1989">
        <v>22620231819.099998</v>
      </c>
    </row>
    <row r="1990" spans="1:15" x14ac:dyDescent="0.3">
      <c r="A1990" t="s">
        <v>132</v>
      </c>
      <c r="B1990" t="s">
        <v>133</v>
      </c>
      <c r="C1990" t="s">
        <v>134</v>
      </c>
      <c r="D1990" t="s">
        <v>63</v>
      </c>
      <c r="E1990">
        <v>0</v>
      </c>
      <c r="F1990">
        <v>1.3433107247973001E-7</v>
      </c>
      <c r="G1990" t="s">
        <v>42</v>
      </c>
      <c r="H1990">
        <v>22620231819.099998</v>
      </c>
      <c r="I1990" t="s">
        <v>61</v>
      </c>
      <c r="J1990">
        <v>454857.67</v>
      </c>
      <c r="K1990">
        <v>0</v>
      </c>
      <c r="L1990">
        <v>2.0108444229999998E-5</v>
      </c>
      <c r="M1990">
        <v>413810000</v>
      </c>
      <c r="N1990">
        <v>8321.0753000000004</v>
      </c>
      <c r="O1990">
        <v>22620231819.099998</v>
      </c>
    </row>
    <row r="1991" spans="1:15" x14ac:dyDescent="0.3">
      <c r="A1991" t="s">
        <v>135</v>
      </c>
      <c r="B1991" t="s">
        <v>136</v>
      </c>
      <c r="C1991" t="s">
        <v>137</v>
      </c>
      <c r="D1991" t="s">
        <v>63</v>
      </c>
      <c r="E1991">
        <v>0</v>
      </c>
      <c r="F1991">
        <v>3.4736275308042402E-6</v>
      </c>
      <c r="G1991" t="s">
        <v>42</v>
      </c>
      <c r="H1991">
        <v>22620231819.099998</v>
      </c>
      <c r="I1991" t="s">
        <v>61</v>
      </c>
      <c r="J1991">
        <v>8567803.9299999997</v>
      </c>
      <c r="K1991">
        <v>0</v>
      </c>
      <c r="L1991">
        <v>3.7876729109200002E-4</v>
      </c>
      <c r="M1991">
        <v>413810000</v>
      </c>
      <c r="N1991">
        <v>156737.69270000001</v>
      </c>
      <c r="O1991">
        <v>22620231819.099998</v>
      </c>
    </row>
    <row r="1992" spans="1:15" x14ac:dyDescent="0.3">
      <c r="A1992" t="s">
        <v>141</v>
      </c>
      <c r="B1992" t="s">
        <v>142</v>
      </c>
      <c r="C1992" t="s">
        <v>143</v>
      </c>
      <c r="D1992" t="s">
        <v>63</v>
      </c>
      <c r="E1992">
        <v>0</v>
      </c>
      <c r="F1992">
        <v>3.5918155326504999E-7</v>
      </c>
      <c r="G1992" t="s">
        <v>42</v>
      </c>
      <c r="H1992">
        <v>22620231819.099998</v>
      </c>
      <c r="I1992" t="s">
        <v>61</v>
      </c>
      <c r="J1992">
        <v>1613182.57</v>
      </c>
      <c r="K1992">
        <v>0</v>
      </c>
      <c r="L1992">
        <v>7.1315916781999997E-5</v>
      </c>
      <c r="M1992">
        <v>413810000</v>
      </c>
      <c r="N1992">
        <v>29511.2395</v>
      </c>
      <c r="O1992">
        <v>22620231819.099998</v>
      </c>
    </row>
    <row r="1993" spans="1:15" x14ac:dyDescent="0.3">
      <c r="A1993" t="s">
        <v>144</v>
      </c>
      <c r="B1993" t="s">
        <v>145</v>
      </c>
      <c r="C1993" t="s">
        <v>146</v>
      </c>
      <c r="D1993" t="s">
        <v>63</v>
      </c>
      <c r="E1993">
        <v>0</v>
      </c>
      <c r="F1993">
        <v>1.12875770700284E-5</v>
      </c>
      <c r="G1993" t="s">
        <v>42</v>
      </c>
      <c r="H1993">
        <v>22620231819.099998</v>
      </c>
      <c r="I1993" t="s">
        <v>61</v>
      </c>
      <c r="J1993">
        <v>62162679.57</v>
      </c>
      <c r="K1993">
        <v>0</v>
      </c>
      <c r="L1993">
        <v>2.7481009066190002E-3</v>
      </c>
      <c r="M1993">
        <v>413810000</v>
      </c>
      <c r="N1993">
        <v>1137191.6362000001</v>
      </c>
      <c r="O1993">
        <v>22620231819.099998</v>
      </c>
    </row>
    <row r="1994" spans="1:15" x14ac:dyDescent="0.3">
      <c r="A1994" t="s">
        <v>147</v>
      </c>
      <c r="B1994" t="s">
        <v>148</v>
      </c>
      <c r="C1994" t="s">
        <v>149</v>
      </c>
      <c r="D1994" t="s">
        <v>63</v>
      </c>
      <c r="E1994">
        <v>0</v>
      </c>
      <c r="F1994">
        <v>2.4433113878759001E-6</v>
      </c>
      <c r="G1994" t="s">
        <v>42</v>
      </c>
      <c r="H1994">
        <v>22620231819.099998</v>
      </c>
      <c r="I1994" t="s">
        <v>61</v>
      </c>
      <c r="J1994">
        <v>11625763.84</v>
      </c>
      <c r="K1994">
        <v>0</v>
      </c>
      <c r="L1994">
        <v>5.1395423057399995E-4</v>
      </c>
      <c r="M1994">
        <v>413810000</v>
      </c>
      <c r="N1994">
        <v>212679.4002</v>
      </c>
      <c r="O1994">
        <v>22620231819.099998</v>
      </c>
    </row>
    <row r="1995" spans="1:15" x14ac:dyDescent="0.3">
      <c r="A1995" t="s">
        <v>150</v>
      </c>
      <c r="B1995" t="s">
        <v>151</v>
      </c>
      <c r="C1995" t="s">
        <v>152</v>
      </c>
      <c r="D1995" t="s">
        <v>63</v>
      </c>
      <c r="E1995">
        <v>0</v>
      </c>
      <c r="F1995">
        <v>6.7868601536776001E-6</v>
      </c>
      <c r="G1995" t="s">
        <v>42</v>
      </c>
      <c r="H1995">
        <v>22620231819.099998</v>
      </c>
      <c r="I1995" t="s">
        <v>61</v>
      </c>
      <c r="J1995">
        <v>33311462.920000002</v>
      </c>
      <c r="K1995">
        <v>0</v>
      </c>
      <c r="L1995">
        <v>1.472640209278E-3</v>
      </c>
      <c r="M1995">
        <v>413810000</v>
      </c>
      <c r="N1995">
        <v>609393.245</v>
      </c>
      <c r="O1995">
        <v>22620231819.099998</v>
      </c>
    </row>
    <row r="1996" spans="1:15" x14ac:dyDescent="0.3">
      <c r="A1996" t="s">
        <v>156</v>
      </c>
      <c r="B1996" t="s">
        <v>157</v>
      </c>
      <c r="C1996" t="s">
        <v>158</v>
      </c>
      <c r="D1996" t="s">
        <v>63</v>
      </c>
      <c r="E1996">
        <v>0</v>
      </c>
      <c r="F1996">
        <v>7.5722194789962503E-6</v>
      </c>
      <c r="G1996" t="s">
        <v>42</v>
      </c>
      <c r="H1996">
        <v>22620231819.099998</v>
      </c>
      <c r="I1996" t="s">
        <v>61</v>
      </c>
      <c r="J1996">
        <v>40390999.640000001</v>
      </c>
      <c r="K1996">
        <v>0</v>
      </c>
      <c r="L1996">
        <v>1.785613868285E-3</v>
      </c>
      <c r="M1996">
        <v>413810000</v>
      </c>
      <c r="N1996">
        <v>738904.87479999999</v>
      </c>
      <c r="O1996">
        <v>22620231819.099998</v>
      </c>
    </row>
    <row r="1997" spans="1:15" x14ac:dyDescent="0.3">
      <c r="A1997" t="s">
        <v>159</v>
      </c>
      <c r="B1997" t="s">
        <v>160</v>
      </c>
      <c r="C1997" t="s">
        <v>161</v>
      </c>
      <c r="D1997" t="s">
        <v>63</v>
      </c>
      <c r="E1997">
        <v>0</v>
      </c>
      <c r="F1997">
        <v>1.7930850719990001E-8</v>
      </c>
      <c r="G1997" t="s">
        <v>42</v>
      </c>
      <c r="H1997">
        <v>22620231819.099998</v>
      </c>
      <c r="I1997" t="s">
        <v>61</v>
      </c>
      <c r="J1997">
        <v>75784.59</v>
      </c>
      <c r="K1997">
        <v>0</v>
      </c>
      <c r="L1997">
        <v>3.3503012080000001E-6</v>
      </c>
      <c r="M1997">
        <v>413810000</v>
      </c>
      <c r="N1997">
        <v>1386.3880999999999</v>
      </c>
      <c r="O1997">
        <v>22620231819.099998</v>
      </c>
    </row>
    <row r="1998" spans="1:15" x14ac:dyDescent="0.3">
      <c r="A1998" t="s">
        <v>162</v>
      </c>
      <c r="B1998" t="s">
        <v>163</v>
      </c>
      <c r="C1998" t="s">
        <v>164</v>
      </c>
      <c r="D1998" t="s">
        <v>63</v>
      </c>
      <c r="E1998">
        <v>0</v>
      </c>
      <c r="F1998">
        <v>1.150296345682423E-5</v>
      </c>
      <c r="G1998" t="s">
        <v>42</v>
      </c>
      <c r="H1998">
        <v>22620231819.099998</v>
      </c>
      <c r="I1998" t="s">
        <v>61</v>
      </c>
      <c r="J1998">
        <v>61424398.210000001</v>
      </c>
      <c r="K1998">
        <v>0</v>
      </c>
      <c r="L1998">
        <v>2.7154628078630001E-3</v>
      </c>
      <c r="M1998">
        <v>413810000</v>
      </c>
      <c r="N1998">
        <v>1123685.6645</v>
      </c>
      <c r="O1998">
        <v>22620231819.099998</v>
      </c>
    </row>
    <row r="1999" spans="1:15" x14ac:dyDescent="0.3">
      <c r="A1999" t="s">
        <v>165</v>
      </c>
      <c r="B1999" t="s">
        <v>166</v>
      </c>
      <c r="C1999" t="s">
        <v>167</v>
      </c>
      <c r="D1999" t="s">
        <v>63</v>
      </c>
      <c r="E1999">
        <v>0</v>
      </c>
      <c r="F1999">
        <v>4.1193211787210003E-8</v>
      </c>
      <c r="G1999" t="s">
        <v>42</v>
      </c>
      <c r="H1999">
        <v>22620231819.099998</v>
      </c>
      <c r="I1999" t="s">
        <v>61</v>
      </c>
      <c r="J1999">
        <v>230642.71</v>
      </c>
      <c r="K1999">
        <v>0</v>
      </c>
      <c r="L1999">
        <v>1.0196301781999999E-5</v>
      </c>
      <c r="M1999">
        <v>413810000</v>
      </c>
      <c r="N1999">
        <v>4219.3316000000004</v>
      </c>
      <c r="O1999">
        <v>22620231819.099998</v>
      </c>
    </row>
    <row r="2000" spans="1:15" x14ac:dyDescent="0.3">
      <c r="A2000" t="s">
        <v>168</v>
      </c>
      <c r="B2000" t="s">
        <v>169</v>
      </c>
      <c r="C2000" t="s">
        <v>170</v>
      </c>
      <c r="D2000" t="s">
        <v>63</v>
      </c>
      <c r="E2000">
        <v>0</v>
      </c>
      <c r="F2000">
        <v>1.24609907738432E-6</v>
      </c>
      <c r="G2000" t="s">
        <v>42</v>
      </c>
      <c r="H2000">
        <v>22620231819.099998</v>
      </c>
      <c r="I2000" t="s">
        <v>61</v>
      </c>
      <c r="J2000">
        <v>5877430.9400000004</v>
      </c>
      <c r="K2000">
        <v>0</v>
      </c>
      <c r="L2000">
        <v>2.5983071203700001E-4</v>
      </c>
      <c r="M2000">
        <v>413810000</v>
      </c>
      <c r="N2000">
        <v>107520.5469</v>
      </c>
      <c r="O2000">
        <v>22620231819.099998</v>
      </c>
    </row>
    <row r="2001" spans="1:15" x14ac:dyDescent="0.3">
      <c r="A2001" t="s">
        <v>171</v>
      </c>
      <c r="B2001" t="s">
        <v>172</v>
      </c>
      <c r="C2001" t="s">
        <v>173</v>
      </c>
      <c r="D2001" t="s">
        <v>63</v>
      </c>
      <c r="E2001">
        <v>0</v>
      </c>
      <c r="F2001">
        <v>1.1934581491426E-7</v>
      </c>
      <c r="G2001" t="s">
        <v>42</v>
      </c>
      <c r="H2001">
        <v>22620231819.099998</v>
      </c>
      <c r="I2001" t="s">
        <v>61</v>
      </c>
      <c r="J2001">
        <v>479612.15</v>
      </c>
      <c r="K2001">
        <v>0</v>
      </c>
      <c r="L2001">
        <v>2.1202795525999999E-5</v>
      </c>
      <c r="M2001">
        <v>413810000</v>
      </c>
      <c r="N2001">
        <v>8773.9287999999997</v>
      </c>
      <c r="O2001">
        <v>22620231819.099998</v>
      </c>
    </row>
    <row r="2002" spans="1:15" x14ac:dyDescent="0.3">
      <c r="A2002" t="s">
        <v>177</v>
      </c>
      <c r="B2002" t="s">
        <v>178</v>
      </c>
      <c r="C2002" t="s">
        <v>179</v>
      </c>
      <c r="D2002" t="s">
        <v>63</v>
      </c>
      <c r="E2002">
        <v>0</v>
      </c>
      <c r="F2002">
        <v>6.8522286261063997E-7</v>
      </c>
      <c r="G2002" t="s">
        <v>42</v>
      </c>
      <c r="H2002">
        <v>22620231819.099998</v>
      </c>
      <c r="I2002" t="s">
        <v>61</v>
      </c>
      <c r="J2002">
        <v>3116112.54</v>
      </c>
      <c r="K2002">
        <v>0</v>
      </c>
      <c r="L2002">
        <v>1.3775776326800001E-4</v>
      </c>
      <c r="M2002">
        <v>413810000</v>
      </c>
      <c r="N2002">
        <v>57005.54</v>
      </c>
      <c r="O2002">
        <v>22620231819.099998</v>
      </c>
    </row>
    <row r="2003" spans="1:15" x14ac:dyDescent="0.3">
      <c r="A2003" t="s">
        <v>180</v>
      </c>
      <c r="B2003" t="s">
        <v>181</v>
      </c>
      <c r="C2003" t="s">
        <v>182</v>
      </c>
      <c r="D2003" t="s">
        <v>63</v>
      </c>
      <c r="E2003">
        <v>0</v>
      </c>
      <c r="F2003">
        <v>4.7287225372146999E-7</v>
      </c>
      <c r="G2003" t="s">
        <v>42</v>
      </c>
      <c r="H2003">
        <v>22620231819.099998</v>
      </c>
      <c r="I2003" t="s">
        <v>61</v>
      </c>
      <c r="J2003">
        <v>2462957.5299999998</v>
      </c>
      <c r="K2003">
        <v>0</v>
      </c>
      <c r="L2003">
        <v>1.08882948225E-4</v>
      </c>
      <c r="M2003">
        <v>413810000</v>
      </c>
      <c r="N2003">
        <v>45056.852800000001</v>
      </c>
      <c r="O2003">
        <v>22620231819.099998</v>
      </c>
    </row>
    <row r="2004" spans="1:15" x14ac:dyDescent="0.3">
      <c r="A2004" t="s">
        <v>183</v>
      </c>
      <c r="B2004" t="s">
        <v>184</v>
      </c>
      <c r="C2004" t="s">
        <v>185</v>
      </c>
      <c r="D2004" t="s">
        <v>63</v>
      </c>
      <c r="E2004">
        <v>0</v>
      </c>
      <c r="F2004">
        <v>6.7470130819399996E-8</v>
      </c>
      <c r="G2004" t="s">
        <v>42</v>
      </c>
      <c r="H2004">
        <v>22620231819.099998</v>
      </c>
      <c r="I2004" t="s">
        <v>61</v>
      </c>
      <c r="J2004">
        <v>291513.09999999998</v>
      </c>
      <c r="K2004">
        <v>0</v>
      </c>
      <c r="L2004">
        <v>1.2887272877E-5</v>
      </c>
      <c r="M2004">
        <v>413810000</v>
      </c>
      <c r="N2004">
        <v>5332.8824000000004</v>
      </c>
      <c r="O2004">
        <v>22620231819.099998</v>
      </c>
    </row>
    <row r="2005" spans="1:15" x14ac:dyDescent="0.3">
      <c r="A2005" t="s">
        <v>186</v>
      </c>
      <c r="B2005" t="s">
        <v>187</v>
      </c>
      <c r="C2005" t="s">
        <v>188</v>
      </c>
      <c r="D2005" t="s">
        <v>63</v>
      </c>
      <c r="E2005">
        <v>0</v>
      </c>
      <c r="F2005">
        <v>2.35471371053876E-6</v>
      </c>
      <c r="G2005" t="s">
        <v>42</v>
      </c>
      <c r="H2005">
        <v>22620231819.099998</v>
      </c>
      <c r="I2005" t="s">
        <v>61</v>
      </c>
      <c r="J2005">
        <v>12236792.15</v>
      </c>
      <c r="K2005">
        <v>0</v>
      </c>
      <c r="L2005">
        <v>5.4096669953999997E-4</v>
      </c>
      <c r="M2005">
        <v>413810000</v>
      </c>
      <c r="N2005">
        <v>223857.42989999999</v>
      </c>
      <c r="O2005">
        <v>22620231819.099998</v>
      </c>
    </row>
    <row r="2006" spans="1:15" x14ac:dyDescent="0.3">
      <c r="A2006" t="s">
        <v>189</v>
      </c>
      <c r="B2006" t="s">
        <v>190</v>
      </c>
      <c r="C2006" t="s">
        <v>191</v>
      </c>
      <c r="D2006" t="s">
        <v>63</v>
      </c>
      <c r="E2006">
        <v>0</v>
      </c>
      <c r="F2006">
        <v>4.5533012580813501E-6</v>
      </c>
      <c r="G2006" t="s">
        <v>42</v>
      </c>
      <c r="H2006">
        <v>22620231819.099998</v>
      </c>
      <c r="I2006" t="s">
        <v>61</v>
      </c>
      <c r="J2006">
        <v>21198236.34</v>
      </c>
      <c r="K2006">
        <v>0</v>
      </c>
      <c r="L2006">
        <v>9.3713612263299998E-4</v>
      </c>
      <c r="M2006">
        <v>413810000</v>
      </c>
      <c r="N2006">
        <v>387796.29889999999</v>
      </c>
      <c r="O2006">
        <v>22620231819.099998</v>
      </c>
    </row>
    <row r="2007" spans="1:15" x14ac:dyDescent="0.3">
      <c r="A2007" t="s">
        <v>192</v>
      </c>
      <c r="B2007" t="s">
        <v>193</v>
      </c>
      <c r="C2007" t="s">
        <v>194</v>
      </c>
      <c r="D2007" t="s">
        <v>63</v>
      </c>
      <c r="E2007">
        <v>0</v>
      </c>
      <c r="F2007">
        <v>8.4778485708565004E-7</v>
      </c>
      <c r="G2007" t="s">
        <v>42</v>
      </c>
      <c r="H2007">
        <v>22620231819.099998</v>
      </c>
      <c r="I2007" t="s">
        <v>61</v>
      </c>
      <c r="J2007">
        <v>2716376.79</v>
      </c>
      <c r="K2007">
        <v>0</v>
      </c>
      <c r="L2007">
        <v>1.20086160554E-4</v>
      </c>
      <c r="M2007">
        <v>413810000</v>
      </c>
      <c r="N2007">
        <v>49692.854099999997</v>
      </c>
      <c r="O2007">
        <v>22620231819.099998</v>
      </c>
    </row>
    <row r="2008" spans="1:15" x14ac:dyDescent="0.3">
      <c r="A2008" t="s">
        <v>195</v>
      </c>
      <c r="B2008" t="s">
        <v>196</v>
      </c>
      <c r="C2008" t="s">
        <v>197</v>
      </c>
      <c r="D2008" t="s">
        <v>63</v>
      </c>
      <c r="E2008">
        <v>0</v>
      </c>
      <c r="F2008">
        <v>1.5288128024752999E-7</v>
      </c>
      <c r="G2008" t="s">
        <v>42</v>
      </c>
      <c r="H2008">
        <v>22620231819.099998</v>
      </c>
      <c r="I2008" t="s">
        <v>61</v>
      </c>
      <c r="J2008">
        <v>485536.28</v>
      </c>
      <c r="K2008">
        <v>0</v>
      </c>
      <c r="L2008">
        <v>2.1464690719000001E-5</v>
      </c>
      <c r="M2008">
        <v>413810000</v>
      </c>
      <c r="N2008">
        <v>8882.3037000000004</v>
      </c>
      <c r="O2008">
        <v>22620231819.099998</v>
      </c>
    </row>
    <row r="2009" spans="1:15" x14ac:dyDescent="0.3">
      <c r="A2009" t="s">
        <v>198</v>
      </c>
      <c r="B2009" t="s">
        <v>199</v>
      </c>
      <c r="C2009" t="s">
        <v>200</v>
      </c>
      <c r="D2009" t="s">
        <v>63</v>
      </c>
      <c r="E2009">
        <v>0</v>
      </c>
      <c r="F2009">
        <v>6.8467512286601003E-7</v>
      </c>
      <c r="G2009" t="s">
        <v>42</v>
      </c>
      <c r="H2009">
        <v>22620231819.099998</v>
      </c>
      <c r="I2009" t="s">
        <v>61</v>
      </c>
      <c r="J2009">
        <v>3290440.4</v>
      </c>
      <c r="K2009">
        <v>0</v>
      </c>
      <c r="L2009">
        <v>1.45464486231E-4</v>
      </c>
      <c r="M2009">
        <v>413810000</v>
      </c>
      <c r="N2009">
        <v>60194.659</v>
      </c>
      <c r="O2009">
        <v>22620231819.099998</v>
      </c>
    </row>
    <row r="2010" spans="1:15" x14ac:dyDescent="0.3">
      <c r="A2010" t="s">
        <v>201</v>
      </c>
      <c r="B2010" t="s">
        <v>202</v>
      </c>
      <c r="C2010" t="s">
        <v>203</v>
      </c>
      <c r="D2010" t="s">
        <v>63</v>
      </c>
      <c r="E2010">
        <v>0</v>
      </c>
      <c r="F2010">
        <v>8.5327065409217E-7</v>
      </c>
      <c r="G2010" t="s">
        <v>42</v>
      </c>
      <c r="H2010">
        <v>22620231819.099998</v>
      </c>
      <c r="I2010" t="s">
        <v>61</v>
      </c>
      <c r="J2010">
        <v>3944219.29</v>
      </c>
      <c r="K2010">
        <v>0</v>
      </c>
      <c r="L2010">
        <v>1.74366881893E-4</v>
      </c>
      <c r="M2010">
        <v>413810000</v>
      </c>
      <c r="N2010">
        <v>72154.759399999995</v>
      </c>
      <c r="O2010">
        <v>22620231819.099998</v>
      </c>
    </row>
    <row r="2011" spans="1:15" x14ac:dyDescent="0.3">
      <c r="A2011" t="s">
        <v>204</v>
      </c>
      <c r="B2011" t="s">
        <v>205</v>
      </c>
      <c r="C2011" t="s">
        <v>206</v>
      </c>
      <c r="D2011" t="s">
        <v>63</v>
      </c>
      <c r="E2011">
        <v>0</v>
      </c>
      <c r="F2011">
        <v>9.6806921233715004E-7</v>
      </c>
      <c r="G2011" t="s">
        <v>42</v>
      </c>
      <c r="H2011">
        <v>22620231819.099998</v>
      </c>
      <c r="I2011" t="s">
        <v>61</v>
      </c>
      <c r="J2011">
        <v>3831771.91</v>
      </c>
      <c r="K2011">
        <v>0</v>
      </c>
      <c r="L2011">
        <v>1.69395784298E-4</v>
      </c>
      <c r="M2011">
        <v>413810000</v>
      </c>
      <c r="N2011">
        <v>70097.669500000004</v>
      </c>
      <c r="O2011">
        <v>22620231819.099998</v>
      </c>
    </row>
    <row r="2012" spans="1:15" x14ac:dyDescent="0.3">
      <c r="A2012" t="s">
        <v>207</v>
      </c>
      <c r="B2012" t="s">
        <v>208</v>
      </c>
      <c r="C2012" t="s">
        <v>209</v>
      </c>
      <c r="D2012" t="s">
        <v>63</v>
      </c>
      <c r="E2012">
        <v>0</v>
      </c>
      <c r="F2012">
        <v>6.3204480459509996E-8</v>
      </c>
      <c r="G2012" t="s">
        <v>42</v>
      </c>
      <c r="H2012">
        <v>22620231819.099998</v>
      </c>
      <c r="I2012" t="s">
        <v>61</v>
      </c>
      <c r="J2012">
        <v>330677.82</v>
      </c>
      <c r="K2012">
        <v>0</v>
      </c>
      <c r="L2012">
        <v>1.4618675115000001E-5</v>
      </c>
      <c r="M2012">
        <v>413810000</v>
      </c>
      <c r="N2012">
        <v>6049.3539000000001</v>
      </c>
      <c r="O2012">
        <v>22620231819.099998</v>
      </c>
    </row>
    <row r="2013" spans="1:15" x14ac:dyDescent="0.3">
      <c r="A2013" t="s">
        <v>216</v>
      </c>
      <c r="B2013" t="s">
        <v>217</v>
      </c>
      <c r="C2013" t="s">
        <v>218</v>
      </c>
      <c r="D2013" t="s">
        <v>63</v>
      </c>
      <c r="E2013">
        <v>0</v>
      </c>
      <c r="F2013">
        <v>1.9818333586726101E-6</v>
      </c>
      <c r="G2013" t="s">
        <v>42</v>
      </c>
      <c r="H2013">
        <v>22620231819.099998</v>
      </c>
      <c r="I2013" t="s">
        <v>61</v>
      </c>
      <c r="J2013">
        <v>9924645.6099999994</v>
      </c>
      <c r="K2013">
        <v>0</v>
      </c>
      <c r="L2013">
        <v>4.3875083550700002E-4</v>
      </c>
      <c r="M2013">
        <v>413810000</v>
      </c>
      <c r="N2013">
        <v>181559.48319999999</v>
      </c>
      <c r="O2013">
        <v>22620231819.099998</v>
      </c>
    </row>
    <row r="2014" spans="1:15" x14ac:dyDescent="0.3">
      <c r="A2014" t="s">
        <v>225</v>
      </c>
      <c r="B2014" t="s">
        <v>226</v>
      </c>
      <c r="C2014" t="s">
        <v>227</v>
      </c>
      <c r="D2014" t="s">
        <v>63</v>
      </c>
      <c r="E2014">
        <v>0</v>
      </c>
      <c r="F2014">
        <v>4.3563435064707001E-7</v>
      </c>
      <c r="G2014" t="s">
        <v>42</v>
      </c>
      <c r="H2014">
        <v>22620231819.099998</v>
      </c>
      <c r="I2014" t="s">
        <v>61</v>
      </c>
      <c r="J2014">
        <v>2141887.0299999998</v>
      </c>
      <c r="K2014">
        <v>0</v>
      </c>
      <c r="L2014">
        <v>9.4688995546999993E-5</v>
      </c>
      <c r="M2014">
        <v>413810000</v>
      </c>
      <c r="N2014">
        <v>39183.253199999999</v>
      </c>
      <c r="O2014">
        <v>22620231819.099998</v>
      </c>
    </row>
    <row r="2015" spans="1:15" x14ac:dyDescent="0.3">
      <c r="A2015" t="s">
        <v>234</v>
      </c>
      <c r="B2015" t="s">
        <v>235</v>
      </c>
      <c r="C2015" t="s">
        <v>236</v>
      </c>
      <c r="D2015" t="s">
        <v>63</v>
      </c>
      <c r="E2015">
        <v>0</v>
      </c>
      <c r="F2015">
        <v>5.7881590713604002E-7</v>
      </c>
      <c r="G2015" t="s">
        <v>42</v>
      </c>
      <c r="H2015">
        <v>22620231819.099998</v>
      </c>
      <c r="I2015" t="s">
        <v>61</v>
      </c>
      <c r="J2015">
        <v>2885806.21</v>
      </c>
      <c r="K2015">
        <v>0</v>
      </c>
      <c r="L2015">
        <v>1.2757633224400001E-4</v>
      </c>
      <c r="M2015">
        <v>413810000</v>
      </c>
      <c r="N2015">
        <v>52792.362000000001</v>
      </c>
      <c r="O2015">
        <v>22620231819.099998</v>
      </c>
    </row>
    <row r="2016" spans="1:15" x14ac:dyDescent="0.3">
      <c r="A2016" t="s">
        <v>240</v>
      </c>
      <c r="B2016" t="s">
        <v>241</v>
      </c>
      <c r="C2016" t="s">
        <v>242</v>
      </c>
      <c r="D2016" t="s">
        <v>63</v>
      </c>
      <c r="E2016">
        <v>0</v>
      </c>
      <c r="F2016">
        <v>4.2119462241562997E-7</v>
      </c>
      <c r="G2016" t="s">
        <v>42</v>
      </c>
      <c r="H2016">
        <v>22620231819.099998</v>
      </c>
      <c r="I2016" t="s">
        <v>61</v>
      </c>
      <c r="J2016">
        <v>1514531.43</v>
      </c>
      <c r="K2016">
        <v>0</v>
      </c>
      <c r="L2016">
        <v>6.6954726287000006E-5</v>
      </c>
      <c r="M2016">
        <v>413810000</v>
      </c>
      <c r="N2016">
        <v>27706.5353</v>
      </c>
      <c r="O2016">
        <v>22620231819.099998</v>
      </c>
    </row>
    <row r="2017" spans="1:15" x14ac:dyDescent="0.3">
      <c r="A2017" t="s">
        <v>243</v>
      </c>
      <c r="B2017" t="s">
        <v>244</v>
      </c>
      <c r="C2017" t="s">
        <v>245</v>
      </c>
      <c r="D2017" t="s">
        <v>63</v>
      </c>
      <c r="E2017">
        <v>0</v>
      </c>
      <c r="F2017">
        <v>9.548752715152001E-7</v>
      </c>
      <c r="G2017" t="s">
        <v>42</v>
      </c>
      <c r="H2017">
        <v>22620231819.099998</v>
      </c>
      <c r="I2017" t="s">
        <v>61</v>
      </c>
      <c r="J2017">
        <v>4198875.18</v>
      </c>
      <c r="K2017">
        <v>0</v>
      </c>
      <c r="L2017">
        <v>1.8562476342300001E-4</v>
      </c>
      <c r="M2017">
        <v>413810000</v>
      </c>
      <c r="N2017">
        <v>76813.383400000006</v>
      </c>
      <c r="O2017">
        <v>22620231819.099998</v>
      </c>
    </row>
    <row r="2018" spans="1:15" x14ac:dyDescent="0.3">
      <c r="A2018" t="s">
        <v>246</v>
      </c>
      <c r="B2018" t="s">
        <v>247</v>
      </c>
      <c r="C2018" t="s">
        <v>248</v>
      </c>
      <c r="D2018" t="s">
        <v>63</v>
      </c>
      <c r="E2018">
        <v>0</v>
      </c>
      <c r="F2018">
        <v>1.1393163521091E-7</v>
      </c>
      <c r="G2018" t="s">
        <v>42</v>
      </c>
      <c r="H2018">
        <v>22620231819.099998</v>
      </c>
      <c r="I2018" t="s">
        <v>61</v>
      </c>
      <c r="J2018">
        <v>552163.6</v>
      </c>
      <c r="K2018">
        <v>0</v>
      </c>
      <c r="L2018">
        <v>2.4410165396000002E-5</v>
      </c>
      <c r="M2018">
        <v>413810000</v>
      </c>
      <c r="N2018">
        <v>10101.1705</v>
      </c>
      <c r="O2018">
        <v>22620231819.099998</v>
      </c>
    </row>
    <row r="2019" spans="1:15" x14ac:dyDescent="0.3">
      <c r="A2019" t="s">
        <v>249</v>
      </c>
      <c r="B2019" t="s">
        <v>250</v>
      </c>
      <c r="C2019" t="s">
        <v>251</v>
      </c>
      <c r="D2019" t="s">
        <v>63</v>
      </c>
      <c r="E2019">
        <v>0</v>
      </c>
      <c r="F2019">
        <v>9.8053371766379999E-8</v>
      </c>
      <c r="G2019" t="s">
        <v>42</v>
      </c>
      <c r="H2019">
        <v>22620231819.099998</v>
      </c>
      <c r="I2019" t="s">
        <v>61</v>
      </c>
      <c r="J2019">
        <v>489635.16</v>
      </c>
      <c r="K2019">
        <v>0</v>
      </c>
      <c r="L2019">
        <v>2.1645894874999999E-5</v>
      </c>
      <c r="M2019">
        <v>413810000</v>
      </c>
      <c r="N2019">
        <v>8957.2878000000001</v>
      </c>
      <c r="O2019">
        <v>22620231819.099998</v>
      </c>
    </row>
    <row r="2020" spans="1:15" x14ac:dyDescent="0.3">
      <c r="A2020" t="s">
        <v>255</v>
      </c>
      <c r="B2020" t="s">
        <v>256</v>
      </c>
      <c r="C2020" t="s">
        <v>257</v>
      </c>
      <c r="D2020" t="s">
        <v>63</v>
      </c>
      <c r="E2020">
        <v>0</v>
      </c>
      <c r="F2020">
        <v>1.3136761920763601E-6</v>
      </c>
      <c r="G2020" t="s">
        <v>42</v>
      </c>
      <c r="H2020">
        <v>22620231819.099998</v>
      </c>
      <c r="I2020" t="s">
        <v>61</v>
      </c>
      <c r="J2020">
        <v>4714478.49</v>
      </c>
      <c r="K2020">
        <v>0</v>
      </c>
      <c r="L2020">
        <v>2.0841866377399999E-4</v>
      </c>
      <c r="M2020">
        <v>413810000</v>
      </c>
      <c r="N2020">
        <v>86245.727299999999</v>
      </c>
      <c r="O2020">
        <v>22620231819.099998</v>
      </c>
    </row>
    <row r="2021" spans="1:15" x14ac:dyDescent="0.3">
      <c r="A2021" t="s">
        <v>258</v>
      </c>
      <c r="B2021" t="s">
        <v>259</v>
      </c>
      <c r="C2021" t="s">
        <v>260</v>
      </c>
      <c r="D2021" t="s">
        <v>63</v>
      </c>
      <c r="E2021">
        <v>0</v>
      </c>
      <c r="F2021">
        <v>5.0931617731132004E-7</v>
      </c>
      <c r="G2021" t="s">
        <v>42</v>
      </c>
      <c r="H2021">
        <v>22620231819.099998</v>
      </c>
      <c r="I2021" t="s">
        <v>61</v>
      </c>
      <c r="J2021">
        <v>2538451.73</v>
      </c>
      <c r="K2021">
        <v>0</v>
      </c>
      <c r="L2021">
        <v>1.1222041181099999E-4</v>
      </c>
      <c r="M2021">
        <v>413810000</v>
      </c>
      <c r="N2021">
        <v>46437.928599999999</v>
      </c>
      <c r="O2021">
        <v>22620231819.099998</v>
      </c>
    </row>
    <row r="2022" spans="1:15" x14ac:dyDescent="0.3">
      <c r="A2022" t="s">
        <v>261</v>
      </c>
      <c r="B2022" t="s">
        <v>262</v>
      </c>
      <c r="C2022" t="s">
        <v>263</v>
      </c>
      <c r="D2022" t="s">
        <v>63</v>
      </c>
      <c r="E2022">
        <v>0</v>
      </c>
      <c r="F2022">
        <v>2.1649203417380001E-7</v>
      </c>
      <c r="G2022" t="s">
        <v>42</v>
      </c>
      <c r="H2022">
        <v>22620231819.099998</v>
      </c>
      <c r="I2022" t="s">
        <v>61</v>
      </c>
      <c r="J2022">
        <v>1059184.98</v>
      </c>
      <c r="K2022">
        <v>0</v>
      </c>
      <c r="L2022">
        <v>4.6824673967999998E-5</v>
      </c>
      <c r="M2022">
        <v>413810000</v>
      </c>
      <c r="N2022">
        <v>19376.5183</v>
      </c>
      <c r="O2022">
        <v>22620231819.099998</v>
      </c>
    </row>
    <row r="2023" spans="1:15" x14ac:dyDescent="0.3">
      <c r="A2023" t="s">
        <v>264</v>
      </c>
      <c r="B2023" t="s">
        <v>265</v>
      </c>
      <c r="C2023" t="s">
        <v>266</v>
      </c>
      <c r="D2023" t="s">
        <v>63</v>
      </c>
      <c r="E2023">
        <v>0</v>
      </c>
      <c r="F2023">
        <v>1.4408119359979E-7</v>
      </c>
      <c r="G2023" t="s">
        <v>42</v>
      </c>
      <c r="H2023">
        <v>22620231819.099998</v>
      </c>
      <c r="I2023" t="s">
        <v>61</v>
      </c>
      <c r="J2023">
        <v>664037.53</v>
      </c>
      <c r="K2023">
        <v>0</v>
      </c>
      <c r="L2023">
        <v>2.9355911791999998E-5</v>
      </c>
      <c r="M2023">
        <v>413810000</v>
      </c>
      <c r="N2023">
        <v>12147.769899999999</v>
      </c>
      <c r="O2023">
        <v>22620231819.099998</v>
      </c>
    </row>
    <row r="2024" spans="1:15" x14ac:dyDescent="0.3">
      <c r="A2024" t="s">
        <v>270</v>
      </c>
      <c r="B2024" t="s">
        <v>271</v>
      </c>
      <c r="C2024" t="s">
        <v>272</v>
      </c>
      <c r="D2024" t="s">
        <v>63</v>
      </c>
      <c r="E2024">
        <v>0</v>
      </c>
      <c r="F2024">
        <v>6.1592118557492995E-7</v>
      </c>
      <c r="G2024" t="s">
        <v>42</v>
      </c>
      <c r="H2024">
        <v>22620231819.099998</v>
      </c>
      <c r="I2024" t="s">
        <v>61</v>
      </c>
      <c r="J2024">
        <v>3154179.32</v>
      </c>
      <c r="K2024">
        <v>0</v>
      </c>
      <c r="L2024">
        <v>1.3944062754200001E-4</v>
      </c>
      <c r="M2024">
        <v>413810000</v>
      </c>
      <c r="N2024">
        <v>57701.926099999997</v>
      </c>
      <c r="O2024">
        <v>22620231819.099998</v>
      </c>
    </row>
    <row r="2025" spans="1:15" x14ac:dyDescent="0.3">
      <c r="A2025" t="s">
        <v>273</v>
      </c>
      <c r="B2025" t="s">
        <v>274</v>
      </c>
      <c r="C2025" t="s">
        <v>275</v>
      </c>
      <c r="D2025" t="s">
        <v>63</v>
      </c>
      <c r="E2025">
        <v>0</v>
      </c>
      <c r="F2025">
        <v>2.5583778478845999E-7</v>
      </c>
      <c r="G2025" t="s">
        <v>42</v>
      </c>
      <c r="H2025">
        <v>22620231819.099998</v>
      </c>
      <c r="I2025" t="s">
        <v>61</v>
      </c>
      <c r="J2025">
        <v>1350375.56</v>
      </c>
      <c r="K2025">
        <v>0</v>
      </c>
      <c r="L2025">
        <v>5.9697688812E-5</v>
      </c>
      <c r="M2025">
        <v>413810000</v>
      </c>
      <c r="N2025">
        <v>24703.500599999999</v>
      </c>
      <c r="O2025">
        <v>22620231819.099998</v>
      </c>
    </row>
    <row r="2026" spans="1:15" x14ac:dyDescent="0.3">
      <c r="A2026" t="s">
        <v>276</v>
      </c>
      <c r="B2026" t="s">
        <v>277</v>
      </c>
      <c r="C2026" t="s">
        <v>278</v>
      </c>
      <c r="D2026" t="s">
        <v>63</v>
      </c>
      <c r="E2026">
        <v>0</v>
      </c>
      <c r="F2026">
        <v>1.3129175791612E-7</v>
      </c>
      <c r="G2026" t="s">
        <v>42</v>
      </c>
      <c r="H2026">
        <v>22620231819.099998</v>
      </c>
      <c r="I2026" t="s">
        <v>61</v>
      </c>
      <c r="J2026">
        <v>624857.56999999995</v>
      </c>
      <c r="K2026">
        <v>0</v>
      </c>
      <c r="L2026">
        <v>2.7623835821E-5</v>
      </c>
      <c r="M2026">
        <v>413810000</v>
      </c>
      <c r="N2026">
        <v>11431.0195</v>
      </c>
      <c r="O2026">
        <v>22620231819.099998</v>
      </c>
    </row>
    <row r="2027" spans="1:15" x14ac:dyDescent="0.3">
      <c r="A2027" t="s">
        <v>279</v>
      </c>
      <c r="B2027" t="s">
        <v>280</v>
      </c>
      <c r="C2027" t="s">
        <v>281</v>
      </c>
      <c r="D2027" t="s">
        <v>63</v>
      </c>
      <c r="E2027">
        <v>0</v>
      </c>
      <c r="F2027">
        <v>1.5217571718664999E-7</v>
      </c>
      <c r="G2027" t="s">
        <v>42</v>
      </c>
      <c r="H2027">
        <v>22620231819.099998</v>
      </c>
      <c r="I2027" t="s">
        <v>61</v>
      </c>
      <c r="J2027">
        <v>860558.23</v>
      </c>
      <c r="K2027">
        <v>0</v>
      </c>
      <c r="L2027">
        <v>3.8043740527999999E-5</v>
      </c>
      <c r="M2027">
        <v>413810000</v>
      </c>
      <c r="N2027">
        <v>15742.880300000001</v>
      </c>
      <c r="O2027">
        <v>22620231819.099998</v>
      </c>
    </row>
    <row r="2028" spans="1:15" x14ac:dyDescent="0.3">
      <c r="A2028" t="s">
        <v>282</v>
      </c>
      <c r="B2028" t="s">
        <v>283</v>
      </c>
      <c r="C2028" t="s">
        <v>284</v>
      </c>
      <c r="D2028" t="s">
        <v>63</v>
      </c>
      <c r="E2028">
        <v>0</v>
      </c>
      <c r="F2028">
        <v>4.7453846122550001E-7</v>
      </c>
      <c r="G2028" t="s">
        <v>42</v>
      </c>
      <c r="H2028">
        <v>22620231819.099998</v>
      </c>
      <c r="I2028" t="s">
        <v>61</v>
      </c>
      <c r="J2028">
        <v>1565402.98</v>
      </c>
      <c r="K2028">
        <v>0</v>
      </c>
      <c r="L2028">
        <v>6.9203666546000002E-5</v>
      </c>
      <c r="M2028">
        <v>413810000</v>
      </c>
      <c r="N2028">
        <v>28637.169300000001</v>
      </c>
      <c r="O2028">
        <v>22620231819.099998</v>
      </c>
    </row>
    <row r="2029" spans="1:15" x14ac:dyDescent="0.3">
      <c r="A2029" t="s">
        <v>285</v>
      </c>
      <c r="B2029" t="s">
        <v>286</v>
      </c>
      <c r="C2029" t="s">
        <v>287</v>
      </c>
      <c r="D2029" t="s">
        <v>63</v>
      </c>
      <c r="E2029">
        <v>0</v>
      </c>
      <c r="F2029">
        <v>2.3037341268970001E-8</v>
      </c>
      <c r="G2029" t="s">
        <v>42</v>
      </c>
      <c r="H2029">
        <v>22620231819.099998</v>
      </c>
      <c r="I2029" t="s">
        <v>61</v>
      </c>
      <c r="J2029">
        <v>179183.63</v>
      </c>
      <c r="K2029">
        <v>0</v>
      </c>
      <c r="L2029">
        <v>7.9213878720000001E-6</v>
      </c>
      <c r="M2029">
        <v>413810000</v>
      </c>
      <c r="N2029">
        <v>3277.9495000000002</v>
      </c>
      <c r="O2029">
        <v>22620231819.099998</v>
      </c>
    </row>
    <row r="2030" spans="1:15" x14ac:dyDescent="0.3">
      <c r="A2030" t="s">
        <v>288</v>
      </c>
      <c r="B2030" t="s">
        <v>289</v>
      </c>
      <c r="C2030" t="s">
        <v>290</v>
      </c>
      <c r="D2030" t="s">
        <v>63</v>
      </c>
      <c r="E2030">
        <v>0</v>
      </c>
      <c r="F2030">
        <v>4.2513224784370998E-7</v>
      </c>
      <c r="G2030" t="s">
        <v>42</v>
      </c>
      <c r="H2030">
        <v>22620231819.099998</v>
      </c>
      <c r="I2030" t="s">
        <v>61</v>
      </c>
      <c r="J2030">
        <v>2188394.8199999998</v>
      </c>
      <c r="K2030">
        <v>0</v>
      </c>
      <c r="L2030">
        <v>9.674502178E-5</v>
      </c>
      <c r="M2030">
        <v>413810000</v>
      </c>
      <c r="N2030">
        <v>40034.057500000003</v>
      </c>
      <c r="O2030">
        <v>22620231819.099998</v>
      </c>
    </row>
    <row r="2031" spans="1:15" x14ac:dyDescent="0.3">
      <c r="A2031" t="s">
        <v>291</v>
      </c>
      <c r="B2031" t="s">
        <v>292</v>
      </c>
      <c r="C2031" t="s">
        <v>293</v>
      </c>
      <c r="D2031" t="s">
        <v>63</v>
      </c>
      <c r="E2031">
        <v>0</v>
      </c>
      <c r="F2031">
        <v>3.6098082748670998E-7</v>
      </c>
      <c r="G2031" t="s">
        <v>42</v>
      </c>
      <c r="H2031">
        <v>22620231819.099998</v>
      </c>
      <c r="I2031" t="s">
        <v>61</v>
      </c>
      <c r="J2031">
        <v>1523140.76</v>
      </c>
      <c r="K2031">
        <v>0</v>
      </c>
      <c r="L2031">
        <v>6.7335329372000002E-5</v>
      </c>
      <c r="M2031">
        <v>413810000</v>
      </c>
      <c r="N2031">
        <v>27864.032599999999</v>
      </c>
      <c r="O2031">
        <v>22620231819.099998</v>
      </c>
    </row>
    <row r="2032" spans="1:15" x14ac:dyDescent="0.3">
      <c r="A2032" t="s">
        <v>294</v>
      </c>
      <c r="B2032" t="s">
        <v>295</v>
      </c>
      <c r="C2032" t="s">
        <v>296</v>
      </c>
      <c r="D2032" t="s">
        <v>63</v>
      </c>
      <c r="E2032">
        <v>0</v>
      </c>
      <c r="F2032">
        <v>2.5646952013556998E-7</v>
      </c>
      <c r="G2032" t="s">
        <v>42</v>
      </c>
      <c r="H2032">
        <v>22620231819.099998</v>
      </c>
      <c r="I2032" t="s">
        <v>61</v>
      </c>
      <c r="J2032">
        <v>1208886.21</v>
      </c>
      <c r="K2032">
        <v>0</v>
      </c>
      <c r="L2032">
        <v>5.3442697655000001E-5</v>
      </c>
      <c r="M2032">
        <v>413810000</v>
      </c>
      <c r="N2032">
        <v>22115.1227</v>
      </c>
      <c r="O2032">
        <v>22620231819.099998</v>
      </c>
    </row>
    <row r="2033" spans="1:15" x14ac:dyDescent="0.3">
      <c r="A2033" t="s">
        <v>297</v>
      </c>
      <c r="B2033" t="s">
        <v>298</v>
      </c>
      <c r="C2033" t="s">
        <v>299</v>
      </c>
      <c r="D2033" t="s">
        <v>63</v>
      </c>
      <c r="E2033">
        <v>0</v>
      </c>
      <c r="F2033">
        <v>1.1533038303335101E-6</v>
      </c>
      <c r="G2033" t="s">
        <v>42</v>
      </c>
      <c r="H2033">
        <v>22620231819.099998</v>
      </c>
      <c r="I2033" t="s">
        <v>61</v>
      </c>
      <c r="J2033">
        <v>5704041.9800000004</v>
      </c>
      <c r="K2033">
        <v>0</v>
      </c>
      <c r="L2033">
        <v>2.5216549616400002E-4</v>
      </c>
      <c r="M2033">
        <v>413810000</v>
      </c>
      <c r="N2033">
        <v>104348.60400000001</v>
      </c>
      <c r="O2033">
        <v>22620231819.099998</v>
      </c>
    </row>
    <row r="2034" spans="1:15" x14ac:dyDescent="0.3">
      <c r="A2034" t="s">
        <v>300</v>
      </c>
      <c r="B2034" t="s">
        <v>301</v>
      </c>
      <c r="C2034" t="s">
        <v>302</v>
      </c>
      <c r="D2034" t="s">
        <v>63</v>
      </c>
      <c r="E2034">
        <v>0</v>
      </c>
      <c r="F2034">
        <v>1.0305208269491299E-6</v>
      </c>
      <c r="G2034" t="s">
        <v>42</v>
      </c>
      <c r="H2034">
        <v>22620231819.099998</v>
      </c>
      <c r="I2034" t="s">
        <v>61</v>
      </c>
      <c r="J2034">
        <v>5391712.9900000002</v>
      </c>
      <c r="K2034">
        <v>0</v>
      </c>
      <c r="L2034">
        <v>2.38357990012E-4</v>
      </c>
      <c r="M2034">
        <v>413810000</v>
      </c>
      <c r="N2034">
        <v>98634.919800000003</v>
      </c>
      <c r="O2034">
        <v>22620231819.099998</v>
      </c>
    </row>
    <row r="2035" spans="1:15" x14ac:dyDescent="0.3">
      <c r="A2035" t="s">
        <v>303</v>
      </c>
      <c r="B2035" t="s">
        <v>304</v>
      </c>
      <c r="C2035" t="s">
        <v>305</v>
      </c>
      <c r="D2035" t="s">
        <v>63</v>
      </c>
      <c r="E2035">
        <v>0</v>
      </c>
      <c r="F2035">
        <v>3.7726845897279998E-8</v>
      </c>
      <c r="G2035" t="s">
        <v>42</v>
      </c>
      <c r="H2035">
        <v>22620231819.099998</v>
      </c>
      <c r="I2035" t="s">
        <v>61</v>
      </c>
      <c r="J2035">
        <v>162306.6</v>
      </c>
      <c r="K2035">
        <v>0</v>
      </c>
      <c r="L2035">
        <v>7.1752845549999997E-6</v>
      </c>
      <c r="M2035">
        <v>413810000</v>
      </c>
      <c r="N2035">
        <v>2969.2044999999998</v>
      </c>
      <c r="O2035">
        <v>22620231819.099998</v>
      </c>
    </row>
    <row r="2036" spans="1:15" x14ac:dyDescent="0.3">
      <c r="A2036" t="s">
        <v>306</v>
      </c>
      <c r="B2036" t="s">
        <v>307</v>
      </c>
      <c r="C2036" t="s">
        <v>308</v>
      </c>
      <c r="D2036" t="s">
        <v>63</v>
      </c>
      <c r="E2036">
        <v>0</v>
      </c>
      <c r="F2036">
        <v>2.27729319539969E-6</v>
      </c>
      <c r="G2036" t="s">
        <v>42</v>
      </c>
      <c r="H2036">
        <v>22620231819.099998</v>
      </c>
      <c r="I2036" t="s">
        <v>61</v>
      </c>
      <c r="J2036">
        <v>11362408.369999999</v>
      </c>
      <c r="K2036">
        <v>0</v>
      </c>
      <c r="L2036">
        <v>5.02311756169E-4</v>
      </c>
      <c r="M2036">
        <v>413810000</v>
      </c>
      <c r="N2036">
        <v>207861.62779999999</v>
      </c>
      <c r="O2036">
        <v>22620231819.099998</v>
      </c>
    </row>
    <row r="2037" spans="1:15" x14ac:dyDescent="0.3">
      <c r="A2037" t="s">
        <v>312</v>
      </c>
      <c r="B2037" t="s">
        <v>313</v>
      </c>
      <c r="C2037" t="s">
        <v>314</v>
      </c>
      <c r="D2037" t="s">
        <v>63</v>
      </c>
      <c r="E2037">
        <v>0</v>
      </c>
      <c r="F2037">
        <v>9.8388470012080005E-8</v>
      </c>
      <c r="G2037" t="s">
        <v>42</v>
      </c>
      <c r="H2037">
        <v>22620231819.099998</v>
      </c>
      <c r="I2037" t="s">
        <v>61</v>
      </c>
      <c r="J2037">
        <v>535481.47</v>
      </c>
      <c r="K2037">
        <v>0</v>
      </c>
      <c r="L2037">
        <v>2.3672678259E-5</v>
      </c>
      <c r="M2037">
        <v>413810000</v>
      </c>
      <c r="N2037">
        <v>9795.991</v>
      </c>
      <c r="O2037">
        <v>22620231819.099998</v>
      </c>
    </row>
    <row r="2038" spans="1:15" x14ac:dyDescent="0.3">
      <c r="A2038" t="s">
        <v>315</v>
      </c>
      <c r="B2038" t="s">
        <v>316</v>
      </c>
      <c r="C2038" t="s">
        <v>317</v>
      </c>
      <c r="D2038" t="s">
        <v>63</v>
      </c>
      <c r="E2038">
        <v>0</v>
      </c>
      <c r="F2038">
        <v>1.2347848697295599E-6</v>
      </c>
      <c r="G2038" t="s">
        <v>42</v>
      </c>
      <c r="H2038">
        <v>22620231819.099998</v>
      </c>
      <c r="I2038" t="s">
        <v>61</v>
      </c>
      <c r="J2038">
        <v>6195037.7199999997</v>
      </c>
      <c r="K2038">
        <v>0</v>
      </c>
      <c r="L2038">
        <v>2.7387153984700002E-4</v>
      </c>
      <c r="M2038">
        <v>413810000</v>
      </c>
      <c r="N2038">
        <v>113330.7819</v>
      </c>
      <c r="O2038">
        <v>22620231819.099998</v>
      </c>
    </row>
    <row r="2039" spans="1:15" x14ac:dyDescent="0.3">
      <c r="A2039" t="s">
        <v>318</v>
      </c>
      <c r="B2039" t="s">
        <v>319</v>
      </c>
      <c r="C2039" t="s">
        <v>320</v>
      </c>
      <c r="D2039" t="s">
        <v>63</v>
      </c>
      <c r="E2039">
        <v>0</v>
      </c>
      <c r="F2039">
        <v>1.208803792050965E-5</v>
      </c>
      <c r="G2039" t="s">
        <v>42</v>
      </c>
      <c r="H2039">
        <v>22620231819.099998</v>
      </c>
      <c r="I2039" t="s">
        <v>61</v>
      </c>
      <c r="J2039">
        <v>59904075.399999999</v>
      </c>
      <c r="K2039">
        <v>0</v>
      </c>
      <c r="L2039">
        <v>2.6482520550219998E-3</v>
      </c>
      <c r="M2039">
        <v>413810000</v>
      </c>
      <c r="N2039">
        <v>1095873.1828999999</v>
      </c>
      <c r="O2039">
        <v>22620231819.099998</v>
      </c>
    </row>
    <row r="2040" spans="1:15" x14ac:dyDescent="0.3">
      <c r="A2040" t="s">
        <v>321</v>
      </c>
      <c r="B2040" t="s">
        <v>322</v>
      </c>
      <c r="C2040" t="s">
        <v>323</v>
      </c>
      <c r="D2040" t="s">
        <v>63</v>
      </c>
      <c r="E2040">
        <v>0</v>
      </c>
      <c r="F2040">
        <v>4.5252604313969703E-6</v>
      </c>
      <c r="G2040" t="s">
        <v>42</v>
      </c>
      <c r="H2040">
        <v>22620231819.099998</v>
      </c>
      <c r="I2040" t="s">
        <v>61</v>
      </c>
      <c r="J2040">
        <v>17494140.670000002</v>
      </c>
      <c r="K2040">
        <v>0</v>
      </c>
      <c r="L2040">
        <v>7.7338467659900003E-4</v>
      </c>
      <c r="M2040">
        <v>413810000</v>
      </c>
      <c r="N2040">
        <v>320034.31300000002</v>
      </c>
      <c r="O2040">
        <v>22620231819.099998</v>
      </c>
    </row>
    <row r="2041" spans="1:15" x14ac:dyDescent="0.3">
      <c r="A2041" t="s">
        <v>324</v>
      </c>
      <c r="B2041" t="s">
        <v>325</v>
      </c>
      <c r="C2041" t="s">
        <v>326</v>
      </c>
      <c r="D2041" t="s">
        <v>63</v>
      </c>
      <c r="E2041">
        <v>0</v>
      </c>
      <c r="F2041">
        <v>3.8039079655826199E-6</v>
      </c>
      <c r="G2041" t="s">
        <v>42</v>
      </c>
      <c r="H2041">
        <v>22620231819.099998</v>
      </c>
      <c r="I2041" t="s">
        <v>61</v>
      </c>
      <c r="J2041">
        <v>18646224.879999999</v>
      </c>
      <c r="K2041">
        <v>0</v>
      </c>
      <c r="L2041">
        <v>8.2431625940500004E-4</v>
      </c>
      <c r="M2041">
        <v>413810000</v>
      </c>
      <c r="N2041">
        <v>341110.3113</v>
      </c>
      <c r="O2041">
        <v>22620231819.099998</v>
      </c>
    </row>
    <row r="2042" spans="1:15" x14ac:dyDescent="0.3">
      <c r="A2042" t="s">
        <v>327</v>
      </c>
      <c r="B2042" t="s">
        <v>328</v>
      </c>
      <c r="C2042" t="s">
        <v>329</v>
      </c>
      <c r="D2042" t="s">
        <v>63</v>
      </c>
      <c r="E2042">
        <v>0</v>
      </c>
      <c r="F2042">
        <v>6.8769666572846404E-6</v>
      </c>
      <c r="G2042" t="s">
        <v>42</v>
      </c>
      <c r="H2042">
        <v>22620231819.099998</v>
      </c>
      <c r="I2042" t="s">
        <v>61</v>
      </c>
      <c r="J2042">
        <v>41028780.469999999</v>
      </c>
      <c r="K2042">
        <v>0</v>
      </c>
      <c r="L2042">
        <v>1.8138090183210001E-3</v>
      </c>
      <c r="M2042">
        <v>413810000</v>
      </c>
      <c r="N2042">
        <v>750572.30989999999</v>
      </c>
      <c r="O2042">
        <v>22620231819.099998</v>
      </c>
    </row>
    <row r="2043" spans="1:15" x14ac:dyDescent="0.3">
      <c r="A2043" t="s">
        <v>327</v>
      </c>
      <c r="B2043" t="s">
        <v>330</v>
      </c>
      <c r="C2043" t="s">
        <v>331</v>
      </c>
      <c r="D2043" t="s">
        <v>63</v>
      </c>
      <c r="E2043">
        <v>0</v>
      </c>
      <c r="F2043">
        <v>6.8769666572846404E-6</v>
      </c>
      <c r="G2043" t="s">
        <v>42</v>
      </c>
      <c r="H2043">
        <v>22620231819.099998</v>
      </c>
      <c r="I2043" t="s">
        <v>61</v>
      </c>
      <c r="J2043">
        <v>41028780.469999999</v>
      </c>
      <c r="K2043">
        <v>0</v>
      </c>
      <c r="L2043">
        <v>1.8138090183210001E-3</v>
      </c>
      <c r="M2043">
        <v>413810000</v>
      </c>
      <c r="N2043">
        <v>750572.30989999999</v>
      </c>
      <c r="O2043">
        <v>22620231819.099998</v>
      </c>
    </row>
    <row r="2044" spans="1:15" x14ac:dyDescent="0.3">
      <c r="A2044" t="s">
        <v>332</v>
      </c>
      <c r="B2044" t="s">
        <v>333</v>
      </c>
      <c r="C2044" t="s">
        <v>334</v>
      </c>
      <c r="D2044" t="s">
        <v>63</v>
      </c>
      <c r="E2044">
        <v>0</v>
      </c>
      <c r="F2044">
        <v>3.8031157544265499E-6</v>
      </c>
      <c r="G2044" t="s">
        <v>42</v>
      </c>
      <c r="H2044">
        <v>22620231819.099998</v>
      </c>
      <c r="I2044" t="s">
        <v>61</v>
      </c>
      <c r="J2044">
        <v>21127006.91</v>
      </c>
      <c r="K2044">
        <v>0</v>
      </c>
      <c r="L2044">
        <v>9.3398719690199997E-4</v>
      </c>
      <c r="M2044">
        <v>413810000</v>
      </c>
      <c r="N2044">
        <v>386493.24200000003</v>
      </c>
      <c r="O2044">
        <v>22620231819.099998</v>
      </c>
    </row>
    <row r="2045" spans="1:15" x14ac:dyDescent="0.3">
      <c r="A2045" t="s">
        <v>332</v>
      </c>
      <c r="B2045" t="s">
        <v>335</v>
      </c>
      <c r="C2045" t="s">
        <v>336</v>
      </c>
      <c r="D2045" t="s">
        <v>63</v>
      </c>
      <c r="E2045">
        <v>0</v>
      </c>
      <c r="F2045">
        <v>3.8031157544265499E-6</v>
      </c>
      <c r="G2045" t="s">
        <v>42</v>
      </c>
      <c r="H2045">
        <v>22620231819.099998</v>
      </c>
      <c r="I2045" t="s">
        <v>61</v>
      </c>
      <c r="J2045">
        <v>21127006.91</v>
      </c>
      <c r="K2045">
        <v>0</v>
      </c>
      <c r="L2045">
        <v>9.3398719690199997E-4</v>
      </c>
      <c r="M2045">
        <v>413810000</v>
      </c>
      <c r="N2045">
        <v>386493.24200000003</v>
      </c>
      <c r="O2045">
        <v>22620231819.099998</v>
      </c>
    </row>
    <row r="2046" spans="1:15" x14ac:dyDescent="0.3">
      <c r="A2046" t="s">
        <v>332</v>
      </c>
      <c r="B2046" t="s">
        <v>337</v>
      </c>
      <c r="C2046" t="s">
        <v>338</v>
      </c>
      <c r="D2046" t="s">
        <v>63</v>
      </c>
      <c r="E2046">
        <v>0</v>
      </c>
      <c r="F2046">
        <v>3.8031157544265499E-6</v>
      </c>
      <c r="G2046" t="s">
        <v>42</v>
      </c>
      <c r="H2046">
        <v>22620231819.099998</v>
      </c>
      <c r="I2046" t="s">
        <v>61</v>
      </c>
      <c r="J2046">
        <v>21127006.91</v>
      </c>
      <c r="K2046">
        <v>0</v>
      </c>
      <c r="L2046">
        <v>9.3398719690199997E-4</v>
      </c>
      <c r="M2046">
        <v>413810000</v>
      </c>
      <c r="N2046">
        <v>386493.24200000003</v>
      </c>
      <c r="O2046">
        <v>22620231819.099998</v>
      </c>
    </row>
    <row r="2047" spans="1:15" x14ac:dyDescent="0.3">
      <c r="A2047" t="s">
        <v>332</v>
      </c>
      <c r="B2047" t="s">
        <v>339</v>
      </c>
      <c r="C2047" t="s">
        <v>340</v>
      </c>
      <c r="D2047" t="s">
        <v>63</v>
      </c>
      <c r="E2047">
        <v>0</v>
      </c>
      <c r="F2047">
        <v>3.8031157544265499E-6</v>
      </c>
      <c r="G2047" t="s">
        <v>42</v>
      </c>
      <c r="H2047">
        <v>22620231819.099998</v>
      </c>
      <c r="I2047" t="s">
        <v>61</v>
      </c>
      <c r="J2047">
        <v>21127006.91</v>
      </c>
      <c r="K2047">
        <v>0</v>
      </c>
      <c r="L2047">
        <v>9.3398719690199997E-4</v>
      </c>
      <c r="M2047">
        <v>413810000</v>
      </c>
      <c r="N2047">
        <v>386493.24200000003</v>
      </c>
      <c r="O2047">
        <v>22620231819.099998</v>
      </c>
    </row>
    <row r="2048" spans="1:15" x14ac:dyDescent="0.3">
      <c r="A2048" t="s">
        <v>332</v>
      </c>
      <c r="B2048" t="s">
        <v>341</v>
      </c>
      <c r="C2048" t="s">
        <v>342</v>
      </c>
      <c r="D2048" t="s">
        <v>63</v>
      </c>
      <c r="E2048">
        <v>0</v>
      </c>
      <c r="F2048">
        <v>3.8031157544265499E-6</v>
      </c>
      <c r="G2048" t="s">
        <v>42</v>
      </c>
      <c r="H2048">
        <v>22620231819.099998</v>
      </c>
      <c r="I2048" t="s">
        <v>61</v>
      </c>
      <c r="J2048">
        <v>21127006.91</v>
      </c>
      <c r="K2048">
        <v>0</v>
      </c>
      <c r="L2048">
        <v>9.3398719690199997E-4</v>
      </c>
      <c r="M2048">
        <v>413810000</v>
      </c>
      <c r="N2048">
        <v>386493.24200000003</v>
      </c>
      <c r="O2048">
        <v>22620231819.099998</v>
      </c>
    </row>
    <row r="2049" spans="1:15" x14ac:dyDescent="0.3">
      <c r="A2049" t="s">
        <v>343</v>
      </c>
      <c r="B2049" t="s">
        <v>344</v>
      </c>
      <c r="C2049" t="s">
        <v>345</v>
      </c>
      <c r="D2049" t="s">
        <v>63</v>
      </c>
      <c r="E2049">
        <v>0</v>
      </c>
      <c r="F2049">
        <v>1.8140070503323599E-6</v>
      </c>
      <c r="G2049" t="s">
        <v>42</v>
      </c>
      <c r="H2049">
        <v>22620231819.099998</v>
      </c>
      <c r="I2049" t="s">
        <v>61</v>
      </c>
      <c r="J2049">
        <v>8483418.4100000001</v>
      </c>
      <c r="K2049">
        <v>0</v>
      </c>
      <c r="L2049">
        <v>3.7503675814799998E-4</v>
      </c>
      <c r="M2049">
        <v>413810000</v>
      </c>
      <c r="N2049">
        <v>155193.96090000001</v>
      </c>
      <c r="O2049">
        <v>22620231819.099998</v>
      </c>
    </row>
    <row r="2050" spans="1:15" x14ac:dyDescent="0.3">
      <c r="A2050" t="s">
        <v>346</v>
      </c>
      <c r="B2050" t="s">
        <v>347</v>
      </c>
      <c r="C2050" t="s">
        <v>348</v>
      </c>
      <c r="D2050" t="s">
        <v>63</v>
      </c>
      <c r="E2050">
        <v>0</v>
      </c>
      <c r="F2050">
        <v>5.94604074244856E-6</v>
      </c>
      <c r="G2050" t="s">
        <v>42</v>
      </c>
      <c r="H2050">
        <v>22620231819.099998</v>
      </c>
      <c r="I2050" t="s">
        <v>61</v>
      </c>
      <c r="J2050">
        <v>30967817.079999998</v>
      </c>
      <c r="K2050">
        <v>0</v>
      </c>
      <c r="L2050">
        <v>1.3690318175189999E-3</v>
      </c>
      <c r="M2050">
        <v>413810000</v>
      </c>
      <c r="N2050">
        <v>566519.0564</v>
      </c>
      <c r="O2050">
        <v>22620231819.099998</v>
      </c>
    </row>
    <row r="2051" spans="1:15" x14ac:dyDescent="0.3">
      <c r="A2051" t="s">
        <v>349</v>
      </c>
      <c r="B2051" t="s">
        <v>350</v>
      </c>
      <c r="C2051" t="s">
        <v>351</v>
      </c>
      <c r="D2051" t="s">
        <v>63</v>
      </c>
      <c r="E2051">
        <v>0</v>
      </c>
      <c r="F2051">
        <v>3.5332975647276002E-6</v>
      </c>
      <c r="G2051" t="s">
        <v>42</v>
      </c>
      <c r="H2051">
        <v>22620231819.099998</v>
      </c>
      <c r="I2051" t="s">
        <v>61</v>
      </c>
      <c r="J2051">
        <v>12517306.41</v>
      </c>
      <c r="K2051">
        <v>0</v>
      </c>
      <c r="L2051">
        <v>5.5336773336800004E-4</v>
      </c>
      <c r="M2051">
        <v>413810000</v>
      </c>
      <c r="N2051">
        <v>228989.1017</v>
      </c>
      <c r="O2051">
        <v>22620231819.099998</v>
      </c>
    </row>
    <row r="2052" spans="1:15" x14ac:dyDescent="0.3">
      <c r="A2052" t="s">
        <v>352</v>
      </c>
      <c r="B2052" t="s">
        <v>353</v>
      </c>
      <c r="C2052" t="s">
        <v>354</v>
      </c>
      <c r="D2052" t="s">
        <v>63</v>
      </c>
      <c r="E2052">
        <v>0</v>
      </c>
      <c r="F2052">
        <v>1.4833252049905301E-6</v>
      </c>
      <c r="G2052" t="s">
        <v>42</v>
      </c>
      <c r="H2052">
        <v>22620231819.099998</v>
      </c>
      <c r="I2052" t="s">
        <v>61</v>
      </c>
      <c r="J2052">
        <v>7306742.4199999999</v>
      </c>
      <c r="K2052">
        <v>0</v>
      </c>
      <c r="L2052">
        <v>3.2301801672199998E-4</v>
      </c>
      <c r="M2052">
        <v>413810000</v>
      </c>
      <c r="N2052">
        <v>133668.08549999999</v>
      </c>
      <c r="O2052">
        <v>22620231819.099998</v>
      </c>
    </row>
    <row r="2053" spans="1:15" x14ac:dyDescent="0.3">
      <c r="A2053" t="s">
        <v>355</v>
      </c>
      <c r="B2053" t="s">
        <v>356</v>
      </c>
      <c r="C2053" t="s">
        <v>357</v>
      </c>
      <c r="D2053" t="s">
        <v>63</v>
      </c>
      <c r="E2053">
        <v>0</v>
      </c>
      <c r="F2053">
        <v>3.66428030724301E-6</v>
      </c>
      <c r="G2053" t="s">
        <v>42</v>
      </c>
      <c r="H2053">
        <v>22620231819.099998</v>
      </c>
      <c r="I2053" t="s">
        <v>61</v>
      </c>
      <c r="J2053">
        <v>19635728.559999999</v>
      </c>
      <c r="K2053">
        <v>0</v>
      </c>
      <c r="L2053">
        <v>8.6806044770199996E-4</v>
      </c>
      <c r="M2053">
        <v>413810000</v>
      </c>
      <c r="N2053">
        <v>359212.09389999998</v>
      </c>
      <c r="O2053">
        <v>22620231819.099998</v>
      </c>
    </row>
    <row r="2054" spans="1:15" x14ac:dyDescent="0.3">
      <c r="A2054" t="s">
        <v>361</v>
      </c>
      <c r="B2054" t="s">
        <v>362</v>
      </c>
      <c r="C2054" t="s">
        <v>363</v>
      </c>
      <c r="D2054" t="s">
        <v>63</v>
      </c>
      <c r="E2054">
        <v>0</v>
      </c>
      <c r="F2054">
        <v>1.3310898067178999E-6</v>
      </c>
      <c r="G2054" t="s">
        <v>42</v>
      </c>
      <c r="H2054">
        <v>22620231819.099998</v>
      </c>
      <c r="I2054" t="s">
        <v>61</v>
      </c>
      <c r="J2054">
        <v>4526832.9000000004</v>
      </c>
      <c r="K2054">
        <v>0</v>
      </c>
      <c r="L2054">
        <v>2.0012318778199999E-4</v>
      </c>
      <c r="M2054">
        <v>413810000</v>
      </c>
      <c r="N2054">
        <v>82812.976299999995</v>
      </c>
      <c r="O2054">
        <v>22620231819.099998</v>
      </c>
    </row>
    <row r="2055" spans="1:15" x14ac:dyDescent="0.3">
      <c r="A2055" t="s">
        <v>364</v>
      </c>
      <c r="B2055" t="s">
        <v>365</v>
      </c>
      <c r="C2055" t="s">
        <v>366</v>
      </c>
      <c r="D2055" t="s">
        <v>63</v>
      </c>
      <c r="E2055">
        <v>0</v>
      </c>
      <c r="F2055">
        <v>9.3721409088729994E-8</v>
      </c>
      <c r="G2055" t="s">
        <v>42</v>
      </c>
      <c r="H2055">
        <v>22620231819.099998</v>
      </c>
      <c r="I2055" t="s">
        <v>61</v>
      </c>
      <c r="J2055">
        <v>494534.47</v>
      </c>
      <c r="K2055">
        <v>0</v>
      </c>
      <c r="L2055">
        <v>2.1862484609000002E-5</v>
      </c>
      <c r="M2055">
        <v>413810000</v>
      </c>
      <c r="N2055">
        <v>9046.9148000000005</v>
      </c>
      <c r="O2055">
        <v>22620231819.099998</v>
      </c>
    </row>
    <row r="2056" spans="1:15" x14ac:dyDescent="0.3">
      <c r="A2056" t="s">
        <v>367</v>
      </c>
      <c r="B2056" t="s">
        <v>368</v>
      </c>
      <c r="C2056" t="s">
        <v>369</v>
      </c>
      <c r="D2056" t="s">
        <v>63</v>
      </c>
      <c r="E2056">
        <v>0</v>
      </c>
      <c r="F2056">
        <v>2.6268828929429998E-7</v>
      </c>
      <c r="G2056" t="s">
        <v>42</v>
      </c>
      <c r="H2056">
        <v>22620231819.099998</v>
      </c>
      <c r="I2056" t="s">
        <v>61</v>
      </c>
      <c r="J2056">
        <v>1368070.26</v>
      </c>
      <c r="K2056">
        <v>0</v>
      </c>
      <c r="L2056">
        <v>6.0479939858000001E-5</v>
      </c>
      <c r="M2056">
        <v>413810000</v>
      </c>
      <c r="N2056">
        <v>25027.2039</v>
      </c>
      <c r="O2056">
        <v>22620231819.099998</v>
      </c>
    </row>
    <row r="2057" spans="1:15" x14ac:dyDescent="0.3">
      <c r="A2057" t="s">
        <v>370</v>
      </c>
      <c r="B2057" t="s">
        <v>371</v>
      </c>
      <c r="C2057" t="s">
        <v>372</v>
      </c>
      <c r="D2057" t="s">
        <v>63</v>
      </c>
      <c r="E2057">
        <v>0</v>
      </c>
      <c r="F2057">
        <v>2.7891128837471902E-6</v>
      </c>
      <c r="G2057" t="s">
        <v>42</v>
      </c>
      <c r="H2057">
        <v>22620231819.099998</v>
      </c>
      <c r="I2057" t="s">
        <v>61</v>
      </c>
      <c r="J2057">
        <v>12484776.560000001</v>
      </c>
      <c r="K2057">
        <v>0</v>
      </c>
      <c r="L2057">
        <v>5.5192964686900004E-4</v>
      </c>
      <c r="M2057">
        <v>413810000</v>
      </c>
      <c r="N2057">
        <v>228394.00719999999</v>
      </c>
      <c r="O2057">
        <v>22620231819.099998</v>
      </c>
    </row>
    <row r="2058" spans="1:15" x14ac:dyDescent="0.3">
      <c r="A2058" t="s">
        <v>373</v>
      </c>
      <c r="B2058" t="s">
        <v>374</v>
      </c>
      <c r="C2058" t="s">
        <v>375</v>
      </c>
      <c r="D2058" t="s">
        <v>63</v>
      </c>
      <c r="E2058">
        <v>0</v>
      </c>
      <c r="F2058">
        <v>2.33998795517675E-6</v>
      </c>
      <c r="G2058" t="s">
        <v>42</v>
      </c>
      <c r="H2058">
        <v>22620231819.099998</v>
      </c>
      <c r="I2058" t="s">
        <v>61</v>
      </c>
      <c r="J2058">
        <v>8269238.6500000004</v>
      </c>
      <c r="K2058">
        <v>0</v>
      </c>
      <c r="L2058">
        <v>3.6556825394799998E-4</v>
      </c>
      <c r="M2058">
        <v>413810000</v>
      </c>
      <c r="N2058">
        <v>151275.79920000001</v>
      </c>
      <c r="O2058">
        <v>22620231819.099998</v>
      </c>
    </row>
    <row r="2059" spans="1:15" x14ac:dyDescent="0.3">
      <c r="A2059" t="s">
        <v>376</v>
      </c>
      <c r="B2059" t="s">
        <v>377</v>
      </c>
      <c r="C2059" t="s">
        <v>378</v>
      </c>
      <c r="D2059" t="s">
        <v>63</v>
      </c>
      <c r="E2059">
        <v>0</v>
      </c>
      <c r="F2059">
        <v>4.2189664881950003E-8</v>
      </c>
      <c r="G2059" t="s">
        <v>42</v>
      </c>
      <c r="H2059">
        <v>22620231819.099998</v>
      </c>
      <c r="I2059" t="s">
        <v>61</v>
      </c>
      <c r="J2059">
        <v>245033.21</v>
      </c>
      <c r="K2059">
        <v>0</v>
      </c>
      <c r="L2059">
        <v>1.0832480054000001E-5</v>
      </c>
      <c r="M2059">
        <v>413810000</v>
      </c>
      <c r="N2059">
        <v>4482.5886</v>
      </c>
      <c r="O2059">
        <v>22620231819.099998</v>
      </c>
    </row>
    <row r="2060" spans="1:15" x14ac:dyDescent="0.3">
      <c r="A2060" t="s">
        <v>385</v>
      </c>
      <c r="B2060" t="s">
        <v>386</v>
      </c>
      <c r="C2060" t="s">
        <v>387</v>
      </c>
      <c r="D2060" t="s">
        <v>63</v>
      </c>
      <c r="E2060">
        <v>0</v>
      </c>
      <c r="F2060">
        <v>2.4771187337110001E-8</v>
      </c>
      <c r="G2060" t="s">
        <v>42</v>
      </c>
      <c r="H2060">
        <v>22620231819.099998</v>
      </c>
      <c r="I2060" t="s">
        <v>61</v>
      </c>
      <c r="J2060">
        <v>96469.4</v>
      </c>
      <c r="K2060">
        <v>0</v>
      </c>
      <c r="L2060">
        <v>4.2647396709999996E-6</v>
      </c>
      <c r="M2060">
        <v>413810000</v>
      </c>
      <c r="N2060">
        <v>1764.7918999999999</v>
      </c>
      <c r="O2060">
        <v>22620231819.099998</v>
      </c>
    </row>
    <row r="2061" spans="1:15" x14ac:dyDescent="0.3">
      <c r="A2061" t="s">
        <v>391</v>
      </c>
      <c r="B2061" t="s">
        <v>392</v>
      </c>
      <c r="C2061" t="s">
        <v>393</v>
      </c>
      <c r="D2061" t="s">
        <v>63</v>
      </c>
      <c r="E2061">
        <v>0</v>
      </c>
      <c r="F2061">
        <v>4.7451233417231404E-6</v>
      </c>
      <c r="G2061" t="s">
        <v>42</v>
      </c>
      <c r="H2061">
        <v>22620231819.099998</v>
      </c>
      <c r="I2061" t="s">
        <v>61</v>
      </c>
      <c r="J2061">
        <v>16032259.029999999</v>
      </c>
      <c r="K2061">
        <v>0</v>
      </c>
      <c r="L2061">
        <v>7.0875750338100004E-4</v>
      </c>
      <c r="M2061">
        <v>413810000</v>
      </c>
      <c r="N2061">
        <v>293290.9425</v>
      </c>
      <c r="O2061">
        <v>22620231819.099998</v>
      </c>
    </row>
    <row r="2062" spans="1:15" x14ac:dyDescent="0.3">
      <c r="A2062" t="s">
        <v>397</v>
      </c>
      <c r="B2062" t="s">
        <v>398</v>
      </c>
      <c r="C2062" t="s">
        <v>399</v>
      </c>
      <c r="D2062" t="s">
        <v>63</v>
      </c>
      <c r="E2062">
        <v>0</v>
      </c>
      <c r="F2062">
        <v>4.4273065281071999E-7</v>
      </c>
      <c r="G2062" t="s">
        <v>42</v>
      </c>
      <c r="H2062">
        <v>22620231819.099998</v>
      </c>
      <c r="I2062" t="s">
        <v>61</v>
      </c>
      <c r="J2062">
        <v>2090511.91</v>
      </c>
      <c r="K2062">
        <v>0</v>
      </c>
      <c r="L2062">
        <v>9.2417793359000002E-5</v>
      </c>
      <c r="M2062">
        <v>413810000</v>
      </c>
      <c r="N2062">
        <v>38243.407099999997</v>
      </c>
      <c r="O2062">
        <v>22620231819.099998</v>
      </c>
    </row>
    <row r="2063" spans="1:15" x14ac:dyDescent="0.3">
      <c r="A2063" t="s">
        <v>403</v>
      </c>
      <c r="B2063" t="s">
        <v>404</v>
      </c>
      <c r="C2063" t="s">
        <v>405</v>
      </c>
      <c r="D2063" t="s">
        <v>63</v>
      </c>
      <c r="E2063">
        <v>0</v>
      </c>
      <c r="F2063">
        <v>4.7622854116393002E-7</v>
      </c>
      <c r="G2063" t="s">
        <v>42</v>
      </c>
      <c r="H2063">
        <v>22620231819.099998</v>
      </c>
      <c r="I2063" t="s">
        <v>61</v>
      </c>
      <c r="J2063">
        <v>2245230.84</v>
      </c>
      <c r="K2063">
        <v>0</v>
      </c>
      <c r="L2063">
        <v>9.9257640592000006E-5</v>
      </c>
      <c r="M2063">
        <v>413810000</v>
      </c>
      <c r="N2063">
        <v>41073.804300000003</v>
      </c>
      <c r="O2063">
        <v>22620231819.099998</v>
      </c>
    </row>
    <row r="2064" spans="1:15" x14ac:dyDescent="0.3">
      <c r="A2064" t="s">
        <v>406</v>
      </c>
      <c r="B2064" t="s">
        <v>407</v>
      </c>
      <c r="C2064" t="s">
        <v>408</v>
      </c>
      <c r="D2064" t="s">
        <v>63</v>
      </c>
      <c r="E2064">
        <v>0</v>
      </c>
      <c r="F2064">
        <v>1.8006756219715999E-7</v>
      </c>
      <c r="G2064" t="s">
        <v>42</v>
      </c>
      <c r="H2064">
        <v>22620231819.099998</v>
      </c>
      <c r="I2064" t="s">
        <v>61</v>
      </c>
      <c r="J2064">
        <v>562106.63</v>
      </c>
      <c r="K2064">
        <v>0</v>
      </c>
      <c r="L2064">
        <v>2.4849728973000001E-5</v>
      </c>
      <c r="M2064">
        <v>413810000</v>
      </c>
      <c r="N2064">
        <v>10283.0663</v>
      </c>
      <c r="O2064">
        <v>22620231819.099998</v>
      </c>
    </row>
    <row r="2065" spans="1:15" x14ac:dyDescent="0.3">
      <c r="A2065" t="s">
        <v>409</v>
      </c>
      <c r="B2065" t="s">
        <v>410</v>
      </c>
      <c r="C2065" t="s">
        <v>411</v>
      </c>
      <c r="D2065" t="s">
        <v>63</v>
      </c>
      <c r="E2065">
        <v>0</v>
      </c>
      <c r="F2065">
        <v>8.8792635551330006E-8</v>
      </c>
      <c r="G2065" t="s">
        <v>42</v>
      </c>
      <c r="H2065">
        <v>22620231819.099998</v>
      </c>
      <c r="I2065" t="s">
        <v>61</v>
      </c>
      <c r="J2065">
        <v>449962.8</v>
      </c>
      <c r="K2065">
        <v>0</v>
      </c>
      <c r="L2065">
        <v>1.9892050779999999E-5</v>
      </c>
      <c r="M2065">
        <v>413810000</v>
      </c>
      <c r="N2065">
        <v>8231.5295000000006</v>
      </c>
      <c r="O2065">
        <v>22620231819.099998</v>
      </c>
    </row>
    <row r="2066" spans="1:15" x14ac:dyDescent="0.3">
      <c r="A2066" t="s">
        <v>412</v>
      </c>
      <c r="B2066" t="s">
        <v>413</v>
      </c>
      <c r="C2066" t="s">
        <v>414</v>
      </c>
      <c r="D2066" t="s">
        <v>63</v>
      </c>
      <c r="E2066">
        <v>0</v>
      </c>
      <c r="F2066">
        <v>6.2337557425443001E-7</v>
      </c>
      <c r="G2066" t="s">
        <v>42</v>
      </c>
      <c r="H2066">
        <v>22620231819.099998</v>
      </c>
      <c r="I2066" t="s">
        <v>61</v>
      </c>
      <c r="J2066">
        <v>3112147.14</v>
      </c>
      <c r="K2066">
        <v>0</v>
      </c>
      <c r="L2066">
        <v>1.37582460025E-4</v>
      </c>
      <c r="M2066">
        <v>413810000</v>
      </c>
      <c r="N2066">
        <v>56932.997799999997</v>
      </c>
      <c r="O2066">
        <v>22620231819.099998</v>
      </c>
    </row>
    <row r="2067" spans="1:15" x14ac:dyDescent="0.3">
      <c r="A2067" t="s">
        <v>421</v>
      </c>
      <c r="B2067" t="s">
        <v>422</v>
      </c>
      <c r="C2067" t="s">
        <v>423</v>
      </c>
      <c r="D2067" t="s">
        <v>63</v>
      </c>
      <c r="E2067">
        <v>0</v>
      </c>
      <c r="F2067">
        <v>1.4263372832791601E-6</v>
      </c>
      <c r="G2067" t="s">
        <v>42</v>
      </c>
      <c r="H2067">
        <v>22620231819.099998</v>
      </c>
      <c r="I2067" t="s">
        <v>61</v>
      </c>
      <c r="J2067">
        <v>4830178.6399999997</v>
      </c>
      <c r="K2067">
        <v>0</v>
      </c>
      <c r="L2067">
        <v>2.1353356051499999E-4</v>
      </c>
      <c r="M2067">
        <v>413810000</v>
      </c>
      <c r="N2067">
        <v>88362.322700000004</v>
      </c>
      <c r="O2067">
        <v>22620231819.099998</v>
      </c>
    </row>
    <row r="2068" spans="1:15" x14ac:dyDescent="0.3">
      <c r="A2068" t="s">
        <v>424</v>
      </c>
      <c r="B2068" t="s">
        <v>425</v>
      </c>
      <c r="C2068" t="s">
        <v>426</v>
      </c>
      <c r="D2068" t="s">
        <v>63</v>
      </c>
      <c r="E2068">
        <v>0</v>
      </c>
      <c r="F2068">
        <v>1.8020363507318699E-6</v>
      </c>
      <c r="G2068" t="s">
        <v>42</v>
      </c>
      <c r="H2068">
        <v>22620231819.099998</v>
      </c>
      <c r="I2068" t="s">
        <v>61</v>
      </c>
      <c r="J2068">
        <v>6838342.7000000002</v>
      </c>
      <c r="K2068">
        <v>0</v>
      </c>
      <c r="L2068">
        <v>3.0231090267700001E-4</v>
      </c>
      <c r="M2068">
        <v>413810000</v>
      </c>
      <c r="N2068">
        <v>125099.2746</v>
      </c>
      <c r="O2068">
        <v>22620231819.099998</v>
      </c>
    </row>
    <row r="2069" spans="1:15" x14ac:dyDescent="0.3">
      <c r="A2069" t="s">
        <v>427</v>
      </c>
      <c r="B2069" t="s">
        <v>428</v>
      </c>
      <c r="C2069" t="s">
        <v>429</v>
      </c>
      <c r="D2069" t="s">
        <v>63</v>
      </c>
      <c r="E2069">
        <v>0</v>
      </c>
      <c r="F2069">
        <v>1.3970546479243001E-7</v>
      </c>
      <c r="G2069" t="s">
        <v>42</v>
      </c>
      <c r="H2069">
        <v>22620231819.099998</v>
      </c>
      <c r="I2069" t="s">
        <v>61</v>
      </c>
      <c r="J2069">
        <v>881391.32</v>
      </c>
      <c r="K2069">
        <v>0</v>
      </c>
      <c r="L2069">
        <v>3.8964734183000001E-5</v>
      </c>
      <c r="M2069">
        <v>413810000</v>
      </c>
      <c r="N2069">
        <v>16123.9967</v>
      </c>
      <c r="O2069">
        <v>22620231819.099998</v>
      </c>
    </row>
    <row r="2070" spans="1:15" x14ac:dyDescent="0.3">
      <c r="A2070" t="s">
        <v>430</v>
      </c>
      <c r="B2070" t="s">
        <v>431</v>
      </c>
      <c r="C2070" t="s">
        <v>432</v>
      </c>
      <c r="D2070" t="s">
        <v>63</v>
      </c>
      <c r="E2070">
        <v>0</v>
      </c>
      <c r="F2070">
        <v>2.9810923486229999E-8</v>
      </c>
      <c r="G2070" t="s">
        <v>42</v>
      </c>
      <c r="H2070">
        <v>22620231819.099998</v>
      </c>
      <c r="I2070" t="s">
        <v>61</v>
      </c>
      <c r="J2070">
        <v>123741.66</v>
      </c>
      <c r="K2070">
        <v>0</v>
      </c>
      <c r="L2070">
        <v>5.4703975179999999E-6</v>
      </c>
      <c r="M2070">
        <v>413810000</v>
      </c>
      <c r="N2070">
        <v>2263.7051999999999</v>
      </c>
      <c r="O2070">
        <v>22620231819.099998</v>
      </c>
    </row>
    <row r="2071" spans="1:15" x14ac:dyDescent="0.3">
      <c r="A2071" t="s">
        <v>433</v>
      </c>
      <c r="B2071" t="s">
        <v>434</v>
      </c>
      <c r="C2071" t="s">
        <v>435</v>
      </c>
      <c r="D2071" t="s">
        <v>63</v>
      </c>
      <c r="E2071">
        <v>0</v>
      </c>
      <c r="F2071">
        <v>1.0791136092331E-7</v>
      </c>
      <c r="G2071" t="s">
        <v>42</v>
      </c>
      <c r="H2071">
        <v>22620231819.099998</v>
      </c>
      <c r="I2071" t="s">
        <v>61</v>
      </c>
      <c r="J2071">
        <v>468522.33</v>
      </c>
      <c r="K2071">
        <v>0</v>
      </c>
      <c r="L2071">
        <v>2.0712534413999999E-5</v>
      </c>
      <c r="M2071">
        <v>413810000</v>
      </c>
      <c r="N2071">
        <v>8571.0539000000008</v>
      </c>
      <c r="O2071">
        <v>22620231819.099998</v>
      </c>
    </row>
    <row r="2072" spans="1:15" x14ac:dyDescent="0.3">
      <c r="A2072" t="s">
        <v>436</v>
      </c>
      <c r="B2072" t="s">
        <v>437</v>
      </c>
      <c r="C2072" t="s">
        <v>438</v>
      </c>
      <c r="D2072" t="s">
        <v>63</v>
      </c>
      <c r="E2072">
        <v>0</v>
      </c>
      <c r="F2072">
        <v>3.8436829779341E-7</v>
      </c>
      <c r="G2072" t="s">
        <v>42</v>
      </c>
      <c r="H2072">
        <v>22620231819.099998</v>
      </c>
      <c r="I2072" t="s">
        <v>61</v>
      </c>
      <c r="J2072">
        <v>2129810.11</v>
      </c>
      <c r="K2072">
        <v>0</v>
      </c>
      <c r="L2072">
        <v>9.4155096510000006E-5</v>
      </c>
      <c r="M2072">
        <v>413810000</v>
      </c>
      <c r="N2072">
        <v>38962.320500000002</v>
      </c>
      <c r="O2072">
        <v>22620231819.099998</v>
      </c>
    </row>
    <row r="2073" spans="1:15" x14ac:dyDescent="0.3">
      <c r="A2073" t="s">
        <v>439</v>
      </c>
      <c r="B2073" t="s">
        <v>440</v>
      </c>
      <c r="C2073" t="s">
        <v>441</v>
      </c>
      <c r="D2073" t="s">
        <v>63</v>
      </c>
      <c r="E2073">
        <v>0</v>
      </c>
      <c r="F2073">
        <v>1.6888774750637999E-7</v>
      </c>
      <c r="G2073" t="s">
        <v>42</v>
      </c>
      <c r="H2073">
        <v>22620231819.099998</v>
      </c>
      <c r="I2073" t="s">
        <v>61</v>
      </c>
      <c r="J2073">
        <v>483358.12</v>
      </c>
      <c r="K2073">
        <v>0</v>
      </c>
      <c r="L2073">
        <v>2.1368398160999999E-5</v>
      </c>
      <c r="M2073">
        <v>413810000</v>
      </c>
      <c r="N2073">
        <v>8842.4567999999999</v>
      </c>
      <c r="O2073">
        <v>22620231819.099998</v>
      </c>
    </row>
    <row r="2074" spans="1:15" x14ac:dyDescent="0.3">
      <c r="A2074" t="s">
        <v>448</v>
      </c>
      <c r="B2074" t="s">
        <v>449</v>
      </c>
      <c r="C2074" t="s">
        <v>450</v>
      </c>
      <c r="D2074" t="s">
        <v>63</v>
      </c>
      <c r="E2074">
        <v>0</v>
      </c>
      <c r="F2074">
        <v>8.8927691638486002E-7</v>
      </c>
      <c r="G2074" t="s">
        <v>42</v>
      </c>
      <c r="H2074">
        <v>22620231819.099998</v>
      </c>
      <c r="I2074" t="s">
        <v>61</v>
      </c>
      <c r="J2074">
        <v>4353312.8499999996</v>
      </c>
      <c r="K2074">
        <v>0</v>
      </c>
      <c r="L2074">
        <v>1.9245217665399999E-4</v>
      </c>
      <c r="M2074">
        <v>413810000</v>
      </c>
      <c r="N2074">
        <v>79638.635200000004</v>
      </c>
      <c r="O2074">
        <v>22620231819.099998</v>
      </c>
    </row>
    <row r="2075" spans="1:15" x14ac:dyDescent="0.3">
      <c r="A2075" t="s">
        <v>451</v>
      </c>
      <c r="B2075" t="s">
        <v>452</v>
      </c>
      <c r="C2075" t="s">
        <v>453</v>
      </c>
      <c r="D2075" t="s">
        <v>63</v>
      </c>
      <c r="E2075">
        <v>0</v>
      </c>
      <c r="F2075">
        <v>6.1350830137302005E-7</v>
      </c>
      <c r="G2075" t="s">
        <v>42</v>
      </c>
      <c r="H2075">
        <v>22620231819.099998</v>
      </c>
      <c r="I2075" t="s">
        <v>61</v>
      </c>
      <c r="J2075">
        <v>1799131.13</v>
      </c>
      <c r="K2075">
        <v>0</v>
      </c>
      <c r="L2075">
        <v>7.9536370113E-5</v>
      </c>
      <c r="M2075">
        <v>413810000</v>
      </c>
      <c r="N2075">
        <v>32912.945299999999</v>
      </c>
      <c r="O2075">
        <v>22620231819.099998</v>
      </c>
    </row>
    <row r="2076" spans="1:15" x14ac:dyDescent="0.3">
      <c r="A2076" t="s">
        <v>454</v>
      </c>
      <c r="B2076" t="s">
        <v>455</v>
      </c>
      <c r="C2076" t="s">
        <v>456</v>
      </c>
      <c r="D2076" t="s">
        <v>63</v>
      </c>
      <c r="E2076">
        <v>0</v>
      </c>
      <c r="F2076">
        <v>1.08728726551921E-6</v>
      </c>
      <c r="G2076" t="s">
        <v>42</v>
      </c>
      <c r="H2076">
        <v>22620231819.099998</v>
      </c>
      <c r="I2076" t="s">
        <v>61</v>
      </c>
      <c r="J2076">
        <v>5813706.7800000003</v>
      </c>
      <c r="K2076">
        <v>0</v>
      </c>
      <c r="L2076">
        <v>2.5701358087299998E-4</v>
      </c>
      <c r="M2076">
        <v>413810000</v>
      </c>
      <c r="N2076">
        <v>106354.7899</v>
      </c>
      <c r="O2076">
        <v>22620231819.099998</v>
      </c>
    </row>
    <row r="2077" spans="1:15" x14ac:dyDescent="0.3">
      <c r="A2077" t="s">
        <v>457</v>
      </c>
      <c r="B2077" t="s">
        <v>458</v>
      </c>
      <c r="C2077" t="s">
        <v>459</v>
      </c>
      <c r="D2077" t="s">
        <v>63</v>
      </c>
      <c r="E2077">
        <v>0</v>
      </c>
      <c r="F2077">
        <v>2.2729165824280001E-7</v>
      </c>
      <c r="G2077" t="s">
        <v>42</v>
      </c>
      <c r="H2077">
        <v>22620231819.099998</v>
      </c>
      <c r="I2077" t="s">
        <v>61</v>
      </c>
      <c r="J2077">
        <v>880683.77</v>
      </c>
      <c r="K2077">
        <v>0</v>
      </c>
      <c r="L2077">
        <v>3.8933454663E-5</v>
      </c>
      <c r="M2077">
        <v>413810000</v>
      </c>
      <c r="N2077">
        <v>16111.052900000001</v>
      </c>
      <c r="O2077">
        <v>22620231819.099998</v>
      </c>
    </row>
    <row r="2078" spans="1:15" x14ac:dyDescent="0.3">
      <c r="A2078" t="s">
        <v>460</v>
      </c>
      <c r="B2078" t="s">
        <v>461</v>
      </c>
      <c r="C2078" t="s">
        <v>462</v>
      </c>
      <c r="D2078" t="s">
        <v>63</v>
      </c>
      <c r="E2078">
        <v>0</v>
      </c>
      <c r="F2078">
        <v>4.3730763146500003E-8</v>
      </c>
      <c r="G2078" t="s">
        <v>42</v>
      </c>
      <c r="H2078">
        <v>22620231819.099998</v>
      </c>
      <c r="I2078" t="s">
        <v>61</v>
      </c>
      <c r="J2078">
        <v>228616.15</v>
      </c>
      <c r="K2078">
        <v>0</v>
      </c>
      <c r="L2078">
        <v>1.0106711188000001E-5</v>
      </c>
      <c r="M2078">
        <v>413810000</v>
      </c>
      <c r="N2078">
        <v>4182.2582000000002</v>
      </c>
      <c r="O2078">
        <v>22620231819.099998</v>
      </c>
    </row>
    <row r="2079" spans="1:15" x14ac:dyDescent="0.3">
      <c r="A2079" t="s">
        <v>463</v>
      </c>
      <c r="B2079" t="s">
        <v>464</v>
      </c>
      <c r="C2079" t="s">
        <v>465</v>
      </c>
      <c r="D2079" t="s">
        <v>63</v>
      </c>
      <c r="E2079">
        <v>0</v>
      </c>
      <c r="F2079">
        <v>1.271983471703641E-5</v>
      </c>
      <c r="G2079" t="s">
        <v>42</v>
      </c>
      <c r="H2079">
        <v>22620231819.099998</v>
      </c>
      <c r="I2079" t="s">
        <v>61</v>
      </c>
      <c r="J2079">
        <v>69391253.5</v>
      </c>
      <c r="K2079">
        <v>0</v>
      </c>
      <c r="L2079">
        <v>3.0676632341760002E-3</v>
      </c>
      <c r="M2079">
        <v>413810000</v>
      </c>
      <c r="N2079">
        <v>1269429.7228999999</v>
      </c>
      <c r="O2079">
        <v>22620231819.099998</v>
      </c>
    </row>
    <row r="2080" spans="1:15" x14ac:dyDescent="0.3">
      <c r="A2080" t="s">
        <v>466</v>
      </c>
      <c r="B2080" t="s">
        <v>467</v>
      </c>
      <c r="C2080" t="s">
        <v>468</v>
      </c>
      <c r="D2080" t="s">
        <v>63</v>
      </c>
      <c r="E2080">
        <v>0</v>
      </c>
      <c r="F2080">
        <v>7.7826788605830003E-8</v>
      </c>
      <c r="G2080" t="s">
        <v>42</v>
      </c>
      <c r="H2080">
        <v>22620231819.099998</v>
      </c>
      <c r="I2080" t="s">
        <v>61</v>
      </c>
      <c r="J2080">
        <v>276760.21000000002</v>
      </c>
      <c r="K2080">
        <v>0</v>
      </c>
      <c r="L2080">
        <v>1.2235073991E-5</v>
      </c>
      <c r="M2080">
        <v>413810000</v>
      </c>
      <c r="N2080">
        <v>5062.9960000000001</v>
      </c>
      <c r="O2080">
        <v>22620231819.099998</v>
      </c>
    </row>
    <row r="2081" spans="1:15" x14ac:dyDescent="0.3">
      <c r="A2081" t="s">
        <v>469</v>
      </c>
      <c r="B2081" t="s">
        <v>470</v>
      </c>
      <c r="C2081" t="s">
        <v>471</v>
      </c>
      <c r="D2081" t="s">
        <v>63</v>
      </c>
      <c r="E2081">
        <v>0</v>
      </c>
      <c r="F2081">
        <v>4.7449602134213999E-7</v>
      </c>
      <c r="G2081" t="s">
        <v>42</v>
      </c>
      <c r="H2081">
        <v>22620231819.099998</v>
      </c>
      <c r="I2081" t="s">
        <v>61</v>
      </c>
      <c r="J2081">
        <v>2110159.2200000002</v>
      </c>
      <c r="K2081">
        <v>0</v>
      </c>
      <c r="L2081">
        <v>9.3286365802000006E-5</v>
      </c>
      <c r="M2081">
        <v>413810000</v>
      </c>
      <c r="N2081">
        <v>38602.830999999998</v>
      </c>
      <c r="O2081">
        <v>22620231819.099998</v>
      </c>
    </row>
    <row r="2082" spans="1:15" x14ac:dyDescent="0.3">
      <c r="A2082" t="s">
        <v>472</v>
      </c>
      <c r="B2082" t="s">
        <v>473</v>
      </c>
      <c r="C2082" t="s">
        <v>474</v>
      </c>
      <c r="D2082" t="s">
        <v>63</v>
      </c>
      <c r="E2082">
        <v>0</v>
      </c>
      <c r="F2082">
        <v>-3.3832544516789998E-8</v>
      </c>
      <c r="G2082" t="s">
        <v>42</v>
      </c>
      <c r="H2082">
        <v>22620231819.099998</v>
      </c>
      <c r="I2082" t="s">
        <v>61</v>
      </c>
      <c r="J2082">
        <v>225043.49</v>
      </c>
      <c r="K2082">
        <v>0</v>
      </c>
      <c r="L2082">
        <v>9.9487702779999995E-6</v>
      </c>
      <c r="M2082">
        <v>413810000</v>
      </c>
      <c r="N2082">
        <v>4116.9005999999999</v>
      </c>
      <c r="O2082">
        <v>22620231819.099998</v>
      </c>
    </row>
    <row r="2083" spans="1:15" x14ac:dyDescent="0.3">
      <c r="A2083" t="s">
        <v>475</v>
      </c>
      <c r="B2083" t="s">
        <v>476</v>
      </c>
      <c r="C2083" t="s">
        <v>477</v>
      </c>
      <c r="D2083" t="s">
        <v>63</v>
      </c>
      <c r="E2083">
        <v>0</v>
      </c>
      <c r="F2083">
        <v>2.9799889116557199E-6</v>
      </c>
      <c r="G2083" t="s">
        <v>42</v>
      </c>
      <c r="H2083">
        <v>22620231819.099998</v>
      </c>
      <c r="I2083" t="s">
        <v>61</v>
      </c>
      <c r="J2083">
        <v>15180463.109999999</v>
      </c>
      <c r="K2083">
        <v>0</v>
      </c>
      <c r="L2083">
        <v>6.7110112890999998E-4</v>
      </c>
      <c r="M2083">
        <v>413810000</v>
      </c>
      <c r="N2083">
        <v>277708.35820000002</v>
      </c>
      <c r="O2083">
        <v>22620231819.099998</v>
      </c>
    </row>
    <row r="2084" spans="1:15" x14ac:dyDescent="0.3">
      <c r="A2084" t="s">
        <v>484</v>
      </c>
      <c r="B2084" t="s">
        <v>485</v>
      </c>
      <c r="C2084" t="s">
        <v>486</v>
      </c>
      <c r="D2084" t="s">
        <v>63</v>
      </c>
      <c r="E2084">
        <v>0</v>
      </c>
      <c r="F2084">
        <v>6.3925649019167E-7</v>
      </c>
      <c r="G2084" t="s">
        <v>42</v>
      </c>
      <c r="H2084">
        <v>22620231819.099998</v>
      </c>
      <c r="I2084" t="s">
        <v>61</v>
      </c>
      <c r="J2084">
        <v>3381729.14</v>
      </c>
      <c r="K2084">
        <v>0</v>
      </c>
      <c r="L2084">
        <v>1.4950019818699999E-4</v>
      </c>
      <c r="M2084">
        <v>413810000</v>
      </c>
      <c r="N2084">
        <v>61864.677000000003</v>
      </c>
      <c r="O2084">
        <v>22620231819.099998</v>
      </c>
    </row>
    <row r="2085" spans="1:15" x14ac:dyDescent="0.3">
      <c r="A2085" t="s">
        <v>487</v>
      </c>
      <c r="B2085" t="s">
        <v>488</v>
      </c>
      <c r="C2085" t="s">
        <v>489</v>
      </c>
      <c r="D2085" t="s">
        <v>63</v>
      </c>
      <c r="E2085">
        <v>0</v>
      </c>
      <c r="F2085">
        <v>8.2517058840392003E-7</v>
      </c>
      <c r="G2085" t="s">
        <v>42</v>
      </c>
      <c r="H2085">
        <v>22620231819.099998</v>
      </c>
      <c r="I2085" t="s">
        <v>61</v>
      </c>
      <c r="J2085">
        <v>3900919.83</v>
      </c>
      <c r="K2085">
        <v>0</v>
      </c>
      <c r="L2085">
        <v>1.72452690193E-4</v>
      </c>
      <c r="M2085">
        <v>413810000</v>
      </c>
      <c r="N2085">
        <v>71362.647700000001</v>
      </c>
      <c r="O2085">
        <v>22620231819.099998</v>
      </c>
    </row>
    <row r="2086" spans="1:15" x14ac:dyDescent="0.3">
      <c r="A2086" t="s">
        <v>490</v>
      </c>
      <c r="B2086" t="s">
        <v>491</v>
      </c>
      <c r="C2086" t="s">
        <v>492</v>
      </c>
      <c r="D2086" t="s">
        <v>63</v>
      </c>
      <c r="E2086">
        <v>0</v>
      </c>
      <c r="F2086">
        <v>4.0365899310942999E-7</v>
      </c>
      <c r="G2086" t="s">
        <v>42</v>
      </c>
      <c r="H2086">
        <v>22620231819.099998</v>
      </c>
      <c r="I2086" t="s">
        <v>61</v>
      </c>
      <c r="J2086">
        <v>1595489.12</v>
      </c>
      <c r="K2086">
        <v>0</v>
      </c>
      <c r="L2086">
        <v>7.0533720996000001E-5</v>
      </c>
      <c r="M2086">
        <v>413810000</v>
      </c>
      <c r="N2086">
        <v>29187.559099999999</v>
      </c>
      <c r="O2086">
        <v>22620231819.099998</v>
      </c>
    </row>
    <row r="2087" spans="1:15" x14ac:dyDescent="0.3">
      <c r="A2087" t="s">
        <v>493</v>
      </c>
      <c r="B2087" t="s">
        <v>494</v>
      </c>
      <c r="C2087" t="s">
        <v>495</v>
      </c>
      <c r="D2087" t="s">
        <v>63</v>
      </c>
      <c r="E2087">
        <v>0</v>
      </c>
      <c r="F2087">
        <v>8.1954951426909995E-8</v>
      </c>
      <c r="G2087" t="s">
        <v>42</v>
      </c>
      <c r="H2087">
        <v>22620231819.099998</v>
      </c>
      <c r="I2087" t="s">
        <v>61</v>
      </c>
      <c r="J2087">
        <v>369348.88</v>
      </c>
      <c r="K2087">
        <v>0</v>
      </c>
      <c r="L2087">
        <v>1.6328253527999999E-5</v>
      </c>
      <c r="M2087">
        <v>413810000</v>
      </c>
      <c r="N2087">
        <v>6756.7946000000002</v>
      </c>
      <c r="O2087">
        <v>22620231819.099998</v>
      </c>
    </row>
    <row r="2088" spans="1:15" x14ac:dyDescent="0.3">
      <c r="A2088" t="s">
        <v>496</v>
      </c>
      <c r="B2088" t="s">
        <v>497</v>
      </c>
      <c r="C2088" t="s">
        <v>498</v>
      </c>
      <c r="D2088" t="s">
        <v>63</v>
      </c>
      <c r="E2088">
        <v>0</v>
      </c>
      <c r="F2088">
        <v>7.9337427412421003E-7</v>
      </c>
      <c r="G2088" t="s">
        <v>42</v>
      </c>
      <c r="H2088">
        <v>22620231819.099998</v>
      </c>
      <c r="I2088" t="s">
        <v>61</v>
      </c>
      <c r="J2088">
        <v>3570610.01</v>
      </c>
      <c r="K2088">
        <v>0</v>
      </c>
      <c r="L2088">
        <v>1.578502837E-4</v>
      </c>
      <c r="M2088">
        <v>413810000</v>
      </c>
      <c r="N2088">
        <v>65320.025900000001</v>
      </c>
      <c r="O2088">
        <v>22620231819.099998</v>
      </c>
    </row>
    <row r="2089" spans="1:15" x14ac:dyDescent="0.3">
      <c r="A2089" t="s">
        <v>499</v>
      </c>
      <c r="B2089" t="s">
        <v>500</v>
      </c>
      <c r="C2089" t="s">
        <v>501</v>
      </c>
      <c r="D2089" t="s">
        <v>63</v>
      </c>
      <c r="E2089">
        <v>0</v>
      </c>
      <c r="F2089">
        <v>7.1021376476056999E-7</v>
      </c>
      <c r="G2089" t="s">
        <v>42</v>
      </c>
      <c r="H2089">
        <v>22620231819.099998</v>
      </c>
      <c r="I2089" t="s">
        <v>61</v>
      </c>
      <c r="J2089">
        <v>2406697.34</v>
      </c>
      <c r="K2089">
        <v>0</v>
      </c>
      <c r="L2089">
        <v>1.06395785828E-4</v>
      </c>
      <c r="M2089">
        <v>413810000</v>
      </c>
      <c r="N2089">
        <v>44027.640099999997</v>
      </c>
      <c r="O2089">
        <v>22620231819.099998</v>
      </c>
    </row>
    <row r="2090" spans="1:15" x14ac:dyDescent="0.3">
      <c r="A2090" t="s">
        <v>502</v>
      </c>
      <c r="B2090" t="s">
        <v>503</v>
      </c>
      <c r="C2090" t="s">
        <v>504</v>
      </c>
      <c r="D2090" t="s">
        <v>63</v>
      </c>
      <c r="E2090">
        <v>0</v>
      </c>
      <c r="F2090">
        <v>9.9341156977109996E-8</v>
      </c>
      <c r="G2090" t="s">
        <v>42</v>
      </c>
      <c r="H2090">
        <v>22620231819.099998</v>
      </c>
      <c r="I2090" t="s">
        <v>61</v>
      </c>
      <c r="J2090">
        <v>487140.42</v>
      </c>
      <c r="K2090">
        <v>0</v>
      </c>
      <c r="L2090">
        <v>2.1535606879999999E-5</v>
      </c>
      <c r="M2090">
        <v>413810000</v>
      </c>
      <c r="N2090">
        <v>8911.6494999999995</v>
      </c>
      <c r="O2090">
        <v>22620231819.099998</v>
      </c>
    </row>
    <row r="2091" spans="1:15" x14ac:dyDescent="0.3">
      <c r="A2091" t="s">
        <v>514</v>
      </c>
      <c r="B2091" t="s">
        <v>515</v>
      </c>
      <c r="C2091" t="s">
        <v>516</v>
      </c>
      <c r="D2091" t="s">
        <v>63</v>
      </c>
      <c r="E2091">
        <v>0</v>
      </c>
      <c r="F2091">
        <v>2.5933293022429299E-6</v>
      </c>
      <c r="G2091" t="s">
        <v>42</v>
      </c>
      <c r="H2091">
        <v>22620231819.099998</v>
      </c>
      <c r="I2091" t="s">
        <v>61</v>
      </c>
      <c r="J2091">
        <v>10075604.539999999</v>
      </c>
      <c r="K2091">
        <v>0</v>
      </c>
      <c r="L2091">
        <v>4.4542445986299998E-4</v>
      </c>
      <c r="M2091">
        <v>413810000</v>
      </c>
      <c r="N2091">
        <v>184321.09570000001</v>
      </c>
      <c r="O2091">
        <v>22620231819.099998</v>
      </c>
    </row>
    <row r="2092" spans="1:15" x14ac:dyDescent="0.3">
      <c r="A2092" t="s">
        <v>517</v>
      </c>
      <c r="B2092" t="s">
        <v>518</v>
      </c>
      <c r="C2092" t="s">
        <v>519</v>
      </c>
      <c r="D2092" t="s">
        <v>63</v>
      </c>
      <c r="E2092">
        <v>0</v>
      </c>
      <c r="F2092">
        <v>2.9085908812140001E-8</v>
      </c>
      <c r="G2092" t="s">
        <v>42</v>
      </c>
      <c r="H2092">
        <v>22620231819.099998</v>
      </c>
      <c r="I2092" t="s">
        <v>61</v>
      </c>
      <c r="J2092">
        <v>155568.18</v>
      </c>
      <c r="K2092">
        <v>0</v>
      </c>
      <c r="L2092">
        <v>6.8773910560000002E-6</v>
      </c>
      <c r="M2092">
        <v>413810000</v>
      </c>
      <c r="N2092">
        <v>2845.9331999999999</v>
      </c>
      <c r="O2092">
        <v>22620231819.099998</v>
      </c>
    </row>
    <row r="2093" spans="1:15" x14ac:dyDescent="0.3">
      <c r="A2093" t="s">
        <v>520</v>
      </c>
      <c r="B2093" t="s">
        <v>521</v>
      </c>
      <c r="C2093" t="s">
        <v>522</v>
      </c>
      <c r="D2093" t="s">
        <v>63</v>
      </c>
      <c r="E2093">
        <v>0</v>
      </c>
      <c r="F2093">
        <v>2.7662139141811999E-7</v>
      </c>
      <c r="G2093" t="s">
        <v>42</v>
      </c>
      <c r="H2093">
        <v>22620231819.099998</v>
      </c>
      <c r="I2093" t="s">
        <v>61</v>
      </c>
      <c r="J2093">
        <v>1368465.15</v>
      </c>
      <c r="K2093">
        <v>0</v>
      </c>
      <c r="L2093">
        <v>6.0497397239000002E-5</v>
      </c>
      <c r="M2093">
        <v>413810000</v>
      </c>
      <c r="N2093">
        <v>25034.428</v>
      </c>
      <c r="O2093">
        <v>22620231819.099998</v>
      </c>
    </row>
    <row r="2094" spans="1:15" x14ac:dyDescent="0.3">
      <c r="A2094" t="s">
        <v>523</v>
      </c>
      <c r="B2094" t="s">
        <v>524</v>
      </c>
      <c r="C2094" t="s">
        <v>525</v>
      </c>
      <c r="D2094" t="s">
        <v>63</v>
      </c>
      <c r="E2094">
        <v>0</v>
      </c>
      <c r="F2094">
        <v>2.1436694543093001E-7</v>
      </c>
      <c r="G2094" t="s">
        <v>42</v>
      </c>
      <c r="H2094">
        <v>22620231819.099998</v>
      </c>
      <c r="I2094" t="s">
        <v>61</v>
      </c>
      <c r="J2094">
        <v>1067758.03</v>
      </c>
      <c r="K2094">
        <v>0</v>
      </c>
      <c r="L2094">
        <v>4.7203673177999999E-5</v>
      </c>
      <c r="M2094">
        <v>413810000</v>
      </c>
      <c r="N2094">
        <v>19533.351999999999</v>
      </c>
      <c r="O2094">
        <v>22620231819.099998</v>
      </c>
    </row>
    <row r="2095" spans="1:15" x14ac:dyDescent="0.3">
      <c r="A2095" t="s">
        <v>529</v>
      </c>
      <c r="B2095" t="s">
        <v>530</v>
      </c>
      <c r="C2095" t="s">
        <v>531</v>
      </c>
      <c r="D2095" t="s">
        <v>63</v>
      </c>
      <c r="E2095">
        <v>0</v>
      </c>
      <c r="F2095">
        <v>1.0009490698889E-7</v>
      </c>
      <c r="G2095" t="s">
        <v>42</v>
      </c>
      <c r="H2095">
        <v>22620231819.099998</v>
      </c>
      <c r="I2095" t="s">
        <v>61</v>
      </c>
      <c r="J2095">
        <v>505112.59</v>
      </c>
      <c r="K2095">
        <v>0</v>
      </c>
      <c r="L2095">
        <v>2.2330124379E-5</v>
      </c>
      <c r="M2095">
        <v>413810000</v>
      </c>
      <c r="N2095">
        <v>9240.4287999999997</v>
      </c>
      <c r="O2095">
        <v>22620231819.099998</v>
      </c>
    </row>
    <row r="2096" spans="1:15" x14ac:dyDescent="0.3">
      <c r="A2096" t="s">
        <v>532</v>
      </c>
      <c r="B2096" t="s">
        <v>533</v>
      </c>
      <c r="C2096" t="s">
        <v>534</v>
      </c>
      <c r="D2096" t="s">
        <v>63</v>
      </c>
      <c r="E2096">
        <v>0</v>
      </c>
      <c r="F2096">
        <v>4.2939657195725001E-7</v>
      </c>
      <c r="G2096" t="s">
        <v>42</v>
      </c>
      <c r="H2096">
        <v>22620231819.099998</v>
      </c>
      <c r="I2096" t="s">
        <v>61</v>
      </c>
      <c r="J2096">
        <v>1276215.6399999999</v>
      </c>
      <c r="K2096">
        <v>0</v>
      </c>
      <c r="L2096">
        <v>5.6419211359E-5</v>
      </c>
      <c r="M2096">
        <v>413810000</v>
      </c>
      <c r="N2096">
        <v>23346.833900000001</v>
      </c>
      <c r="O2096">
        <v>22620231819.099998</v>
      </c>
    </row>
    <row r="2097" spans="1:15" x14ac:dyDescent="0.3">
      <c r="A2097" t="s">
        <v>535</v>
      </c>
      <c r="B2097" t="s">
        <v>536</v>
      </c>
      <c r="C2097" t="s">
        <v>537</v>
      </c>
      <c r="D2097" t="s">
        <v>63</v>
      </c>
      <c r="E2097">
        <v>0</v>
      </c>
      <c r="F2097">
        <v>1.2785899026719E-7</v>
      </c>
      <c r="G2097" t="s">
        <v>42</v>
      </c>
      <c r="H2097">
        <v>22620231819.099998</v>
      </c>
      <c r="I2097" t="s">
        <v>61</v>
      </c>
      <c r="J2097">
        <v>616746.22</v>
      </c>
      <c r="K2097">
        <v>0</v>
      </c>
      <c r="L2097">
        <v>2.7265247542000001E-5</v>
      </c>
      <c r="M2097">
        <v>413810000</v>
      </c>
      <c r="N2097">
        <v>11282.632100000001</v>
      </c>
      <c r="O2097">
        <v>22620231819.099998</v>
      </c>
    </row>
    <row r="2098" spans="1:15" x14ac:dyDescent="0.3">
      <c r="A2098" t="s">
        <v>538</v>
      </c>
      <c r="B2098" t="s">
        <v>539</v>
      </c>
      <c r="C2098" t="s">
        <v>540</v>
      </c>
      <c r="D2098" t="s">
        <v>63</v>
      </c>
      <c r="E2098">
        <v>0</v>
      </c>
      <c r="F2098">
        <v>1.97997838210404E-6</v>
      </c>
      <c r="G2098" t="s">
        <v>42</v>
      </c>
      <c r="H2098">
        <v>22620231819.099998</v>
      </c>
      <c r="I2098" t="s">
        <v>61</v>
      </c>
      <c r="J2098">
        <v>10196044.460000001</v>
      </c>
      <c r="K2098">
        <v>0</v>
      </c>
      <c r="L2098">
        <v>4.5074889336000002E-4</v>
      </c>
      <c r="M2098">
        <v>413810000</v>
      </c>
      <c r="N2098">
        <v>186524.3996</v>
      </c>
      <c r="O2098">
        <v>22620231819.099998</v>
      </c>
    </row>
    <row r="2099" spans="1:15" x14ac:dyDescent="0.3">
      <c r="A2099" t="s">
        <v>541</v>
      </c>
      <c r="B2099" t="s">
        <v>542</v>
      </c>
      <c r="C2099" t="s">
        <v>543</v>
      </c>
      <c r="D2099" t="s">
        <v>63</v>
      </c>
      <c r="E2099">
        <v>0</v>
      </c>
      <c r="F2099">
        <v>4.2530952277316998E-7</v>
      </c>
      <c r="G2099" t="s">
        <v>42</v>
      </c>
      <c r="H2099">
        <v>22620231819.099998</v>
      </c>
      <c r="I2099" t="s">
        <v>61</v>
      </c>
      <c r="J2099">
        <v>1576086.98</v>
      </c>
      <c r="K2099">
        <v>0</v>
      </c>
      <c r="L2099">
        <v>6.9675987080999998E-5</v>
      </c>
      <c r="M2099">
        <v>413810000</v>
      </c>
      <c r="N2099">
        <v>28832.620200000001</v>
      </c>
      <c r="O2099">
        <v>22620231819.099998</v>
      </c>
    </row>
    <row r="2100" spans="1:15" x14ac:dyDescent="0.3">
      <c r="A2100" t="s">
        <v>544</v>
      </c>
      <c r="B2100" t="s">
        <v>545</v>
      </c>
      <c r="C2100" t="s">
        <v>546</v>
      </c>
      <c r="D2100" t="s">
        <v>63</v>
      </c>
      <c r="E2100">
        <v>0</v>
      </c>
      <c r="F2100">
        <v>1.3958123971718E-7</v>
      </c>
      <c r="G2100" t="s">
        <v>42</v>
      </c>
      <c r="H2100">
        <v>22620231819.099998</v>
      </c>
      <c r="I2100" t="s">
        <v>61</v>
      </c>
      <c r="J2100">
        <v>520033.6</v>
      </c>
      <c r="K2100">
        <v>0</v>
      </c>
      <c r="L2100">
        <v>2.2989755549999999E-5</v>
      </c>
      <c r="M2100">
        <v>413810000</v>
      </c>
      <c r="N2100">
        <v>9513.3906999999999</v>
      </c>
      <c r="O2100">
        <v>22620231819.099998</v>
      </c>
    </row>
    <row r="2101" spans="1:15" x14ac:dyDescent="0.3">
      <c r="A2101" t="s">
        <v>547</v>
      </c>
      <c r="B2101" t="s">
        <v>548</v>
      </c>
      <c r="C2101" t="s">
        <v>549</v>
      </c>
      <c r="D2101" t="s">
        <v>63</v>
      </c>
      <c r="E2101">
        <v>0</v>
      </c>
      <c r="F2101">
        <v>3.7752309827299001E-7</v>
      </c>
      <c r="G2101" t="s">
        <v>42</v>
      </c>
      <c r="H2101">
        <v>22620231819.099998</v>
      </c>
      <c r="I2101" t="s">
        <v>61</v>
      </c>
      <c r="J2101">
        <v>1809956.33</v>
      </c>
      <c r="K2101">
        <v>0</v>
      </c>
      <c r="L2101">
        <v>8.0014932847000001E-5</v>
      </c>
      <c r="M2101">
        <v>413810000</v>
      </c>
      <c r="N2101">
        <v>33110.979399999997</v>
      </c>
      <c r="O2101">
        <v>22620231819.099998</v>
      </c>
    </row>
    <row r="2102" spans="1:15" x14ac:dyDescent="0.3">
      <c r="A2102" t="s">
        <v>550</v>
      </c>
      <c r="B2102" t="s">
        <v>551</v>
      </c>
      <c r="C2102" t="s">
        <v>552</v>
      </c>
      <c r="D2102" t="s">
        <v>63</v>
      </c>
      <c r="E2102">
        <v>0</v>
      </c>
      <c r="F2102">
        <v>2.0509604132715E-7</v>
      </c>
      <c r="G2102" t="s">
        <v>42</v>
      </c>
      <c r="H2102">
        <v>22620231819.099998</v>
      </c>
      <c r="I2102" t="s">
        <v>61</v>
      </c>
      <c r="J2102">
        <v>1082165.96</v>
      </c>
      <c r="K2102">
        <v>0</v>
      </c>
      <c r="L2102">
        <v>4.7840621999999997E-5</v>
      </c>
      <c r="M2102">
        <v>413810000</v>
      </c>
      <c r="N2102">
        <v>19796.927800000001</v>
      </c>
      <c r="O2102">
        <v>22620231819.099998</v>
      </c>
    </row>
    <row r="2103" spans="1:15" x14ac:dyDescent="0.3">
      <c r="A2103" t="s">
        <v>553</v>
      </c>
      <c r="B2103" t="s">
        <v>554</v>
      </c>
      <c r="C2103" t="s">
        <v>555</v>
      </c>
      <c r="D2103" t="s">
        <v>63</v>
      </c>
      <c r="E2103">
        <v>0</v>
      </c>
      <c r="F2103">
        <v>2.7957892078983998E-7</v>
      </c>
      <c r="G2103" t="s">
        <v>42</v>
      </c>
      <c r="H2103">
        <v>22620231819.099998</v>
      </c>
      <c r="I2103" t="s">
        <v>61</v>
      </c>
      <c r="J2103">
        <v>1389157.75</v>
      </c>
      <c r="K2103">
        <v>0</v>
      </c>
      <c r="L2103">
        <v>6.1412180082999999E-5</v>
      </c>
      <c r="M2103">
        <v>413810000</v>
      </c>
      <c r="N2103">
        <v>25412.974200000001</v>
      </c>
      <c r="O2103">
        <v>22620231819.099998</v>
      </c>
    </row>
    <row r="2104" spans="1:15" x14ac:dyDescent="0.3">
      <c r="A2104" t="s">
        <v>559</v>
      </c>
      <c r="B2104" t="s">
        <v>560</v>
      </c>
      <c r="C2104" t="s">
        <v>561</v>
      </c>
      <c r="D2104" t="s">
        <v>63</v>
      </c>
      <c r="E2104">
        <v>0</v>
      </c>
      <c r="F2104">
        <v>2.1589080249284999E-7</v>
      </c>
      <c r="G2104" t="s">
        <v>42</v>
      </c>
      <c r="H2104">
        <v>22620231819.099998</v>
      </c>
      <c r="I2104" t="s">
        <v>61</v>
      </c>
      <c r="J2104">
        <v>990010.35</v>
      </c>
      <c r="K2104">
        <v>0</v>
      </c>
      <c r="L2104">
        <v>4.3766587270999999E-5</v>
      </c>
      <c r="M2104">
        <v>413810000</v>
      </c>
      <c r="N2104">
        <v>18111.051500000001</v>
      </c>
      <c r="O2104">
        <v>22620231819.099998</v>
      </c>
    </row>
    <row r="2105" spans="1:15" x14ac:dyDescent="0.3">
      <c r="A2105" t="s">
        <v>562</v>
      </c>
      <c r="B2105" t="s">
        <v>563</v>
      </c>
      <c r="C2105" t="s">
        <v>564</v>
      </c>
      <c r="D2105" t="s">
        <v>63</v>
      </c>
      <c r="E2105">
        <v>0</v>
      </c>
      <c r="F2105">
        <v>4.6291316038407503E-6</v>
      </c>
      <c r="G2105" t="s">
        <v>42</v>
      </c>
      <c r="H2105">
        <v>22620231819.099998</v>
      </c>
      <c r="I2105" t="s">
        <v>61</v>
      </c>
      <c r="J2105">
        <v>25075973.219999999</v>
      </c>
      <c r="K2105">
        <v>0</v>
      </c>
      <c r="L2105">
        <v>1.1085639360610001E-3</v>
      </c>
      <c r="M2105">
        <v>413810000</v>
      </c>
      <c r="N2105">
        <v>458734.84240000002</v>
      </c>
      <c r="O2105">
        <v>22620231819.099998</v>
      </c>
    </row>
    <row r="2106" spans="1:15" x14ac:dyDescent="0.3">
      <c r="A2106" t="s">
        <v>568</v>
      </c>
      <c r="B2106" t="s">
        <v>569</v>
      </c>
      <c r="C2106" t="s">
        <v>570</v>
      </c>
      <c r="D2106" t="s">
        <v>63</v>
      </c>
      <c r="E2106">
        <v>0</v>
      </c>
      <c r="F2106">
        <v>2.5022011468603899E-6</v>
      </c>
      <c r="G2106" t="s">
        <v>42</v>
      </c>
      <c r="H2106">
        <v>22620231819.099998</v>
      </c>
      <c r="I2106" t="s">
        <v>61</v>
      </c>
      <c r="J2106">
        <v>13345391.380000001</v>
      </c>
      <c r="K2106">
        <v>0</v>
      </c>
      <c r="L2106">
        <v>5.8997588913900002E-4</v>
      </c>
      <c r="M2106">
        <v>413810000</v>
      </c>
      <c r="N2106">
        <v>244137.9227</v>
      </c>
      <c r="O2106">
        <v>22620231819.099998</v>
      </c>
    </row>
    <row r="2107" spans="1:15" x14ac:dyDescent="0.3">
      <c r="A2107" t="s">
        <v>571</v>
      </c>
      <c r="B2107" t="s">
        <v>572</v>
      </c>
      <c r="C2107" t="s">
        <v>573</v>
      </c>
      <c r="D2107" t="s">
        <v>63</v>
      </c>
      <c r="E2107">
        <v>0</v>
      </c>
      <c r="F2107">
        <v>1.16189967504257E-6</v>
      </c>
      <c r="G2107" t="s">
        <v>42</v>
      </c>
      <c r="H2107">
        <v>22620231819.099998</v>
      </c>
      <c r="I2107" t="s">
        <v>61</v>
      </c>
      <c r="J2107">
        <v>5770239.5099999998</v>
      </c>
      <c r="K2107">
        <v>0</v>
      </c>
      <c r="L2107">
        <v>2.55091970593E-4</v>
      </c>
      <c r="M2107">
        <v>413810000</v>
      </c>
      <c r="N2107">
        <v>105559.6084</v>
      </c>
      <c r="O2107">
        <v>22620231819.099998</v>
      </c>
    </row>
    <row r="2108" spans="1:15" x14ac:dyDescent="0.3">
      <c r="A2108" t="s">
        <v>574</v>
      </c>
      <c r="B2108" t="s">
        <v>575</v>
      </c>
      <c r="C2108" t="s">
        <v>576</v>
      </c>
      <c r="D2108" t="s">
        <v>63</v>
      </c>
      <c r="E2108">
        <v>0</v>
      </c>
      <c r="F2108">
        <v>4.2701949640692002E-7</v>
      </c>
      <c r="G2108" t="s">
        <v>42</v>
      </c>
      <c r="H2108">
        <v>22620231819.099998</v>
      </c>
      <c r="I2108" t="s">
        <v>61</v>
      </c>
      <c r="J2108">
        <v>2440721.89</v>
      </c>
      <c r="K2108">
        <v>0</v>
      </c>
      <c r="L2108">
        <v>1.0789995034200001E-4</v>
      </c>
      <c r="M2108">
        <v>413810000</v>
      </c>
      <c r="N2108">
        <v>44650.078500000003</v>
      </c>
      <c r="O2108">
        <v>22620231819.099998</v>
      </c>
    </row>
    <row r="2109" spans="1:15" x14ac:dyDescent="0.3">
      <c r="A2109" t="s">
        <v>577</v>
      </c>
      <c r="B2109" t="s">
        <v>578</v>
      </c>
      <c r="C2109" t="s">
        <v>579</v>
      </c>
      <c r="D2109" t="s">
        <v>63</v>
      </c>
      <c r="E2109">
        <v>0</v>
      </c>
      <c r="F2109">
        <v>9.1197120192999995E-8</v>
      </c>
      <c r="G2109" t="s">
        <v>42</v>
      </c>
      <c r="H2109">
        <v>22620231819.099998</v>
      </c>
      <c r="I2109" t="s">
        <v>61</v>
      </c>
      <c r="J2109">
        <v>398824.36</v>
      </c>
      <c r="K2109">
        <v>0</v>
      </c>
      <c r="L2109">
        <v>1.7631311791999999E-5</v>
      </c>
      <c r="M2109">
        <v>413810000</v>
      </c>
      <c r="N2109">
        <v>7296.0131000000001</v>
      </c>
      <c r="O2109">
        <v>22620231819.099998</v>
      </c>
    </row>
    <row r="2110" spans="1:15" x14ac:dyDescent="0.3">
      <c r="A2110" t="s">
        <v>580</v>
      </c>
      <c r="B2110" t="s">
        <v>581</v>
      </c>
      <c r="C2110" t="s">
        <v>582</v>
      </c>
      <c r="D2110" t="s">
        <v>63</v>
      </c>
      <c r="E2110">
        <v>0</v>
      </c>
      <c r="F2110">
        <v>5.40730046350455E-6</v>
      </c>
      <c r="G2110" t="s">
        <v>42</v>
      </c>
      <c r="H2110">
        <v>22620231819.099998</v>
      </c>
      <c r="I2110" t="s">
        <v>61</v>
      </c>
      <c r="J2110">
        <v>20087649.050000001</v>
      </c>
      <c r="K2110">
        <v>0</v>
      </c>
      <c r="L2110">
        <v>8.8803904445600005E-4</v>
      </c>
      <c r="M2110">
        <v>413810000</v>
      </c>
      <c r="N2110">
        <v>367479.43699999998</v>
      </c>
      <c r="O2110">
        <v>22620231819.099998</v>
      </c>
    </row>
    <row r="2111" spans="1:15" x14ac:dyDescent="0.3">
      <c r="A2111" t="s">
        <v>583</v>
      </c>
      <c r="B2111" t="s">
        <v>584</v>
      </c>
      <c r="C2111" t="s">
        <v>585</v>
      </c>
      <c r="D2111" t="s">
        <v>63</v>
      </c>
      <c r="E2111">
        <v>0</v>
      </c>
      <c r="F2111">
        <v>1.1316621423121399E-6</v>
      </c>
      <c r="G2111" t="s">
        <v>42</v>
      </c>
      <c r="H2111">
        <v>22620231819.099998</v>
      </c>
      <c r="I2111" t="s">
        <v>61</v>
      </c>
      <c r="J2111">
        <v>3768953.88</v>
      </c>
      <c r="K2111">
        <v>0</v>
      </c>
      <c r="L2111">
        <v>1.6661871152099999E-4</v>
      </c>
      <c r="M2111">
        <v>413810000</v>
      </c>
      <c r="N2111">
        <v>68948.489000000001</v>
      </c>
      <c r="O2111">
        <v>22620231819.099998</v>
      </c>
    </row>
    <row r="2112" spans="1:15" x14ac:dyDescent="0.3">
      <c r="A2112" t="s">
        <v>586</v>
      </c>
      <c r="B2112" t="s">
        <v>587</v>
      </c>
      <c r="C2112" t="s">
        <v>588</v>
      </c>
      <c r="D2112" t="s">
        <v>63</v>
      </c>
      <c r="E2112">
        <v>0</v>
      </c>
      <c r="F2112">
        <v>3.3752129779470999E-7</v>
      </c>
      <c r="G2112" t="s">
        <v>42</v>
      </c>
      <c r="H2112">
        <v>22620231819.099998</v>
      </c>
      <c r="I2112" t="s">
        <v>61</v>
      </c>
      <c r="J2112">
        <v>1565660.48</v>
      </c>
      <c r="K2112">
        <v>0</v>
      </c>
      <c r="L2112">
        <v>6.9215050159999994E-5</v>
      </c>
      <c r="M2112">
        <v>413810000</v>
      </c>
      <c r="N2112">
        <v>28641.8799</v>
      </c>
      <c r="O2112">
        <v>22620231819.099998</v>
      </c>
    </row>
    <row r="2113" spans="1:15" x14ac:dyDescent="0.3">
      <c r="A2113" t="s">
        <v>592</v>
      </c>
      <c r="B2113" t="s">
        <v>593</v>
      </c>
      <c r="C2113" t="s">
        <v>594</v>
      </c>
      <c r="D2113" t="s">
        <v>63</v>
      </c>
      <c r="E2113">
        <v>0</v>
      </c>
      <c r="F2113">
        <v>4.1309877258241001E-7</v>
      </c>
      <c r="G2113" t="s">
        <v>42</v>
      </c>
      <c r="H2113">
        <v>22620231819.099998</v>
      </c>
      <c r="I2113" t="s">
        <v>61</v>
      </c>
      <c r="J2113">
        <v>2242857.9</v>
      </c>
      <c r="K2113">
        <v>0</v>
      </c>
      <c r="L2113">
        <v>9.9152737156999994E-5</v>
      </c>
      <c r="M2113">
        <v>413810000</v>
      </c>
      <c r="N2113">
        <v>41030.394200000002</v>
      </c>
      <c r="O2113">
        <v>22620231819.099998</v>
      </c>
    </row>
    <row r="2114" spans="1:15" x14ac:dyDescent="0.3">
      <c r="A2114" t="s">
        <v>595</v>
      </c>
      <c r="B2114" t="s">
        <v>596</v>
      </c>
      <c r="C2114" t="s">
        <v>597</v>
      </c>
      <c r="D2114" t="s">
        <v>63</v>
      </c>
      <c r="E2114">
        <v>0</v>
      </c>
      <c r="F2114">
        <v>8.0244756752109001E-7</v>
      </c>
      <c r="G2114" t="s">
        <v>42</v>
      </c>
      <c r="H2114">
        <v>22620231819.099998</v>
      </c>
      <c r="I2114" t="s">
        <v>61</v>
      </c>
      <c r="J2114">
        <v>3753018</v>
      </c>
      <c r="K2114">
        <v>0</v>
      </c>
      <c r="L2114">
        <v>1.6591421476200001E-4</v>
      </c>
      <c r="M2114">
        <v>413810000</v>
      </c>
      <c r="N2114">
        <v>68656.961200000005</v>
      </c>
      <c r="O2114">
        <v>22620231819.099998</v>
      </c>
    </row>
    <row r="2115" spans="1:15" x14ac:dyDescent="0.3">
      <c r="A2115" t="s">
        <v>598</v>
      </c>
      <c r="B2115" t="s">
        <v>599</v>
      </c>
      <c r="C2115" t="s">
        <v>600</v>
      </c>
      <c r="D2115" t="s">
        <v>63</v>
      </c>
      <c r="E2115">
        <v>0</v>
      </c>
      <c r="F2115">
        <v>1.27331409467164E-6</v>
      </c>
      <c r="G2115" t="s">
        <v>42</v>
      </c>
      <c r="H2115">
        <v>22620231819.099998</v>
      </c>
      <c r="I2115" t="s">
        <v>61</v>
      </c>
      <c r="J2115">
        <v>6013553.2400000002</v>
      </c>
      <c r="K2115">
        <v>0</v>
      </c>
      <c r="L2115">
        <v>2.6584843551099999E-4</v>
      </c>
      <c r="M2115">
        <v>413810000</v>
      </c>
      <c r="N2115">
        <v>110010.7411</v>
      </c>
      <c r="O2115">
        <v>22620231819.099998</v>
      </c>
    </row>
    <row r="2116" spans="1:15" x14ac:dyDescent="0.3">
      <c r="A2116" t="s">
        <v>601</v>
      </c>
      <c r="B2116" t="s">
        <v>602</v>
      </c>
      <c r="C2116" t="s">
        <v>603</v>
      </c>
      <c r="D2116" t="s">
        <v>63</v>
      </c>
      <c r="E2116">
        <v>0</v>
      </c>
      <c r="F2116">
        <v>1.8869833139349998E-8</v>
      </c>
      <c r="G2116" t="s">
        <v>42</v>
      </c>
      <c r="H2116">
        <v>22620231819.099998</v>
      </c>
      <c r="I2116" t="s">
        <v>61</v>
      </c>
      <c r="J2116">
        <v>128403.36</v>
      </c>
      <c r="K2116">
        <v>0</v>
      </c>
      <c r="L2116">
        <v>5.6764829389999998E-6</v>
      </c>
      <c r="M2116">
        <v>413810000</v>
      </c>
      <c r="N2116">
        <v>2348.9854</v>
      </c>
      <c r="O2116">
        <v>22620231819.099998</v>
      </c>
    </row>
    <row r="2117" spans="1:15" x14ac:dyDescent="0.3">
      <c r="A2117" t="s">
        <v>607</v>
      </c>
      <c r="B2117" t="s">
        <v>608</v>
      </c>
      <c r="C2117" t="s">
        <v>609</v>
      </c>
      <c r="D2117" t="s">
        <v>63</v>
      </c>
      <c r="E2117">
        <v>0</v>
      </c>
      <c r="F2117">
        <v>2.5098858603235499E-6</v>
      </c>
      <c r="G2117" t="s">
        <v>42</v>
      </c>
      <c r="H2117">
        <v>22620231819.099998</v>
      </c>
      <c r="I2117" t="s">
        <v>61</v>
      </c>
      <c r="J2117">
        <v>8172584.4100000001</v>
      </c>
      <c r="K2117">
        <v>0</v>
      </c>
      <c r="L2117">
        <v>3.61295342831E-4</v>
      </c>
      <c r="M2117">
        <v>413810000</v>
      </c>
      <c r="N2117">
        <v>149507.62580000001</v>
      </c>
      <c r="O2117">
        <v>22620231819.099998</v>
      </c>
    </row>
    <row r="2118" spans="1:15" x14ac:dyDescent="0.3">
      <c r="A2118" t="s">
        <v>613</v>
      </c>
      <c r="B2118" t="s">
        <v>614</v>
      </c>
      <c r="C2118" t="s">
        <v>615</v>
      </c>
      <c r="D2118" t="s">
        <v>63</v>
      </c>
      <c r="E2118">
        <v>0</v>
      </c>
      <c r="F2118">
        <v>1.0552500164850001E-6</v>
      </c>
      <c r="G2118" t="s">
        <v>42</v>
      </c>
      <c r="H2118">
        <v>22620231819.099998</v>
      </c>
      <c r="I2118" t="s">
        <v>61</v>
      </c>
      <c r="J2118">
        <v>3741096.16</v>
      </c>
      <c r="K2118">
        <v>0</v>
      </c>
      <c r="L2118">
        <v>1.65387171534E-4</v>
      </c>
      <c r="M2118">
        <v>413810000</v>
      </c>
      <c r="N2118">
        <v>68438.8655</v>
      </c>
      <c r="O2118">
        <v>22620231819.099998</v>
      </c>
    </row>
    <row r="2119" spans="1:15" x14ac:dyDescent="0.3">
      <c r="A2119" t="s">
        <v>619</v>
      </c>
      <c r="B2119" t="s">
        <v>620</v>
      </c>
      <c r="C2119" t="s">
        <v>621</v>
      </c>
      <c r="D2119" t="s">
        <v>63</v>
      </c>
      <c r="E2119">
        <v>0</v>
      </c>
      <c r="F2119">
        <v>1.8426380566447E-7</v>
      </c>
      <c r="G2119" t="s">
        <v>42</v>
      </c>
      <c r="H2119">
        <v>22620231819.099998</v>
      </c>
      <c r="I2119" t="s">
        <v>61</v>
      </c>
      <c r="J2119">
        <v>1005907.77</v>
      </c>
      <c r="K2119">
        <v>0</v>
      </c>
      <c r="L2119">
        <v>4.4469383781999999E-5</v>
      </c>
      <c r="M2119">
        <v>413810000</v>
      </c>
      <c r="N2119">
        <v>18401.875700000001</v>
      </c>
      <c r="O2119">
        <v>22620231819.099998</v>
      </c>
    </row>
    <row r="2120" spans="1:15" x14ac:dyDescent="0.3">
      <c r="A2120" t="s">
        <v>622</v>
      </c>
      <c r="B2120" t="s">
        <v>623</v>
      </c>
      <c r="C2120" t="s">
        <v>624</v>
      </c>
      <c r="D2120" t="s">
        <v>63</v>
      </c>
      <c r="E2120">
        <v>0</v>
      </c>
      <c r="F2120">
        <v>2.2027139420352E-7</v>
      </c>
      <c r="G2120" t="s">
        <v>42</v>
      </c>
      <c r="H2120">
        <v>22620231819.099998</v>
      </c>
      <c r="I2120" t="s">
        <v>61</v>
      </c>
      <c r="J2120">
        <v>1002401.42</v>
      </c>
      <c r="K2120">
        <v>0</v>
      </c>
      <c r="L2120">
        <v>4.4314374318E-5</v>
      </c>
      <c r="M2120">
        <v>413810000</v>
      </c>
      <c r="N2120">
        <v>18337.731199999998</v>
      </c>
      <c r="O2120">
        <v>22620231819.099998</v>
      </c>
    </row>
    <row r="2121" spans="1:15" x14ac:dyDescent="0.3">
      <c r="A2121" t="s">
        <v>625</v>
      </c>
      <c r="B2121" t="s">
        <v>626</v>
      </c>
      <c r="C2121" t="s">
        <v>627</v>
      </c>
      <c r="D2121" t="s">
        <v>63</v>
      </c>
      <c r="E2121">
        <v>0</v>
      </c>
      <c r="F2121">
        <v>6.2882777301995998E-7</v>
      </c>
      <c r="G2121" t="s">
        <v>42</v>
      </c>
      <c r="H2121">
        <v>22620231819.099998</v>
      </c>
      <c r="I2121" t="s">
        <v>61</v>
      </c>
      <c r="J2121">
        <v>2960841.92</v>
      </c>
      <c r="K2121">
        <v>0</v>
      </c>
      <c r="L2121">
        <v>1.30893526807E-4</v>
      </c>
      <c r="M2121">
        <v>413810000</v>
      </c>
      <c r="N2121">
        <v>54165.050300000003</v>
      </c>
      <c r="O2121">
        <v>22620231819.099998</v>
      </c>
    </row>
    <row r="2122" spans="1:15" x14ac:dyDescent="0.3">
      <c r="A2122" t="s">
        <v>628</v>
      </c>
      <c r="B2122" t="s">
        <v>629</v>
      </c>
      <c r="C2122" t="s">
        <v>630</v>
      </c>
      <c r="D2122" t="s">
        <v>63</v>
      </c>
      <c r="E2122">
        <v>0</v>
      </c>
      <c r="F2122">
        <v>5.8914161917418003E-7</v>
      </c>
      <c r="G2122" t="s">
        <v>42</v>
      </c>
      <c r="H2122">
        <v>22620231819.099998</v>
      </c>
      <c r="I2122" t="s">
        <v>61</v>
      </c>
      <c r="J2122">
        <v>2485576.7799999998</v>
      </c>
      <c r="K2122">
        <v>0</v>
      </c>
      <c r="L2122">
        <v>1.09882904821E-4</v>
      </c>
      <c r="M2122">
        <v>413810000</v>
      </c>
      <c r="N2122">
        <v>45470.644800000002</v>
      </c>
      <c r="O2122">
        <v>22620231819.099998</v>
      </c>
    </row>
    <row r="2123" spans="1:15" x14ac:dyDescent="0.3">
      <c r="A2123" t="s">
        <v>631</v>
      </c>
      <c r="B2123" t="s">
        <v>632</v>
      </c>
      <c r="C2123" t="s">
        <v>633</v>
      </c>
      <c r="D2123" t="s">
        <v>63</v>
      </c>
      <c r="E2123">
        <v>0</v>
      </c>
      <c r="F2123">
        <v>1.1966632445005999E-7</v>
      </c>
      <c r="G2123" t="s">
        <v>42</v>
      </c>
      <c r="H2123">
        <v>22620231819.099998</v>
      </c>
      <c r="I2123" t="s">
        <v>61</v>
      </c>
      <c r="J2123">
        <v>636126.18999999994</v>
      </c>
      <c r="K2123">
        <v>0</v>
      </c>
      <c r="L2123">
        <v>2.8122001361E-5</v>
      </c>
      <c r="M2123">
        <v>413810000</v>
      </c>
      <c r="N2123">
        <v>11637.1654</v>
      </c>
      <c r="O2123">
        <v>22620231819.099998</v>
      </c>
    </row>
    <row r="2124" spans="1:15" x14ac:dyDescent="0.3">
      <c r="A2124" t="s">
        <v>634</v>
      </c>
      <c r="B2124" t="s">
        <v>635</v>
      </c>
      <c r="C2124" t="s">
        <v>636</v>
      </c>
      <c r="D2124" t="s">
        <v>63</v>
      </c>
      <c r="E2124">
        <v>0</v>
      </c>
      <c r="F2124">
        <v>1.2031901448958199E-6</v>
      </c>
      <c r="G2124" t="s">
        <v>42</v>
      </c>
      <c r="H2124">
        <v>22620231819.099998</v>
      </c>
      <c r="I2124" t="s">
        <v>61</v>
      </c>
      <c r="J2124">
        <v>6130513.8899999997</v>
      </c>
      <c r="K2124">
        <v>0</v>
      </c>
      <c r="L2124">
        <v>2.7101905670199998E-4</v>
      </c>
      <c r="M2124">
        <v>413810000</v>
      </c>
      <c r="N2124">
        <v>112150.3959</v>
      </c>
      <c r="O2124">
        <v>22620231819.099998</v>
      </c>
    </row>
    <row r="2125" spans="1:15" x14ac:dyDescent="0.3">
      <c r="A2125" t="s">
        <v>637</v>
      </c>
      <c r="B2125" t="s">
        <v>638</v>
      </c>
      <c r="C2125" t="s">
        <v>639</v>
      </c>
      <c r="D2125" t="s">
        <v>63</v>
      </c>
      <c r="E2125">
        <v>0</v>
      </c>
      <c r="F2125">
        <v>5.2744596498457003E-7</v>
      </c>
      <c r="G2125" t="s">
        <v>42</v>
      </c>
      <c r="H2125">
        <v>22620231819.099998</v>
      </c>
      <c r="I2125" t="s">
        <v>61</v>
      </c>
      <c r="J2125">
        <v>2642128.08</v>
      </c>
      <c r="K2125">
        <v>0</v>
      </c>
      <c r="L2125">
        <v>1.16803757854E-4</v>
      </c>
      <c r="M2125">
        <v>413810000</v>
      </c>
      <c r="N2125">
        <v>48334.563000000002</v>
      </c>
      <c r="O2125">
        <v>22620231819.099998</v>
      </c>
    </row>
    <row r="2126" spans="1:15" x14ac:dyDescent="0.3">
      <c r="A2126" t="s">
        <v>640</v>
      </c>
      <c r="B2126" t="s">
        <v>641</v>
      </c>
      <c r="C2126" t="s">
        <v>642</v>
      </c>
      <c r="D2126" t="s">
        <v>63</v>
      </c>
      <c r="E2126">
        <v>0</v>
      </c>
      <c r="F2126">
        <v>1.1617825232812099E-6</v>
      </c>
      <c r="G2126" t="s">
        <v>42</v>
      </c>
      <c r="H2126">
        <v>22620231819.099998</v>
      </c>
      <c r="I2126" t="s">
        <v>61</v>
      </c>
      <c r="J2126">
        <v>5635864.5099999998</v>
      </c>
      <c r="K2126">
        <v>0</v>
      </c>
      <c r="L2126">
        <v>2.49151492128E-4</v>
      </c>
      <c r="M2126">
        <v>413810000</v>
      </c>
      <c r="N2126">
        <v>103101.379</v>
      </c>
      <c r="O2126">
        <v>22620231819.099998</v>
      </c>
    </row>
    <row r="2127" spans="1:15" x14ac:dyDescent="0.3">
      <c r="A2127" t="s">
        <v>646</v>
      </c>
      <c r="B2127" t="s">
        <v>647</v>
      </c>
      <c r="C2127" t="s">
        <v>648</v>
      </c>
      <c r="D2127" t="s">
        <v>63</v>
      </c>
      <c r="E2127">
        <v>0</v>
      </c>
      <c r="F2127">
        <v>2.0694668549096402E-6</v>
      </c>
      <c r="G2127" t="s">
        <v>42</v>
      </c>
      <c r="H2127">
        <v>22620231819.099998</v>
      </c>
      <c r="I2127" t="s">
        <v>61</v>
      </c>
      <c r="J2127">
        <v>7406414.7400000002</v>
      </c>
      <c r="K2127">
        <v>0</v>
      </c>
      <c r="L2127">
        <v>3.2742435175900001E-4</v>
      </c>
      <c r="M2127">
        <v>413810000</v>
      </c>
      <c r="N2127">
        <v>135491.47099999999</v>
      </c>
      <c r="O2127">
        <v>22620231819.099998</v>
      </c>
    </row>
    <row r="2128" spans="1:15" x14ac:dyDescent="0.3">
      <c r="A2128" t="s">
        <v>652</v>
      </c>
      <c r="B2128" t="s">
        <v>653</v>
      </c>
      <c r="C2128" t="s">
        <v>654</v>
      </c>
      <c r="D2128" t="s">
        <v>63</v>
      </c>
      <c r="E2128">
        <v>0</v>
      </c>
      <c r="F2128">
        <v>3.0504859787394E-7</v>
      </c>
      <c r="G2128" t="s">
        <v>42</v>
      </c>
      <c r="H2128">
        <v>22620231819.099998</v>
      </c>
      <c r="I2128" t="s">
        <v>61</v>
      </c>
      <c r="J2128">
        <v>1102177.76</v>
      </c>
      <c r="K2128">
        <v>0</v>
      </c>
      <c r="L2128">
        <v>4.8725307893000001E-5</v>
      </c>
      <c r="M2128">
        <v>413810000</v>
      </c>
      <c r="N2128">
        <v>20163.019700000001</v>
      </c>
      <c r="O2128">
        <v>22620231819.099998</v>
      </c>
    </row>
    <row r="2129" spans="1:15" x14ac:dyDescent="0.3">
      <c r="A2129" t="s">
        <v>661</v>
      </c>
      <c r="B2129" t="s">
        <v>662</v>
      </c>
      <c r="C2129" t="s">
        <v>663</v>
      </c>
      <c r="D2129" t="s">
        <v>63</v>
      </c>
      <c r="E2129">
        <v>0</v>
      </c>
      <c r="F2129">
        <v>1.4814525451372001E-7</v>
      </c>
      <c r="G2129" t="s">
        <v>42</v>
      </c>
      <c r="H2129">
        <v>22620231819.099998</v>
      </c>
      <c r="I2129" t="s">
        <v>61</v>
      </c>
      <c r="J2129">
        <v>531295.27</v>
      </c>
      <c r="K2129">
        <v>0</v>
      </c>
      <c r="L2129">
        <v>2.3487613843000001E-5</v>
      </c>
      <c r="M2129">
        <v>413810000</v>
      </c>
      <c r="N2129">
        <v>9719.4094999999998</v>
      </c>
      <c r="O2129">
        <v>22620231819.099998</v>
      </c>
    </row>
    <row r="2130" spans="1:15" x14ac:dyDescent="0.3">
      <c r="A2130" t="s">
        <v>664</v>
      </c>
      <c r="B2130" t="s">
        <v>665</v>
      </c>
      <c r="C2130" t="s">
        <v>666</v>
      </c>
      <c r="D2130" t="s">
        <v>63</v>
      </c>
      <c r="E2130">
        <v>0</v>
      </c>
      <c r="F2130">
        <v>2.9038384984426E-7</v>
      </c>
      <c r="G2130" t="s">
        <v>42</v>
      </c>
      <c r="H2130">
        <v>22620231819.099998</v>
      </c>
      <c r="I2130" t="s">
        <v>61</v>
      </c>
      <c r="J2130">
        <v>1343619.12</v>
      </c>
      <c r="K2130">
        <v>0</v>
      </c>
      <c r="L2130">
        <v>5.9398998682000002E-5</v>
      </c>
      <c r="M2130">
        <v>413810000</v>
      </c>
      <c r="N2130">
        <v>24579.899600000001</v>
      </c>
      <c r="O2130">
        <v>22620231819.099998</v>
      </c>
    </row>
    <row r="2131" spans="1:15" x14ac:dyDescent="0.3">
      <c r="A2131" t="s">
        <v>667</v>
      </c>
      <c r="B2131" t="s">
        <v>668</v>
      </c>
      <c r="C2131" t="s">
        <v>669</v>
      </c>
      <c r="D2131" t="s">
        <v>63</v>
      </c>
      <c r="E2131">
        <v>0</v>
      </c>
      <c r="F2131">
        <v>6.0373519198280005E-7</v>
      </c>
      <c r="G2131" t="s">
        <v>42</v>
      </c>
      <c r="H2131">
        <v>22620231819.099998</v>
      </c>
      <c r="I2131" t="s">
        <v>61</v>
      </c>
      <c r="J2131">
        <v>3042040.31</v>
      </c>
      <c r="K2131">
        <v>0</v>
      </c>
      <c r="L2131">
        <v>1.3448316243300001E-4</v>
      </c>
      <c r="M2131">
        <v>413810000</v>
      </c>
      <c r="N2131">
        <v>55650.477400000003</v>
      </c>
      <c r="O2131">
        <v>22620231819.099998</v>
      </c>
    </row>
    <row r="2132" spans="1:15" x14ac:dyDescent="0.3">
      <c r="A2132" t="s">
        <v>670</v>
      </c>
      <c r="B2132" t="s">
        <v>671</v>
      </c>
      <c r="C2132" t="s">
        <v>672</v>
      </c>
      <c r="D2132" t="s">
        <v>63</v>
      </c>
      <c r="E2132">
        <v>0</v>
      </c>
      <c r="F2132">
        <v>3.5486196888672002E-7</v>
      </c>
      <c r="G2132" t="s">
        <v>42</v>
      </c>
      <c r="H2132">
        <v>22620231819.099998</v>
      </c>
      <c r="I2132" t="s">
        <v>61</v>
      </c>
      <c r="J2132">
        <v>2058897.32</v>
      </c>
      <c r="K2132">
        <v>0</v>
      </c>
      <c r="L2132">
        <v>9.1020168868000007E-5</v>
      </c>
      <c r="M2132">
        <v>413810000</v>
      </c>
      <c r="N2132">
        <v>37665.056100000002</v>
      </c>
      <c r="O2132">
        <v>22620231819.099998</v>
      </c>
    </row>
    <row r="2133" spans="1:15" x14ac:dyDescent="0.3">
      <c r="A2133" t="s">
        <v>673</v>
      </c>
      <c r="B2133" t="s">
        <v>674</v>
      </c>
      <c r="C2133" t="s">
        <v>675</v>
      </c>
      <c r="D2133" t="s">
        <v>63</v>
      </c>
      <c r="E2133">
        <v>0</v>
      </c>
      <c r="F2133">
        <v>1.5844090496781E-7</v>
      </c>
      <c r="G2133" t="s">
        <v>42</v>
      </c>
      <c r="H2133">
        <v>22620231819.099998</v>
      </c>
      <c r="I2133" t="s">
        <v>61</v>
      </c>
      <c r="J2133">
        <v>772870.89</v>
      </c>
      <c r="K2133">
        <v>0</v>
      </c>
      <c r="L2133">
        <v>3.4167240025999998E-5</v>
      </c>
      <c r="M2133">
        <v>413810000</v>
      </c>
      <c r="N2133">
        <v>14138.7456</v>
      </c>
      <c r="O2133">
        <v>22620231819.099998</v>
      </c>
    </row>
    <row r="2134" spans="1:15" x14ac:dyDescent="0.3">
      <c r="A2134" t="s">
        <v>676</v>
      </c>
      <c r="B2134" t="s">
        <v>677</v>
      </c>
      <c r="C2134" t="s">
        <v>678</v>
      </c>
      <c r="D2134" t="s">
        <v>63</v>
      </c>
      <c r="E2134">
        <v>0</v>
      </c>
      <c r="F2134">
        <v>8.2011670562701998E-7</v>
      </c>
      <c r="G2134" t="s">
        <v>42</v>
      </c>
      <c r="H2134">
        <v>22620231819.099998</v>
      </c>
      <c r="I2134" t="s">
        <v>61</v>
      </c>
      <c r="J2134">
        <v>3875013.95</v>
      </c>
      <c r="K2134">
        <v>0</v>
      </c>
      <c r="L2134">
        <v>1.7130743756300001E-4</v>
      </c>
      <c r="M2134">
        <v>413810000</v>
      </c>
      <c r="N2134">
        <v>70888.7307</v>
      </c>
      <c r="O2134">
        <v>22620231819.099998</v>
      </c>
    </row>
    <row r="2135" spans="1:15" x14ac:dyDescent="0.3">
      <c r="A2135" t="s">
        <v>682</v>
      </c>
      <c r="B2135" t="s">
        <v>683</v>
      </c>
      <c r="C2135" t="s">
        <v>684</v>
      </c>
      <c r="D2135" t="s">
        <v>63</v>
      </c>
      <c r="E2135">
        <v>0</v>
      </c>
      <c r="F2135">
        <v>1.4598289824827199E-6</v>
      </c>
      <c r="G2135" t="s">
        <v>42</v>
      </c>
      <c r="H2135">
        <v>22620231819.099998</v>
      </c>
      <c r="I2135" t="s">
        <v>61</v>
      </c>
      <c r="J2135">
        <v>6988871.5199999996</v>
      </c>
      <c r="K2135">
        <v>0</v>
      </c>
      <c r="L2135">
        <v>3.0896551263900001E-4</v>
      </c>
      <c r="M2135">
        <v>413810000</v>
      </c>
      <c r="N2135">
        <v>127853.01880000001</v>
      </c>
      <c r="O2135">
        <v>22620231819.099998</v>
      </c>
    </row>
    <row r="2136" spans="1:15" x14ac:dyDescent="0.3">
      <c r="A2136" t="s">
        <v>688</v>
      </c>
      <c r="B2136" t="s">
        <v>689</v>
      </c>
      <c r="C2136" t="s">
        <v>690</v>
      </c>
      <c r="D2136" t="s">
        <v>63</v>
      </c>
      <c r="E2136">
        <v>0</v>
      </c>
      <c r="F2136">
        <v>4.104997718086E-8</v>
      </c>
      <c r="G2136" t="s">
        <v>42</v>
      </c>
      <c r="H2136">
        <v>22620231819.099998</v>
      </c>
      <c r="I2136" t="s">
        <v>61</v>
      </c>
      <c r="J2136">
        <v>193057.55</v>
      </c>
      <c r="K2136">
        <v>0</v>
      </c>
      <c r="L2136">
        <v>8.5347290670000003E-6</v>
      </c>
      <c r="M2136">
        <v>413810000</v>
      </c>
      <c r="N2136">
        <v>3531.7561999999998</v>
      </c>
      <c r="O2136">
        <v>22620231819.099998</v>
      </c>
    </row>
    <row r="2137" spans="1:15" x14ac:dyDescent="0.3">
      <c r="A2137" t="s">
        <v>691</v>
      </c>
      <c r="B2137" t="s">
        <v>692</v>
      </c>
      <c r="C2137" t="s">
        <v>693</v>
      </c>
      <c r="D2137" t="s">
        <v>63</v>
      </c>
      <c r="E2137">
        <v>0</v>
      </c>
      <c r="F2137">
        <v>4.4737914628509001E-7</v>
      </c>
      <c r="G2137" t="s">
        <v>42</v>
      </c>
      <c r="H2137">
        <v>22620231819.099998</v>
      </c>
      <c r="I2137" t="s">
        <v>61</v>
      </c>
      <c r="J2137">
        <v>2767438.7</v>
      </c>
      <c r="K2137">
        <v>0</v>
      </c>
      <c r="L2137">
        <v>1.22343516288E-4</v>
      </c>
      <c r="M2137">
        <v>413810000</v>
      </c>
      <c r="N2137">
        <v>50626.970500000003</v>
      </c>
      <c r="O2137">
        <v>22620231819.099998</v>
      </c>
    </row>
    <row r="2138" spans="1:15" x14ac:dyDescent="0.3">
      <c r="A2138" t="s">
        <v>697</v>
      </c>
      <c r="B2138" t="s">
        <v>698</v>
      </c>
      <c r="C2138" t="s">
        <v>699</v>
      </c>
      <c r="D2138" t="s">
        <v>63</v>
      </c>
      <c r="E2138">
        <v>0</v>
      </c>
      <c r="F2138">
        <v>2.4907790711686999E-7</v>
      </c>
      <c r="G2138" t="s">
        <v>42</v>
      </c>
      <c r="H2138">
        <v>22620231819.099998</v>
      </c>
      <c r="I2138" t="s">
        <v>61</v>
      </c>
      <c r="J2138">
        <v>388559.18</v>
      </c>
      <c r="K2138">
        <v>0</v>
      </c>
      <c r="L2138">
        <v>1.717750654E-5</v>
      </c>
      <c r="M2138">
        <v>413810000</v>
      </c>
      <c r="N2138">
        <v>7108.2240000000002</v>
      </c>
      <c r="O2138">
        <v>22620231819.099998</v>
      </c>
    </row>
    <row r="2139" spans="1:15" x14ac:dyDescent="0.3">
      <c r="A2139" t="s">
        <v>700</v>
      </c>
      <c r="B2139" t="s">
        <v>701</v>
      </c>
      <c r="C2139" t="s">
        <v>702</v>
      </c>
      <c r="D2139" t="s">
        <v>63</v>
      </c>
      <c r="E2139">
        <v>0</v>
      </c>
      <c r="F2139">
        <v>1.5775346727379E-7</v>
      </c>
      <c r="G2139" t="s">
        <v>42</v>
      </c>
      <c r="H2139">
        <v>22620231819.099998</v>
      </c>
      <c r="I2139" t="s">
        <v>61</v>
      </c>
      <c r="J2139">
        <v>594902.06000000006</v>
      </c>
      <c r="K2139">
        <v>0</v>
      </c>
      <c r="L2139">
        <v>2.6299556288999999E-5</v>
      </c>
      <c r="M2139">
        <v>413810000</v>
      </c>
      <c r="N2139">
        <v>10883.019399999999</v>
      </c>
      <c r="O2139">
        <v>22620231819.099998</v>
      </c>
    </row>
    <row r="2140" spans="1:15" x14ac:dyDescent="0.3">
      <c r="A2140" t="s">
        <v>703</v>
      </c>
      <c r="B2140" t="s">
        <v>704</v>
      </c>
      <c r="C2140" t="s">
        <v>705</v>
      </c>
      <c r="D2140" t="s">
        <v>63</v>
      </c>
      <c r="E2140">
        <v>0</v>
      </c>
      <c r="F2140">
        <v>3.6759968096254001E-7</v>
      </c>
      <c r="G2140" t="s">
        <v>42</v>
      </c>
      <c r="H2140">
        <v>22620231819.099998</v>
      </c>
      <c r="I2140" t="s">
        <v>61</v>
      </c>
      <c r="J2140">
        <v>1642456.04</v>
      </c>
      <c r="K2140">
        <v>0</v>
      </c>
      <c r="L2140">
        <v>7.2610044544999997E-5</v>
      </c>
      <c r="M2140">
        <v>413810000</v>
      </c>
      <c r="N2140">
        <v>30046.762500000001</v>
      </c>
      <c r="O2140">
        <v>22620231819.099998</v>
      </c>
    </row>
    <row r="2141" spans="1:15" x14ac:dyDescent="0.3">
      <c r="A2141" t="s">
        <v>703</v>
      </c>
      <c r="B2141" t="s">
        <v>706</v>
      </c>
      <c r="C2141" t="s">
        <v>707</v>
      </c>
      <c r="D2141" t="s">
        <v>63</v>
      </c>
      <c r="E2141">
        <v>0</v>
      </c>
      <c r="F2141">
        <v>3.6759968096254001E-7</v>
      </c>
      <c r="G2141" t="s">
        <v>42</v>
      </c>
      <c r="H2141">
        <v>22620231819.099998</v>
      </c>
      <c r="I2141" t="s">
        <v>61</v>
      </c>
      <c r="J2141">
        <v>1642456.04</v>
      </c>
      <c r="K2141">
        <v>0</v>
      </c>
      <c r="L2141">
        <v>7.2610044544999997E-5</v>
      </c>
      <c r="M2141">
        <v>413810000</v>
      </c>
      <c r="N2141">
        <v>30046.762500000001</v>
      </c>
      <c r="O2141">
        <v>22620231819.099998</v>
      </c>
    </row>
    <row r="2142" spans="1:15" x14ac:dyDescent="0.3">
      <c r="A2142" t="s">
        <v>708</v>
      </c>
      <c r="B2142" t="s">
        <v>709</v>
      </c>
      <c r="C2142" t="s">
        <v>710</v>
      </c>
      <c r="D2142" t="s">
        <v>63</v>
      </c>
      <c r="E2142">
        <v>0</v>
      </c>
      <c r="F2142">
        <v>1.6831887623649801E-6</v>
      </c>
      <c r="G2142" t="s">
        <v>42</v>
      </c>
      <c r="H2142">
        <v>22620231819.099998</v>
      </c>
      <c r="I2142" t="s">
        <v>61</v>
      </c>
      <c r="J2142">
        <v>8289492.9100000001</v>
      </c>
      <c r="K2142">
        <v>0</v>
      </c>
      <c r="L2142">
        <v>3.6646365856400002E-4</v>
      </c>
      <c r="M2142">
        <v>413810000</v>
      </c>
      <c r="N2142">
        <v>151646.3266</v>
      </c>
      <c r="O2142">
        <v>22620231819.099998</v>
      </c>
    </row>
    <row r="2143" spans="1:15" x14ac:dyDescent="0.3">
      <c r="A2143" t="s">
        <v>714</v>
      </c>
      <c r="B2143" t="s">
        <v>715</v>
      </c>
      <c r="C2143" t="s">
        <v>716</v>
      </c>
      <c r="D2143" t="s">
        <v>63</v>
      </c>
      <c r="E2143">
        <v>0</v>
      </c>
      <c r="F2143">
        <v>3.41605694486E-8</v>
      </c>
      <c r="G2143" t="s">
        <v>42</v>
      </c>
      <c r="H2143">
        <v>22620231819.099998</v>
      </c>
      <c r="I2143" t="s">
        <v>61</v>
      </c>
      <c r="J2143">
        <v>153735.78</v>
      </c>
      <c r="K2143">
        <v>0</v>
      </c>
      <c r="L2143">
        <v>6.7963839290000003E-6</v>
      </c>
      <c r="M2143">
        <v>413810000</v>
      </c>
      <c r="N2143">
        <v>2812.4115999999999</v>
      </c>
      <c r="O2143">
        <v>22620231819.099998</v>
      </c>
    </row>
    <row r="2144" spans="1:15" x14ac:dyDescent="0.3">
      <c r="A2144" t="s">
        <v>717</v>
      </c>
      <c r="B2144" t="s">
        <v>718</v>
      </c>
      <c r="C2144" t="s">
        <v>719</v>
      </c>
      <c r="D2144" t="s">
        <v>63</v>
      </c>
      <c r="E2144">
        <v>0</v>
      </c>
      <c r="F2144">
        <v>9.8842488347619995E-8</v>
      </c>
      <c r="G2144" t="s">
        <v>42</v>
      </c>
      <c r="H2144">
        <v>22620231819.099998</v>
      </c>
      <c r="I2144" t="s">
        <v>61</v>
      </c>
      <c r="J2144">
        <v>461530.68</v>
      </c>
      <c r="K2144">
        <v>0</v>
      </c>
      <c r="L2144">
        <v>2.0403446068999999E-5</v>
      </c>
      <c r="M2144">
        <v>413810000</v>
      </c>
      <c r="N2144">
        <v>8443.15</v>
      </c>
      <c r="O2144">
        <v>22620231819.099998</v>
      </c>
    </row>
    <row r="2145" spans="1:15" x14ac:dyDescent="0.3">
      <c r="A2145" t="s">
        <v>720</v>
      </c>
      <c r="B2145" t="s">
        <v>721</v>
      </c>
      <c r="C2145" t="s">
        <v>722</v>
      </c>
      <c r="D2145" t="s">
        <v>63</v>
      </c>
      <c r="E2145">
        <v>0</v>
      </c>
      <c r="F2145">
        <v>1.295845738205447E-5</v>
      </c>
      <c r="G2145" t="s">
        <v>42</v>
      </c>
      <c r="H2145">
        <v>22620231819.099998</v>
      </c>
      <c r="I2145" t="s">
        <v>61</v>
      </c>
      <c r="J2145">
        <v>49008026.789999999</v>
      </c>
      <c r="K2145">
        <v>0</v>
      </c>
      <c r="L2145">
        <v>2.1665572299140001E-3</v>
      </c>
      <c r="M2145">
        <v>413810000</v>
      </c>
      <c r="N2145">
        <v>896543.04729999998</v>
      </c>
      <c r="O2145">
        <v>22620231819.099998</v>
      </c>
    </row>
    <row r="2146" spans="1:15" x14ac:dyDescent="0.3">
      <c r="A2146" t="s">
        <v>723</v>
      </c>
      <c r="B2146" t="s">
        <v>724</v>
      </c>
      <c r="C2146" t="s">
        <v>725</v>
      </c>
      <c r="D2146" t="s">
        <v>63</v>
      </c>
      <c r="E2146">
        <v>0</v>
      </c>
      <c r="F2146">
        <v>1.7895174693046001E-7</v>
      </c>
      <c r="G2146" t="s">
        <v>42</v>
      </c>
      <c r="H2146">
        <v>22620231819.099998</v>
      </c>
      <c r="I2146" t="s">
        <v>61</v>
      </c>
      <c r="J2146">
        <v>859464.05</v>
      </c>
      <c r="K2146">
        <v>0</v>
      </c>
      <c r="L2146">
        <v>3.7995368786E-5</v>
      </c>
      <c r="M2146">
        <v>413810000</v>
      </c>
      <c r="N2146">
        <v>15722.863600000001</v>
      </c>
      <c r="O2146">
        <v>22620231819.099998</v>
      </c>
    </row>
    <row r="2147" spans="1:15" x14ac:dyDescent="0.3">
      <c r="A2147" t="s">
        <v>726</v>
      </c>
      <c r="B2147" t="s">
        <v>727</v>
      </c>
      <c r="C2147" t="s">
        <v>728</v>
      </c>
      <c r="D2147" t="s">
        <v>63</v>
      </c>
      <c r="E2147">
        <v>0</v>
      </c>
      <c r="F2147">
        <v>8.584792656104E-8</v>
      </c>
      <c r="G2147" t="s">
        <v>42</v>
      </c>
      <c r="H2147">
        <v>22620231819.099998</v>
      </c>
      <c r="I2147" t="s">
        <v>61</v>
      </c>
      <c r="J2147">
        <v>436963.03</v>
      </c>
      <c r="K2147">
        <v>0</v>
      </c>
      <c r="L2147">
        <v>1.9317354194000001E-5</v>
      </c>
      <c r="M2147">
        <v>413810000</v>
      </c>
      <c r="N2147">
        <v>7993.7142999999996</v>
      </c>
      <c r="O2147">
        <v>22620231819.099998</v>
      </c>
    </row>
    <row r="2148" spans="1:15" x14ac:dyDescent="0.3">
      <c r="A2148" t="s">
        <v>729</v>
      </c>
      <c r="B2148" t="s">
        <v>730</v>
      </c>
      <c r="C2148" t="s">
        <v>731</v>
      </c>
      <c r="D2148" t="s">
        <v>63</v>
      </c>
      <c r="E2148">
        <v>0</v>
      </c>
      <c r="F2148">
        <v>2.2131293967433E-7</v>
      </c>
      <c r="G2148" t="s">
        <v>42</v>
      </c>
      <c r="H2148">
        <v>22620231819.099998</v>
      </c>
      <c r="I2148" t="s">
        <v>61</v>
      </c>
      <c r="J2148">
        <v>1123437.7</v>
      </c>
      <c r="K2148">
        <v>0</v>
      </c>
      <c r="L2148">
        <v>4.9665171824000001E-5</v>
      </c>
      <c r="M2148">
        <v>413810000</v>
      </c>
      <c r="N2148">
        <v>20551.944800000001</v>
      </c>
      <c r="O2148">
        <v>22620231819.099998</v>
      </c>
    </row>
    <row r="2149" spans="1:15" x14ac:dyDescent="0.3">
      <c r="A2149" t="s">
        <v>732</v>
      </c>
      <c r="B2149" t="s">
        <v>733</v>
      </c>
      <c r="C2149" t="s">
        <v>734</v>
      </c>
      <c r="D2149" t="s">
        <v>63</v>
      </c>
      <c r="E2149">
        <v>0</v>
      </c>
      <c r="F2149">
        <v>4.6703389622557502E-6</v>
      </c>
      <c r="G2149" t="s">
        <v>42</v>
      </c>
      <c r="H2149">
        <v>22620231819.099998</v>
      </c>
      <c r="I2149" t="s">
        <v>61</v>
      </c>
      <c r="J2149">
        <v>25745766.800000001</v>
      </c>
      <c r="K2149">
        <v>0</v>
      </c>
      <c r="L2149">
        <v>1.138174312531E-3</v>
      </c>
      <c r="M2149">
        <v>413810000</v>
      </c>
      <c r="N2149">
        <v>470987.91230000003</v>
      </c>
      <c r="O2149">
        <v>22620231819.099998</v>
      </c>
    </row>
    <row r="2150" spans="1:15" x14ac:dyDescent="0.3">
      <c r="A2150" t="s">
        <v>735</v>
      </c>
      <c r="B2150" t="s">
        <v>736</v>
      </c>
      <c r="C2150" t="s">
        <v>737</v>
      </c>
      <c r="D2150" t="s">
        <v>63</v>
      </c>
      <c r="E2150">
        <v>0</v>
      </c>
      <c r="F2150">
        <v>3.9145664247892999E-7</v>
      </c>
      <c r="G2150" t="s">
        <v>42</v>
      </c>
      <c r="H2150">
        <v>22620231819.099998</v>
      </c>
      <c r="I2150" t="s">
        <v>61</v>
      </c>
      <c r="J2150">
        <v>2060412.2</v>
      </c>
      <c r="K2150">
        <v>0</v>
      </c>
      <c r="L2150">
        <v>9.1087139004000005E-5</v>
      </c>
      <c r="M2150">
        <v>413810000</v>
      </c>
      <c r="N2150">
        <v>37692.769</v>
      </c>
      <c r="O2150">
        <v>22620231819.099998</v>
      </c>
    </row>
    <row r="2151" spans="1:15" x14ac:dyDescent="0.3">
      <c r="A2151" t="s">
        <v>738</v>
      </c>
      <c r="B2151" t="s">
        <v>739</v>
      </c>
      <c r="C2151" t="s">
        <v>740</v>
      </c>
      <c r="D2151" t="s">
        <v>63</v>
      </c>
      <c r="E2151">
        <v>0</v>
      </c>
      <c r="F2151">
        <v>4.7285014961555003E-7</v>
      </c>
      <c r="G2151" t="s">
        <v>42</v>
      </c>
      <c r="H2151">
        <v>22620231819.099998</v>
      </c>
      <c r="I2151" t="s">
        <v>61</v>
      </c>
      <c r="J2151">
        <v>1487049.36</v>
      </c>
      <c r="K2151">
        <v>0</v>
      </c>
      <c r="L2151">
        <v>6.5739793115000001E-5</v>
      </c>
      <c r="M2151">
        <v>413810000</v>
      </c>
      <c r="N2151">
        <v>27203.783800000001</v>
      </c>
      <c r="O2151">
        <v>22620231819.099998</v>
      </c>
    </row>
    <row r="2152" spans="1:15" x14ac:dyDescent="0.3">
      <c r="A2152" t="s">
        <v>741</v>
      </c>
      <c r="B2152" t="s">
        <v>742</v>
      </c>
      <c r="C2152" t="s">
        <v>743</v>
      </c>
      <c r="D2152" t="s">
        <v>63</v>
      </c>
      <c r="E2152">
        <v>0</v>
      </c>
      <c r="F2152">
        <v>1.8407689334483799E-6</v>
      </c>
      <c r="G2152" t="s">
        <v>42</v>
      </c>
      <c r="H2152">
        <v>22620231819.099998</v>
      </c>
      <c r="I2152" t="s">
        <v>61</v>
      </c>
      <c r="J2152">
        <v>10222452.73</v>
      </c>
      <c r="K2152">
        <v>0</v>
      </c>
      <c r="L2152">
        <v>4.51916355754E-4</v>
      </c>
      <c r="M2152">
        <v>413810000</v>
      </c>
      <c r="N2152">
        <v>187007.50719999999</v>
      </c>
      <c r="O2152">
        <v>22620231819.099998</v>
      </c>
    </row>
    <row r="2153" spans="1:15" x14ac:dyDescent="0.3">
      <c r="A2153" t="s">
        <v>744</v>
      </c>
      <c r="B2153" t="s">
        <v>745</v>
      </c>
      <c r="C2153" t="s">
        <v>746</v>
      </c>
      <c r="D2153" t="s">
        <v>63</v>
      </c>
      <c r="E2153">
        <v>0</v>
      </c>
      <c r="F2153">
        <v>1.0377957302885799E-6</v>
      </c>
      <c r="G2153" t="s">
        <v>42</v>
      </c>
      <c r="H2153">
        <v>22620231819.099998</v>
      </c>
      <c r="I2153" t="s">
        <v>61</v>
      </c>
      <c r="J2153">
        <v>3824034.02</v>
      </c>
      <c r="K2153">
        <v>0</v>
      </c>
      <c r="L2153">
        <v>1.6905370601800001E-4</v>
      </c>
      <c r="M2153">
        <v>413810000</v>
      </c>
      <c r="N2153">
        <v>69956.114100000006</v>
      </c>
      <c r="O2153">
        <v>22620231819.099998</v>
      </c>
    </row>
    <row r="2154" spans="1:15" x14ac:dyDescent="0.3">
      <c r="A2154" t="s">
        <v>747</v>
      </c>
      <c r="B2154" t="s">
        <v>748</v>
      </c>
      <c r="C2154" t="s">
        <v>749</v>
      </c>
      <c r="D2154" t="s">
        <v>63</v>
      </c>
      <c r="E2154">
        <v>0</v>
      </c>
      <c r="F2154">
        <v>3.1831857682024E-7</v>
      </c>
      <c r="G2154" t="s">
        <v>42</v>
      </c>
      <c r="H2154">
        <v>22620231819.099998</v>
      </c>
      <c r="I2154" t="s">
        <v>61</v>
      </c>
      <c r="J2154">
        <v>773381.92</v>
      </c>
      <c r="K2154">
        <v>0</v>
      </c>
      <c r="L2154">
        <v>3.4189831747999997E-5</v>
      </c>
      <c r="M2154">
        <v>413810000</v>
      </c>
      <c r="N2154">
        <v>14148.094300000001</v>
      </c>
      <c r="O2154">
        <v>22620231819.099998</v>
      </c>
    </row>
    <row r="2155" spans="1:15" x14ac:dyDescent="0.3">
      <c r="A2155" t="s">
        <v>750</v>
      </c>
      <c r="B2155" t="s">
        <v>751</v>
      </c>
      <c r="C2155" t="s">
        <v>752</v>
      </c>
      <c r="D2155" t="s">
        <v>63</v>
      </c>
      <c r="E2155">
        <v>0</v>
      </c>
      <c r="F2155">
        <v>2.2886838832609102E-6</v>
      </c>
      <c r="G2155" t="s">
        <v>42</v>
      </c>
      <c r="H2155">
        <v>22620231819.099998</v>
      </c>
      <c r="I2155" t="s">
        <v>61</v>
      </c>
      <c r="J2155">
        <v>8031332.3799999999</v>
      </c>
      <c r="K2155">
        <v>0</v>
      </c>
      <c r="L2155">
        <v>3.5505084316700002E-4</v>
      </c>
      <c r="M2155">
        <v>413810000</v>
      </c>
      <c r="N2155">
        <v>146923.5894</v>
      </c>
      <c r="O2155">
        <v>22620231819.099998</v>
      </c>
    </row>
    <row r="2156" spans="1:15" x14ac:dyDescent="0.3">
      <c r="A2156" t="s">
        <v>753</v>
      </c>
      <c r="B2156" t="s">
        <v>754</v>
      </c>
      <c r="C2156" t="s">
        <v>755</v>
      </c>
      <c r="D2156" t="s">
        <v>63</v>
      </c>
      <c r="E2156">
        <v>0</v>
      </c>
      <c r="F2156">
        <v>1.2730501716469899E-6</v>
      </c>
      <c r="G2156" t="s">
        <v>42</v>
      </c>
      <c r="H2156">
        <v>22620231819.099998</v>
      </c>
      <c r="I2156" t="s">
        <v>61</v>
      </c>
      <c r="J2156">
        <v>6771373.5700000003</v>
      </c>
      <c r="K2156">
        <v>0</v>
      </c>
      <c r="L2156">
        <v>2.9935031719200003E-4</v>
      </c>
      <c r="M2156">
        <v>413810000</v>
      </c>
      <c r="N2156">
        <v>123874.1548</v>
      </c>
      <c r="O2156">
        <v>22620231819.099998</v>
      </c>
    </row>
    <row r="2157" spans="1:15" x14ac:dyDescent="0.3">
      <c r="A2157" t="s">
        <v>759</v>
      </c>
      <c r="B2157" t="s">
        <v>760</v>
      </c>
      <c r="C2157" t="s">
        <v>761</v>
      </c>
      <c r="D2157" t="s">
        <v>63</v>
      </c>
      <c r="E2157">
        <v>0</v>
      </c>
      <c r="F2157">
        <v>3.1602240229750002E-8</v>
      </c>
      <c r="G2157" t="s">
        <v>42</v>
      </c>
      <c r="H2157">
        <v>22620231819.099998</v>
      </c>
      <c r="I2157" t="s">
        <v>61</v>
      </c>
      <c r="J2157">
        <v>152288.87</v>
      </c>
      <c r="K2157">
        <v>0</v>
      </c>
      <c r="L2157">
        <v>6.7324186250000002E-6</v>
      </c>
      <c r="M2157">
        <v>413810000</v>
      </c>
      <c r="N2157">
        <v>2785.9422</v>
      </c>
      <c r="O2157">
        <v>22620231819.099998</v>
      </c>
    </row>
    <row r="2158" spans="1:15" x14ac:dyDescent="0.3">
      <c r="A2158" t="s">
        <v>762</v>
      </c>
      <c r="B2158" t="s">
        <v>763</v>
      </c>
      <c r="C2158" t="s">
        <v>764</v>
      </c>
      <c r="D2158" t="s">
        <v>63</v>
      </c>
      <c r="E2158">
        <v>0</v>
      </c>
      <c r="F2158">
        <v>3.5873151366858001E-7</v>
      </c>
      <c r="G2158" t="s">
        <v>42</v>
      </c>
      <c r="H2158">
        <v>22620231819.099998</v>
      </c>
      <c r="I2158" t="s">
        <v>61</v>
      </c>
      <c r="J2158">
        <v>1891470.95</v>
      </c>
      <c r="K2158">
        <v>0</v>
      </c>
      <c r="L2158">
        <v>8.3618548435999995E-5</v>
      </c>
      <c r="M2158">
        <v>413810000</v>
      </c>
      <c r="N2158">
        <v>34602.191500000001</v>
      </c>
      <c r="O2158">
        <v>22620231819.099998</v>
      </c>
    </row>
    <row r="2159" spans="1:15" x14ac:dyDescent="0.3">
      <c r="A2159" t="s">
        <v>765</v>
      </c>
      <c r="B2159" t="s">
        <v>766</v>
      </c>
      <c r="C2159" t="s">
        <v>767</v>
      </c>
      <c r="D2159" t="s">
        <v>63</v>
      </c>
      <c r="E2159">
        <v>0</v>
      </c>
      <c r="F2159">
        <v>1.57210590432467E-6</v>
      </c>
      <c r="G2159" t="s">
        <v>42</v>
      </c>
      <c r="H2159">
        <v>22620231819.099998</v>
      </c>
      <c r="I2159" t="s">
        <v>61</v>
      </c>
      <c r="J2159">
        <v>5864993.3700000001</v>
      </c>
      <c r="K2159">
        <v>0</v>
      </c>
      <c r="L2159">
        <v>2.5928086930800001E-4</v>
      </c>
      <c r="M2159">
        <v>413810000</v>
      </c>
      <c r="N2159">
        <v>107293.0165</v>
      </c>
      <c r="O2159">
        <v>22620231819.099998</v>
      </c>
    </row>
    <row r="2160" spans="1:15" x14ac:dyDescent="0.3">
      <c r="A2160" t="s">
        <v>768</v>
      </c>
      <c r="B2160" t="s">
        <v>769</v>
      </c>
      <c r="C2160" t="s">
        <v>770</v>
      </c>
      <c r="D2160" t="s">
        <v>63</v>
      </c>
      <c r="E2160">
        <v>0</v>
      </c>
      <c r="F2160">
        <v>1.8959973683287E-7</v>
      </c>
      <c r="G2160" t="s">
        <v>42</v>
      </c>
      <c r="H2160">
        <v>22620231819.099998</v>
      </c>
      <c r="I2160" t="s">
        <v>61</v>
      </c>
      <c r="J2160">
        <v>896452.71</v>
      </c>
      <c r="K2160">
        <v>0</v>
      </c>
      <c r="L2160">
        <v>3.9630571303000003E-5</v>
      </c>
      <c r="M2160">
        <v>413810000</v>
      </c>
      <c r="N2160">
        <v>16399.526699999999</v>
      </c>
      <c r="O2160">
        <v>22620231819.099998</v>
      </c>
    </row>
    <row r="2161" spans="1:15" x14ac:dyDescent="0.3">
      <c r="A2161" t="s">
        <v>771</v>
      </c>
      <c r="B2161" t="s">
        <v>772</v>
      </c>
      <c r="C2161" t="s">
        <v>773</v>
      </c>
      <c r="D2161" t="s">
        <v>63</v>
      </c>
      <c r="E2161">
        <v>0</v>
      </c>
      <c r="F2161">
        <v>1.93509687920349E-6</v>
      </c>
      <c r="G2161" t="s">
        <v>42</v>
      </c>
      <c r="H2161">
        <v>22620231819.099998</v>
      </c>
      <c r="I2161" t="s">
        <v>61</v>
      </c>
      <c r="J2161">
        <v>9326603.7300000004</v>
      </c>
      <c r="K2161">
        <v>0</v>
      </c>
      <c r="L2161">
        <v>4.1231247339099998E-4</v>
      </c>
      <c r="M2161">
        <v>413810000</v>
      </c>
      <c r="N2161">
        <v>170619.0246</v>
      </c>
      <c r="O2161">
        <v>22620231819.099998</v>
      </c>
    </row>
    <row r="2162" spans="1:15" x14ac:dyDescent="0.3">
      <c r="A2162" t="s">
        <v>774</v>
      </c>
      <c r="B2162" t="s">
        <v>775</v>
      </c>
      <c r="C2162" t="s">
        <v>776</v>
      </c>
      <c r="D2162" t="s">
        <v>63</v>
      </c>
      <c r="E2162">
        <v>0</v>
      </c>
      <c r="F2162">
        <v>5.3852321662389001E-7</v>
      </c>
      <c r="G2162" t="s">
        <v>42</v>
      </c>
      <c r="H2162">
        <v>22620231819.099998</v>
      </c>
      <c r="I2162" t="s">
        <v>61</v>
      </c>
      <c r="J2162">
        <v>2679105.23</v>
      </c>
      <c r="K2162">
        <v>0</v>
      </c>
      <c r="L2162">
        <v>1.18438451534E-4</v>
      </c>
      <c r="M2162">
        <v>413810000</v>
      </c>
      <c r="N2162">
        <v>49011.015599999999</v>
      </c>
      <c r="O2162">
        <v>22620231819.099998</v>
      </c>
    </row>
    <row r="2163" spans="1:15" x14ac:dyDescent="0.3">
      <c r="A2163" t="s">
        <v>777</v>
      </c>
      <c r="B2163" t="s">
        <v>778</v>
      </c>
      <c r="C2163" t="s">
        <v>779</v>
      </c>
      <c r="D2163" t="s">
        <v>63</v>
      </c>
      <c r="E2163">
        <v>0</v>
      </c>
      <c r="F2163">
        <v>3.2480171108574002E-7</v>
      </c>
      <c r="G2163" t="s">
        <v>42</v>
      </c>
      <c r="H2163">
        <v>22620231819.099998</v>
      </c>
      <c r="I2163" t="s">
        <v>61</v>
      </c>
      <c r="J2163">
        <v>1479135.21</v>
      </c>
      <c r="K2163">
        <v>0</v>
      </c>
      <c r="L2163">
        <v>6.5389922695000002E-5</v>
      </c>
      <c r="M2163">
        <v>413810000</v>
      </c>
      <c r="N2163">
        <v>27059.0039</v>
      </c>
      <c r="O2163">
        <v>22620231819.099998</v>
      </c>
    </row>
    <row r="2164" spans="1:15" x14ac:dyDescent="0.3">
      <c r="A2164" t="s">
        <v>783</v>
      </c>
      <c r="B2164" t="s">
        <v>784</v>
      </c>
      <c r="C2164" t="s">
        <v>785</v>
      </c>
      <c r="D2164" t="s">
        <v>63</v>
      </c>
      <c r="E2164">
        <v>0</v>
      </c>
      <c r="F2164">
        <v>1.2708283995448339E-5</v>
      </c>
      <c r="G2164" t="s">
        <v>42</v>
      </c>
      <c r="H2164">
        <v>22620231819.099998</v>
      </c>
      <c r="I2164" t="s">
        <v>61</v>
      </c>
      <c r="J2164">
        <v>59186076.380000003</v>
      </c>
      <c r="K2164">
        <v>0</v>
      </c>
      <c r="L2164">
        <v>2.6165106022490001E-3</v>
      </c>
      <c r="M2164">
        <v>413810000</v>
      </c>
      <c r="N2164">
        <v>1082738.2523000001</v>
      </c>
      <c r="O2164">
        <v>22620231819.099998</v>
      </c>
    </row>
    <row r="2165" spans="1:15" x14ac:dyDescent="0.3">
      <c r="A2165" t="s">
        <v>786</v>
      </c>
      <c r="B2165" t="s">
        <v>787</v>
      </c>
      <c r="C2165" t="s">
        <v>788</v>
      </c>
      <c r="D2165" t="s">
        <v>63</v>
      </c>
      <c r="E2165">
        <v>0</v>
      </c>
      <c r="F2165">
        <v>3.8897125680959999E-7</v>
      </c>
      <c r="G2165" t="s">
        <v>42</v>
      </c>
      <c r="H2165">
        <v>22620231819.099998</v>
      </c>
      <c r="I2165" t="s">
        <v>61</v>
      </c>
      <c r="J2165">
        <v>1485631.09</v>
      </c>
      <c r="K2165">
        <v>0</v>
      </c>
      <c r="L2165">
        <v>6.5677093933999998E-5</v>
      </c>
      <c r="M2165">
        <v>413810000</v>
      </c>
      <c r="N2165">
        <v>27177.838199999998</v>
      </c>
      <c r="O2165">
        <v>22620231819.099998</v>
      </c>
    </row>
    <row r="2166" spans="1:15" x14ac:dyDescent="0.3">
      <c r="A2166" t="s">
        <v>792</v>
      </c>
      <c r="B2166" t="s">
        <v>793</v>
      </c>
      <c r="C2166" t="s">
        <v>794</v>
      </c>
      <c r="D2166" t="s">
        <v>63</v>
      </c>
      <c r="E2166">
        <v>0</v>
      </c>
      <c r="F2166">
        <v>2.3526208937905202E-6</v>
      </c>
      <c r="G2166" t="s">
        <v>42</v>
      </c>
      <c r="H2166">
        <v>22620231819.099998</v>
      </c>
      <c r="I2166" t="s">
        <v>61</v>
      </c>
      <c r="J2166">
        <v>8536457.7100000009</v>
      </c>
      <c r="K2166">
        <v>0</v>
      </c>
      <c r="L2166">
        <v>3.7738153075799998E-4</v>
      </c>
      <c r="M2166">
        <v>413810000</v>
      </c>
      <c r="N2166">
        <v>156164.2512</v>
      </c>
      <c r="O2166">
        <v>22620231819.099998</v>
      </c>
    </row>
    <row r="2167" spans="1:15" x14ac:dyDescent="0.3">
      <c r="A2167" t="s">
        <v>795</v>
      </c>
      <c r="B2167" t="s">
        <v>796</v>
      </c>
      <c r="C2167" t="s">
        <v>797</v>
      </c>
      <c r="D2167" t="s">
        <v>63</v>
      </c>
      <c r="E2167">
        <v>0</v>
      </c>
      <c r="F2167">
        <v>1.8426468982871001E-7</v>
      </c>
      <c r="G2167" t="s">
        <v>42</v>
      </c>
      <c r="H2167">
        <v>22620231819.099998</v>
      </c>
      <c r="I2167" t="s">
        <v>61</v>
      </c>
      <c r="J2167">
        <v>957702.35</v>
      </c>
      <c r="K2167">
        <v>0</v>
      </c>
      <c r="L2167">
        <v>4.2338308362999997E-5</v>
      </c>
      <c r="M2167">
        <v>413810000</v>
      </c>
      <c r="N2167">
        <v>17520.0154</v>
      </c>
      <c r="O2167">
        <v>22620231819.099998</v>
      </c>
    </row>
    <row r="2168" spans="1:15" x14ac:dyDescent="0.3">
      <c r="A2168" t="s">
        <v>798</v>
      </c>
      <c r="B2168" t="s">
        <v>799</v>
      </c>
      <c r="C2168" t="s">
        <v>800</v>
      </c>
      <c r="D2168" t="s">
        <v>63</v>
      </c>
      <c r="E2168">
        <v>0</v>
      </c>
      <c r="F2168">
        <v>7.0744500445339004E-7</v>
      </c>
      <c r="G2168" t="s">
        <v>42</v>
      </c>
      <c r="H2168">
        <v>22620231819.099998</v>
      </c>
      <c r="I2168" t="s">
        <v>61</v>
      </c>
      <c r="J2168">
        <v>3421277.93</v>
      </c>
      <c r="K2168">
        <v>0</v>
      </c>
      <c r="L2168">
        <v>1.5124857947300001E-4</v>
      </c>
      <c r="M2168">
        <v>413810000</v>
      </c>
      <c r="N2168">
        <v>62588.174700000003</v>
      </c>
      <c r="O2168">
        <v>22620231819.099998</v>
      </c>
    </row>
    <row r="2169" spans="1:15" x14ac:dyDescent="0.3">
      <c r="A2169" t="s">
        <v>801</v>
      </c>
      <c r="B2169" t="s">
        <v>802</v>
      </c>
      <c r="C2169" t="s">
        <v>803</v>
      </c>
      <c r="D2169" t="s">
        <v>63</v>
      </c>
      <c r="E2169">
        <v>0</v>
      </c>
      <c r="F2169">
        <v>2.8484898172260902E-6</v>
      </c>
      <c r="G2169" t="s">
        <v>42</v>
      </c>
      <c r="H2169">
        <v>22620231819.099998</v>
      </c>
      <c r="I2169" t="s">
        <v>61</v>
      </c>
      <c r="J2169">
        <v>9549892.6600000001</v>
      </c>
      <c r="K2169">
        <v>0</v>
      </c>
      <c r="L2169">
        <v>4.2218367770799998E-4</v>
      </c>
      <c r="M2169">
        <v>413810000</v>
      </c>
      <c r="N2169">
        <v>174703.82769999999</v>
      </c>
      <c r="O2169">
        <v>22620231819.099998</v>
      </c>
    </row>
    <row r="2170" spans="1:15" x14ac:dyDescent="0.3">
      <c r="A2170" t="s">
        <v>804</v>
      </c>
      <c r="B2170" t="s">
        <v>805</v>
      </c>
      <c r="C2170" t="s">
        <v>806</v>
      </c>
      <c r="D2170" t="s">
        <v>63</v>
      </c>
      <c r="E2170">
        <v>0</v>
      </c>
      <c r="F2170">
        <v>1.3002280540363701E-6</v>
      </c>
      <c r="G2170" t="s">
        <v>42</v>
      </c>
      <c r="H2170">
        <v>22620231819.099998</v>
      </c>
      <c r="I2170" t="s">
        <v>61</v>
      </c>
      <c r="J2170">
        <v>4827936.08</v>
      </c>
      <c r="K2170">
        <v>0</v>
      </c>
      <c r="L2170">
        <v>2.13434420947E-4</v>
      </c>
      <c r="M2170">
        <v>413810000</v>
      </c>
      <c r="N2170">
        <v>88321.297699999996</v>
      </c>
      <c r="O2170">
        <v>22620231819.099998</v>
      </c>
    </row>
    <row r="2171" spans="1:15" x14ac:dyDescent="0.3">
      <c r="A2171" t="s">
        <v>807</v>
      </c>
      <c r="B2171" t="s">
        <v>808</v>
      </c>
      <c r="C2171" t="s">
        <v>809</v>
      </c>
      <c r="D2171" t="s">
        <v>63</v>
      </c>
      <c r="E2171">
        <v>0</v>
      </c>
      <c r="F2171">
        <v>6.1360998025999998E-9</v>
      </c>
      <c r="G2171" t="s">
        <v>42</v>
      </c>
      <c r="H2171">
        <v>22620231819.099998</v>
      </c>
      <c r="I2171" t="s">
        <v>61</v>
      </c>
      <c r="J2171">
        <v>55284.36</v>
      </c>
      <c r="K2171">
        <v>0</v>
      </c>
      <c r="L2171">
        <v>2.4440226980000002E-6</v>
      </c>
      <c r="M2171">
        <v>413810000</v>
      </c>
      <c r="N2171">
        <v>1011.361</v>
      </c>
      <c r="O2171">
        <v>22620231819.099998</v>
      </c>
    </row>
    <row r="2172" spans="1:15" x14ac:dyDescent="0.3">
      <c r="A2172" t="s">
        <v>810</v>
      </c>
      <c r="B2172" t="s">
        <v>811</v>
      </c>
      <c r="C2172" t="s">
        <v>812</v>
      </c>
      <c r="D2172" t="s">
        <v>63</v>
      </c>
      <c r="E2172">
        <v>0</v>
      </c>
      <c r="F2172">
        <v>2.0921757291646E-7</v>
      </c>
      <c r="G2172" t="s">
        <v>42</v>
      </c>
      <c r="H2172">
        <v>22620231819.099998</v>
      </c>
      <c r="I2172" t="s">
        <v>61</v>
      </c>
      <c r="J2172">
        <v>790646.71</v>
      </c>
      <c r="K2172">
        <v>0</v>
      </c>
      <c r="L2172">
        <v>3.4953077242000003E-5</v>
      </c>
      <c r="M2172">
        <v>413810000</v>
      </c>
      <c r="N2172">
        <v>14463.9329</v>
      </c>
      <c r="O2172">
        <v>22620231819.099998</v>
      </c>
    </row>
    <row r="2173" spans="1:15" x14ac:dyDescent="0.3">
      <c r="A2173" t="s">
        <v>813</v>
      </c>
      <c r="B2173" t="s">
        <v>814</v>
      </c>
      <c r="C2173" t="s">
        <v>815</v>
      </c>
      <c r="D2173" t="s">
        <v>63</v>
      </c>
      <c r="E2173">
        <v>0</v>
      </c>
      <c r="F2173">
        <v>9.8953716208600998E-7</v>
      </c>
      <c r="G2173" t="s">
        <v>42</v>
      </c>
      <c r="H2173">
        <v>22620231819.099998</v>
      </c>
      <c r="I2173" t="s">
        <v>61</v>
      </c>
      <c r="J2173">
        <v>4665421.82</v>
      </c>
      <c r="K2173">
        <v>0</v>
      </c>
      <c r="L2173">
        <v>2.0624995611500001E-4</v>
      </c>
      <c r="M2173">
        <v>413810000</v>
      </c>
      <c r="N2173">
        <v>85348.294299999994</v>
      </c>
      <c r="O2173">
        <v>22620231819.099998</v>
      </c>
    </row>
    <row r="2174" spans="1:15" x14ac:dyDescent="0.3">
      <c r="A2174" t="s">
        <v>816</v>
      </c>
      <c r="B2174" t="s">
        <v>817</v>
      </c>
      <c r="C2174" t="s">
        <v>818</v>
      </c>
      <c r="D2174" t="s">
        <v>63</v>
      </c>
      <c r="E2174">
        <v>0</v>
      </c>
      <c r="F2174">
        <v>5.1744518330340997E-7</v>
      </c>
      <c r="G2174" t="s">
        <v>42</v>
      </c>
      <c r="H2174">
        <v>22620231819.099998</v>
      </c>
      <c r="I2174" t="s">
        <v>61</v>
      </c>
      <c r="J2174">
        <v>2909512.39</v>
      </c>
      <c r="K2174">
        <v>0</v>
      </c>
      <c r="L2174">
        <v>1.28624340072E-4</v>
      </c>
      <c r="M2174">
        <v>413810000</v>
      </c>
      <c r="N2174">
        <v>53226.038200000003</v>
      </c>
      <c r="O2174">
        <v>22620231819.099998</v>
      </c>
    </row>
    <row r="2175" spans="1:15" x14ac:dyDescent="0.3">
      <c r="A2175" t="s">
        <v>819</v>
      </c>
      <c r="B2175" t="s">
        <v>820</v>
      </c>
      <c r="C2175" t="s">
        <v>821</v>
      </c>
      <c r="D2175" t="s">
        <v>63</v>
      </c>
      <c r="E2175">
        <v>0</v>
      </c>
      <c r="F2175">
        <v>5.1455706082419998E-8</v>
      </c>
      <c r="G2175" t="s">
        <v>42</v>
      </c>
      <c r="H2175">
        <v>22620231819.099998</v>
      </c>
      <c r="I2175" t="s">
        <v>61</v>
      </c>
      <c r="J2175">
        <v>239092.07</v>
      </c>
      <c r="K2175">
        <v>0</v>
      </c>
      <c r="L2175">
        <v>1.0569832878E-5</v>
      </c>
      <c r="M2175">
        <v>413810000</v>
      </c>
      <c r="N2175">
        <v>4373.9025000000001</v>
      </c>
      <c r="O2175">
        <v>22620231819.099998</v>
      </c>
    </row>
    <row r="2176" spans="1:15" x14ac:dyDescent="0.3">
      <c r="A2176" t="s">
        <v>825</v>
      </c>
      <c r="B2176" t="s">
        <v>826</v>
      </c>
      <c r="C2176" t="s">
        <v>827</v>
      </c>
      <c r="D2176" t="s">
        <v>63</v>
      </c>
      <c r="E2176">
        <v>0</v>
      </c>
      <c r="F2176">
        <v>3.57705662112968E-6</v>
      </c>
      <c r="G2176" t="s">
        <v>42</v>
      </c>
      <c r="H2176">
        <v>22620231819.099998</v>
      </c>
      <c r="I2176" t="s">
        <v>61</v>
      </c>
      <c r="J2176">
        <v>19106995.579999998</v>
      </c>
      <c r="K2176">
        <v>0</v>
      </c>
      <c r="L2176">
        <v>8.44686108118E-4</v>
      </c>
      <c r="M2176">
        <v>413810000</v>
      </c>
      <c r="N2176">
        <v>349539.55839999998</v>
      </c>
      <c r="O2176">
        <v>22620231819.099998</v>
      </c>
    </row>
    <row r="2177" spans="1:15" x14ac:dyDescent="0.3">
      <c r="A2177" t="s">
        <v>828</v>
      </c>
      <c r="B2177" t="s">
        <v>829</v>
      </c>
      <c r="C2177" t="s">
        <v>830</v>
      </c>
      <c r="D2177" t="s">
        <v>63</v>
      </c>
      <c r="E2177">
        <v>0</v>
      </c>
      <c r="F2177">
        <v>2.1709843821553602E-6</v>
      </c>
      <c r="G2177" t="s">
        <v>42</v>
      </c>
      <c r="H2177">
        <v>22620231819.099998</v>
      </c>
      <c r="I2177" t="s">
        <v>61</v>
      </c>
      <c r="J2177">
        <v>10246562.65</v>
      </c>
      <c r="K2177">
        <v>0</v>
      </c>
      <c r="L2177">
        <v>4.5298221220499999E-4</v>
      </c>
      <c r="M2177">
        <v>413810000</v>
      </c>
      <c r="N2177">
        <v>187448.5692</v>
      </c>
      <c r="O2177">
        <v>22620231819.099998</v>
      </c>
    </row>
    <row r="2178" spans="1:15" x14ac:dyDescent="0.3">
      <c r="A2178" t="s">
        <v>831</v>
      </c>
      <c r="B2178" t="s">
        <v>832</v>
      </c>
      <c r="C2178" t="s">
        <v>833</v>
      </c>
      <c r="D2178" t="s">
        <v>63</v>
      </c>
      <c r="E2178">
        <v>0</v>
      </c>
      <c r="F2178">
        <v>2.7710635550194001E-7</v>
      </c>
      <c r="G2178" t="s">
        <v>42</v>
      </c>
      <c r="H2178">
        <v>22620231819.099998</v>
      </c>
      <c r="I2178" t="s">
        <v>61</v>
      </c>
      <c r="J2178">
        <v>1294304.8500000001</v>
      </c>
      <c r="K2178">
        <v>0</v>
      </c>
      <c r="L2178">
        <v>5.7218902986999999E-5</v>
      </c>
      <c r="M2178">
        <v>413810000</v>
      </c>
      <c r="N2178">
        <v>23677.754199999999</v>
      </c>
      <c r="O2178">
        <v>22620231819.099998</v>
      </c>
    </row>
    <row r="2179" spans="1:15" x14ac:dyDescent="0.3">
      <c r="A2179" t="s">
        <v>834</v>
      </c>
      <c r="B2179" t="s">
        <v>835</v>
      </c>
      <c r="C2179" t="s">
        <v>836</v>
      </c>
      <c r="D2179" t="s">
        <v>63</v>
      </c>
      <c r="E2179">
        <v>0</v>
      </c>
      <c r="F2179">
        <v>1.5633111226623499E-6</v>
      </c>
      <c r="G2179" t="s">
        <v>42</v>
      </c>
      <c r="H2179">
        <v>22620231819.099998</v>
      </c>
      <c r="I2179" t="s">
        <v>61</v>
      </c>
      <c r="J2179">
        <v>7573208.5899999999</v>
      </c>
      <c r="K2179">
        <v>0</v>
      </c>
      <c r="L2179">
        <v>3.3479800961199997E-4</v>
      </c>
      <c r="M2179">
        <v>413810000</v>
      </c>
      <c r="N2179">
        <v>138542.76439999999</v>
      </c>
      <c r="O2179">
        <v>22620231819.099998</v>
      </c>
    </row>
    <row r="2180" spans="1:15" x14ac:dyDescent="0.3">
      <c r="A2180" t="s">
        <v>837</v>
      </c>
      <c r="B2180" t="s">
        <v>838</v>
      </c>
      <c r="C2180" t="s">
        <v>839</v>
      </c>
      <c r="D2180" t="s">
        <v>63</v>
      </c>
      <c r="E2180">
        <v>0</v>
      </c>
      <c r="F2180">
        <v>3.2246795958299998E-8</v>
      </c>
      <c r="G2180" t="s">
        <v>42</v>
      </c>
      <c r="H2180">
        <v>22620231819.099998</v>
      </c>
      <c r="I2180" t="s">
        <v>61</v>
      </c>
      <c r="J2180">
        <v>111198.08</v>
      </c>
      <c r="K2180">
        <v>0</v>
      </c>
      <c r="L2180">
        <v>4.9158682760000003E-6</v>
      </c>
      <c r="M2180">
        <v>413810000</v>
      </c>
      <c r="N2180">
        <v>2034.2355</v>
      </c>
      <c r="O2180">
        <v>22620231819.099998</v>
      </c>
    </row>
    <row r="2181" spans="1:15" x14ac:dyDescent="0.3">
      <c r="A2181" t="s">
        <v>840</v>
      </c>
      <c r="B2181" t="s">
        <v>841</v>
      </c>
      <c r="C2181" t="s">
        <v>842</v>
      </c>
      <c r="D2181" t="s">
        <v>63</v>
      </c>
      <c r="E2181">
        <v>0</v>
      </c>
      <c r="F2181">
        <v>4.0888444795646599E-6</v>
      </c>
      <c r="G2181" t="s">
        <v>42</v>
      </c>
      <c r="H2181">
        <v>22620231819.099998</v>
      </c>
      <c r="I2181" t="s">
        <v>61</v>
      </c>
      <c r="J2181">
        <v>14565536.390000001</v>
      </c>
      <c r="K2181">
        <v>0</v>
      </c>
      <c r="L2181">
        <v>6.4391631820899997E-4</v>
      </c>
      <c r="M2181">
        <v>413810000</v>
      </c>
      <c r="N2181">
        <v>266459.01160000003</v>
      </c>
      <c r="O2181">
        <v>22620231819.099998</v>
      </c>
    </row>
    <row r="2182" spans="1:15" x14ac:dyDescent="0.3">
      <c r="A2182" t="s">
        <v>846</v>
      </c>
      <c r="B2182" t="s">
        <v>847</v>
      </c>
      <c r="C2182" t="s">
        <v>848</v>
      </c>
      <c r="D2182" t="s">
        <v>63</v>
      </c>
      <c r="E2182">
        <v>0</v>
      </c>
      <c r="F2182">
        <v>5.8289411467770003E-8</v>
      </c>
      <c r="G2182" t="s">
        <v>42</v>
      </c>
      <c r="H2182">
        <v>22620231819.099998</v>
      </c>
      <c r="I2182" t="s">
        <v>61</v>
      </c>
      <c r="J2182">
        <v>300132.82</v>
      </c>
      <c r="K2182">
        <v>0</v>
      </c>
      <c r="L2182">
        <v>1.3268335285E-5</v>
      </c>
      <c r="M2182">
        <v>413810000</v>
      </c>
      <c r="N2182">
        <v>5490.5698000000002</v>
      </c>
      <c r="O2182">
        <v>22620231819.099998</v>
      </c>
    </row>
    <row r="2183" spans="1:15" x14ac:dyDescent="0.3">
      <c r="A2183" t="s">
        <v>849</v>
      </c>
      <c r="B2183" t="s">
        <v>850</v>
      </c>
      <c r="C2183" t="s">
        <v>851</v>
      </c>
      <c r="D2183" t="s">
        <v>63</v>
      </c>
      <c r="E2183">
        <v>0</v>
      </c>
      <c r="F2183">
        <v>1.5079642097742E-7</v>
      </c>
      <c r="G2183" t="s">
        <v>42</v>
      </c>
      <c r="H2183">
        <v>22620231819.099998</v>
      </c>
      <c r="I2183" t="s">
        <v>61</v>
      </c>
      <c r="J2183">
        <v>509075.66</v>
      </c>
      <c r="K2183">
        <v>0</v>
      </c>
      <c r="L2183">
        <v>2.2505324617E-5</v>
      </c>
      <c r="M2183">
        <v>413810000</v>
      </c>
      <c r="N2183">
        <v>9312.9284000000007</v>
      </c>
      <c r="O2183">
        <v>22620231819.099998</v>
      </c>
    </row>
    <row r="2184" spans="1:15" x14ac:dyDescent="0.3">
      <c r="A2184" t="s">
        <v>858</v>
      </c>
      <c r="B2184" t="s">
        <v>859</v>
      </c>
      <c r="C2184" t="s">
        <v>860</v>
      </c>
      <c r="D2184" t="s">
        <v>63</v>
      </c>
      <c r="E2184">
        <v>0</v>
      </c>
      <c r="F2184">
        <v>7.5381411368216004E-7</v>
      </c>
      <c r="G2184" t="s">
        <v>42</v>
      </c>
      <c r="H2184">
        <v>22620231819.099998</v>
      </c>
      <c r="I2184" t="s">
        <v>61</v>
      </c>
      <c r="J2184">
        <v>3901355.37</v>
      </c>
      <c r="K2184">
        <v>0</v>
      </c>
      <c r="L2184">
        <v>1.7247194463800001E-4</v>
      </c>
      <c r="M2184">
        <v>413810000</v>
      </c>
      <c r="N2184">
        <v>71370.615399999995</v>
      </c>
      <c r="O2184">
        <v>22620231819.099998</v>
      </c>
    </row>
    <row r="2185" spans="1:15" x14ac:dyDescent="0.3">
      <c r="A2185" t="s">
        <v>861</v>
      </c>
      <c r="B2185" t="s">
        <v>862</v>
      </c>
      <c r="C2185" t="s">
        <v>863</v>
      </c>
      <c r="D2185" t="s">
        <v>63</v>
      </c>
      <c r="E2185">
        <v>0</v>
      </c>
      <c r="F2185">
        <v>4.1448293169495002E-7</v>
      </c>
      <c r="G2185" t="s">
        <v>42</v>
      </c>
      <c r="H2185">
        <v>22620231819.099998</v>
      </c>
      <c r="I2185" t="s">
        <v>61</v>
      </c>
      <c r="J2185">
        <v>1892601.19</v>
      </c>
      <c r="K2185">
        <v>0</v>
      </c>
      <c r="L2185">
        <v>8.3668514325000001E-5</v>
      </c>
      <c r="M2185">
        <v>413810000</v>
      </c>
      <c r="N2185">
        <v>34622.867899999997</v>
      </c>
      <c r="O2185">
        <v>22620231819.099998</v>
      </c>
    </row>
    <row r="2186" spans="1:15" x14ac:dyDescent="0.3">
      <c r="A2186" t="s">
        <v>864</v>
      </c>
      <c r="B2186" t="s">
        <v>865</v>
      </c>
      <c r="C2186" t="s">
        <v>866</v>
      </c>
      <c r="D2186" t="s">
        <v>63</v>
      </c>
      <c r="E2186">
        <v>0</v>
      </c>
      <c r="F2186">
        <v>7.5863059836151002E-7</v>
      </c>
      <c r="G2186" t="s">
        <v>42</v>
      </c>
      <c r="H2186">
        <v>22620231819.099998</v>
      </c>
      <c r="I2186" t="s">
        <v>61</v>
      </c>
      <c r="J2186">
        <v>2712312.51</v>
      </c>
      <c r="K2186">
        <v>0</v>
      </c>
      <c r="L2186">
        <v>1.19906486003E-4</v>
      </c>
      <c r="M2186">
        <v>413810000</v>
      </c>
      <c r="N2186">
        <v>49618.502999999997</v>
      </c>
      <c r="O2186">
        <v>22620231819.099998</v>
      </c>
    </row>
    <row r="2187" spans="1:15" x14ac:dyDescent="0.3">
      <c r="A2187" t="s">
        <v>867</v>
      </c>
      <c r="B2187" t="s">
        <v>868</v>
      </c>
      <c r="C2187" t="s">
        <v>869</v>
      </c>
      <c r="D2187" t="s">
        <v>63</v>
      </c>
      <c r="E2187">
        <v>0</v>
      </c>
      <c r="F2187">
        <v>2.10842976240981E-6</v>
      </c>
      <c r="G2187" t="s">
        <v>42</v>
      </c>
      <c r="H2187">
        <v>22620231819.099998</v>
      </c>
      <c r="I2187" t="s">
        <v>61</v>
      </c>
      <c r="J2187">
        <v>10502560.73</v>
      </c>
      <c r="K2187">
        <v>0</v>
      </c>
      <c r="L2187">
        <v>4.6429942955500002E-4</v>
      </c>
      <c r="M2187">
        <v>413810000</v>
      </c>
      <c r="N2187">
        <v>192131.7469</v>
      </c>
      <c r="O2187">
        <v>22620231819.099998</v>
      </c>
    </row>
    <row r="2188" spans="1:15" x14ac:dyDescent="0.3">
      <c r="A2188" t="s">
        <v>873</v>
      </c>
      <c r="B2188" t="s">
        <v>874</v>
      </c>
      <c r="C2188" t="s">
        <v>875</v>
      </c>
      <c r="D2188" t="s">
        <v>63</v>
      </c>
      <c r="E2188">
        <v>0</v>
      </c>
      <c r="F2188">
        <v>1.238921874193E-7</v>
      </c>
      <c r="G2188" t="s">
        <v>42</v>
      </c>
      <c r="H2188">
        <v>22620231819.099998</v>
      </c>
      <c r="I2188" t="s">
        <v>61</v>
      </c>
      <c r="J2188">
        <v>594062.79</v>
      </c>
      <c r="K2188">
        <v>0</v>
      </c>
      <c r="L2188">
        <v>2.6262453662999999E-5</v>
      </c>
      <c r="M2188">
        <v>413810000</v>
      </c>
      <c r="N2188">
        <v>10867.665999999999</v>
      </c>
      <c r="O2188">
        <v>22620231819.099998</v>
      </c>
    </row>
    <row r="2189" spans="1:15" x14ac:dyDescent="0.3">
      <c r="A2189" t="s">
        <v>879</v>
      </c>
      <c r="B2189" t="s">
        <v>880</v>
      </c>
      <c r="C2189" t="s">
        <v>881</v>
      </c>
      <c r="D2189" t="s">
        <v>63</v>
      </c>
      <c r="E2189">
        <v>0</v>
      </c>
      <c r="F2189">
        <v>7.5402410268830001E-8</v>
      </c>
      <c r="G2189" t="s">
        <v>42</v>
      </c>
      <c r="H2189">
        <v>22620231819.099998</v>
      </c>
      <c r="I2189" t="s">
        <v>61</v>
      </c>
      <c r="J2189">
        <v>404416.55</v>
      </c>
      <c r="K2189">
        <v>0</v>
      </c>
      <c r="L2189">
        <v>1.7878532512000001E-5</v>
      </c>
      <c r="M2189">
        <v>413810000</v>
      </c>
      <c r="N2189">
        <v>7398.3154999999997</v>
      </c>
      <c r="O2189">
        <v>22620231819.099998</v>
      </c>
    </row>
    <row r="2190" spans="1:15" x14ac:dyDescent="0.3">
      <c r="A2190" t="s">
        <v>885</v>
      </c>
      <c r="B2190" t="s">
        <v>886</v>
      </c>
      <c r="C2190" t="s">
        <v>887</v>
      </c>
      <c r="D2190" t="s">
        <v>63</v>
      </c>
      <c r="E2190">
        <v>0</v>
      </c>
      <c r="F2190">
        <v>4.6920964757921202E-6</v>
      </c>
      <c r="G2190" t="s">
        <v>42</v>
      </c>
      <c r="H2190">
        <v>22620231819.099998</v>
      </c>
      <c r="I2190" t="s">
        <v>61</v>
      </c>
      <c r="J2190">
        <v>17277685.079999998</v>
      </c>
      <c r="K2190">
        <v>0</v>
      </c>
      <c r="L2190">
        <v>7.6381556202300002E-4</v>
      </c>
      <c r="M2190">
        <v>413810000</v>
      </c>
      <c r="N2190">
        <v>316074.51770000003</v>
      </c>
      <c r="O2190">
        <v>22620231819.099998</v>
      </c>
    </row>
    <row r="2191" spans="1:15" x14ac:dyDescent="0.3">
      <c r="A2191" t="s">
        <v>888</v>
      </c>
      <c r="B2191" t="s">
        <v>889</v>
      </c>
      <c r="C2191" t="s">
        <v>890</v>
      </c>
      <c r="D2191" t="s">
        <v>63</v>
      </c>
      <c r="E2191">
        <v>0</v>
      </c>
      <c r="F2191">
        <v>6.0158534664099998E-9</v>
      </c>
      <c r="G2191" t="s">
        <v>42</v>
      </c>
      <c r="H2191">
        <v>22620231819.099998</v>
      </c>
      <c r="I2191" t="s">
        <v>61</v>
      </c>
      <c r="J2191">
        <v>38139.83</v>
      </c>
      <c r="K2191">
        <v>0</v>
      </c>
      <c r="L2191">
        <v>1.686093684E-6</v>
      </c>
      <c r="M2191">
        <v>413810000</v>
      </c>
      <c r="N2191">
        <v>697.72239999999999</v>
      </c>
      <c r="O2191">
        <v>22620231819.099998</v>
      </c>
    </row>
    <row r="2192" spans="1:15" x14ac:dyDescent="0.3">
      <c r="A2192" t="s">
        <v>891</v>
      </c>
      <c r="B2192" t="s">
        <v>892</v>
      </c>
      <c r="C2192" t="s">
        <v>893</v>
      </c>
      <c r="D2192" t="s">
        <v>63</v>
      </c>
      <c r="E2192">
        <v>0</v>
      </c>
      <c r="F2192">
        <v>2.216953407067E-8</v>
      </c>
      <c r="G2192" t="s">
        <v>42</v>
      </c>
      <c r="H2192">
        <v>22620231819.099998</v>
      </c>
      <c r="I2192" t="s">
        <v>61</v>
      </c>
      <c r="J2192">
        <v>140437.12</v>
      </c>
      <c r="K2192">
        <v>0</v>
      </c>
      <c r="L2192">
        <v>6.2084739499999997E-6</v>
      </c>
      <c r="M2192">
        <v>413810000</v>
      </c>
      <c r="N2192">
        <v>2569.1286</v>
      </c>
      <c r="O2192">
        <v>22620231819.099998</v>
      </c>
    </row>
    <row r="2193" spans="1:15" x14ac:dyDescent="0.3">
      <c r="A2193" t="s">
        <v>894</v>
      </c>
      <c r="B2193" t="s">
        <v>895</v>
      </c>
      <c r="C2193" t="s">
        <v>896</v>
      </c>
      <c r="D2193" t="s">
        <v>63</v>
      </c>
      <c r="E2193">
        <v>0</v>
      </c>
      <c r="F2193">
        <v>1.44234949760555E-6</v>
      </c>
      <c r="G2193" t="s">
        <v>42</v>
      </c>
      <c r="H2193">
        <v>22620231819.099998</v>
      </c>
      <c r="I2193" t="s">
        <v>61</v>
      </c>
      <c r="J2193">
        <v>7303040</v>
      </c>
      <c r="K2193">
        <v>0</v>
      </c>
      <c r="L2193">
        <v>3.22854339354E-4</v>
      </c>
      <c r="M2193">
        <v>413810000</v>
      </c>
      <c r="N2193">
        <v>133600.3542</v>
      </c>
      <c r="O2193">
        <v>22620231819.099998</v>
      </c>
    </row>
    <row r="2194" spans="1:15" x14ac:dyDescent="0.3">
      <c r="A2194" t="s">
        <v>897</v>
      </c>
      <c r="B2194" t="s">
        <v>898</v>
      </c>
      <c r="C2194" t="s">
        <v>899</v>
      </c>
      <c r="D2194" t="s">
        <v>63</v>
      </c>
      <c r="E2194">
        <v>0</v>
      </c>
      <c r="F2194">
        <v>4.0340877463039998E-8</v>
      </c>
      <c r="G2194" t="s">
        <v>42</v>
      </c>
      <c r="H2194">
        <v>22620231819.099998</v>
      </c>
      <c r="I2194" t="s">
        <v>61</v>
      </c>
      <c r="J2194">
        <v>145965.75</v>
      </c>
      <c r="K2194">
        <v>0</v>
      </c>
      <c r="L2194">
        <v>6.4528847970000003E-6</v>
      </c>
      <c r="M2194">
        <v>413810000</v>
      </c>
      <c r="N2194">
        <v>2670.2683000000002</v>
      </c>
      <c r="O2194">
        <v>22620231819.099998</v>
      </c>
    </row>
    <row r="2195" spans="1:15" x14ac:dyDescent="0.3">
      <c r="A2195" t="s">
        <v>900</v>
      </c>
      <c r="B2195" t="s">
        <v>901</v>
      </c>
      <c r="C2195" t="s">
        <v>902</v>
      </c>
      <c r="D2195" t="s">
        <v>63</v>
      </c>
      <c r="E2195">
        <v>0</v>
      </c>
      <c r="F2195">
        <v>3.9363345482965003E-7</v>
      </c>
      <c r="G2195" t="s">
        <v>42</v>
      </c>
      <c r="H2195">
        <v>22620231819.099998</v>
      </c>
      <c r="I2195" t="s">
        <v>61</v>
      </c>
      <c r="J2195">
        <v>1843236.2</v>
      </c>
      <c r="K2195">
        <v>0</v>
      </c>
      <c r="L2195">
        <v>8.1486176390000004E-5</v>
      </c>
      <c r="M2195">
        <v>413810000</v>
      </c>
      <c r="N2195">
        <v>33719.794699999999</v>
      </c>
      <c r="O2195">
        <v>22620231819.099998</v>
      </c>
    </row>
    <row r="2196" spans="1:15" x14ac:dyDescent="0.3">
      <c r="A2196" t="s">
        <v>903</v>
      </c>
      <c r="B2196" t="s">
        <v>904</v>
      </c>
      <c r="C2196" t="s">
        <v>905</v>
      </c>
      <c r="D2196" t="s">
        <v>63</v>
      </c>
      <c r="E2196">
        <v>0</v>
      </c>
      <c r="F2196">
        <v>1.3506417725658601E-6</v>
      </c>
      <c r="G2196" t="s">
        <v>42</v>
      </c>
      <c r="H2196">
        <v>22620231819.099998</v>
      </c>
      <c r="I2196" t="s">
        <v>61</v>
      </c>
      <c r="J2196">
        <v>7055889.21</v>
      </c>
      <c r="K2196">
        <v>0</v>
      </c>
      <c r="L2196">
        <v>3.11928244875E-4</v>
      </c>
      <c r="M2196">
        <v>413810000</v>
      </c>
      <c r="N2196">
        <v>129079.027</v>
      </c>
      <c r="O2196">
        <v>22620231819.099998</v>
      </c>
    </row>
    <row r="2197" spans="1:15" x14ac:dyDescent="0.3">
      <c r="A2197" t="s">
        <v>906</v>
      </c>
      <c r="B2197" t="s">
        <v>907</v>
      </c>
      <c r="C2197" t="s">
        <v>908</v>
      </c>
      <c r="D2197" t="s">
        <v>63</v>
      </c>
      <c r="E2197">
        <v>0</v>
      </c>
      <c r="F2197">
        <v>5.1409729542119997E-8</v>
      </c>
      <c r="G2197" t="s">
        <v>42</v>
      </c>
      <c r="H2197">
        <v>22620231819.099998</v>
      </c>
      <c r="I2197" t="s">
        <v>61</v>
      </c>
      <c r="J2197">
        <v>284458.98</v>
      </c>
      <c r="K2197">
        <v>0</v>
      </c>
      <c r="L2197">
        <v>1.2575422846000001E-5</v>
      </c>
      <c r="M2197">
        <v>413810000</v>
      </c>
      <c r="N2197">
        <v>5203.8356999999996</v>
      </c>
      <c r="O2197">
        <v>22620231819.099998</v>
      </c>
    </row>
    <row r="2198" spans="1:15" x14ac:dyDescent="0.3">
      <c r="A2198" t="s">
        <v>909</v>
      </c>
      <c r="B2198" t="s">
        <v>910</v>
      </c>
      <c r="C2198" t="s">
        <v>911</v>
      </c>
      <c r="D2198" t="s">
        <v>63</v>
      </c>
      <c r="E2198">
        <v>0</v>
      </c>
      <c r="F2198">
        <v>8.6465179297964306E-6</v>
      </c>
      <c r="G2198" t="s">
        <v>42</v>
      </c>
      <c r="H2198">
        <v>22620231819.099998</v>
      </c>
      <c r="I2198" t="s">
        <v>61</v>
      </c>
      <c r="J2198">
        <v>33192780.870000001</v>
      </c>
      <c r="K2198">
        <v>0</v>
      </c>
      <c r="L2198">
        <v>1.4673934880710001E-3</v>
      </c>
      <c r="M2198">
        <v>413810000</v>
      </c>
      <c r="N2198">
        <v>607222.0993</v>
      </c>
      <c r="O2198">
        <v>22620231819.099998</v>
      </c>
    </row>
    <row r="2199" spans="1:15" x14ac:dyDescent="0.3">
      <c r="A2199" t="s">
        <v>915</v>
      </c>
      <c r="B2199" t="s">
        <v>916</v>
      </c>
      <c r="C2199" t="s">
        <v>917</v>
      </c>
      <c r="D2199" t="s">
        <v>63</v>
      </c>
      <c r="E2199">
        <v>0</v>
      </c>
      <c r="F2199">
        <v>2.3052625374055399E-5</v>
      </c>
      <c r="G2199" t="s">
        <v>42</v>
      </c>
      <c r="H2199">
        <v>22620231819.099998</v>
      </c>
      <c r="I2199" t="s">
        <v>61</v>
      </c>
      <c r="J2199">
        <v>103865189.61</v>
      </c>
      <c r="K2199">
        <v>0</v>
      </c>
      <c r="L2199">
        <v>4.5916943044900004E-3</v>
      </c>
      <c r="M2199">
        <v>413810000</v>
      </c>
      <c r="N2199">
        <v>1900089.0201000001</v>
      </c>
      <c r="O2199">
        <v>22620231819.099998</v>
      </c>
    </row>
    <row r="2200" spans="1:15" x14ac:dyDescent="0.3">
      <c r="A2200" t="s">
        <v>918</v>
      </c>
      <c r="B2200" t="s">
        <v>919</v>
      </c>
      <c r="C2200" t="s">
        <v>920</v>
      </c>
      <c r="D2200" t="s">
        <v>63</v>
      </c>
      <c r="E2200">
        <v>0</v>
      </c>
      <c r="F2200">
        <v>4.7355350226584002E-7</v>
      </c>
      <c r="G2200" t="s">
        <v>42</v>
      </c>
      <c r="H2200">
        <v>22620231819.099998</v>
      </c>
      <c r="I2200" t="s">
        <v>61</v>
      </c>
      <c r="J2200">
        <v>1374090.35</v>
      </c>
      <c r="K2200">
        <v>0</v>
      </c>
      <c r="L2200">
        <v>6.0746077272000001E-5</v>
      </c>
      <c r="M2200">
        <v>413810000</v>
      </c>
      <c r="N2200">
        <v>25137.334200000001</v>
      </c>
      <c r="O2200">
        <v>22620231819.099998</v>
      </c>
    </row>
    <row r="2201" spans="1:15" x14ac:dyDescent="0.3">
      <c r="A2201" t="s">
        <v>924</v>
      </c>
      <c r="B2201" t="s">
        <v>925</v>
      </c>
      <c r="C2201" t="s">
        <v>926</v>
      </c>
      <c r="D2201" t="s">
        <v>63</v>
      </c>
      <c r="E2201">
        <v>0</v>
      </c>
      <c r="F2201">
        <v>1.8000522861847001E-7</v>
      </c>
      <c r="G2201" t="s">
        <v>42</v>
      </c>
      <c r="H2201">
        <v>22620231819.099998</v>
      </c>
      <c r="I2201" t="s">
        <v>61</v>
      </c>
      <c r="J2201">
        <v>693123.03</v>
      </c>
      <c r="K2201">
        <v>0</v>
      </c>
      <c r="L2201">
        <v>3.0641729737000001E-5</v>
      </c>
      <c r="M2201">
        <v>413810000</v>
      </c>
      <c r="N2201">
        <v>12679.8542</v>
      </c>
      <c r="O2201">
        <v>22620231819.099998</v>
      </c>
    </row>
    <row r="2202" spans="1:15" x14ac:dyDescent="0.3">
      <c r="A2202" t="s">
        <v>927</v>
      </c>
      <c r="B2202" t="s">
        <v>928</v>
      </c>
      <c r="C2202" t="s">
        <v>929</v>
      </c>
      <c r="D2202" t="s">
        <v>63</v>
      </c>
      <c r="E2202">
        <v>0</v>
      </c>
      <c r="F2202">
        <v>6.6016255356811998E-7</v>
      </c>
      <c r="G2202" t="s">
        <v>42</v>
      </c>
      <c r="H2202">
        <v>22620231819.099998</v>
      </c>
      <c r="I2202" t="s">
        <v>61</v>
      </c>
      <c r="J2202">
        <v>3418302.07</v>
      </c>
      <c r="K2202">
        <v>0</v>
      </c>
      <c r="L2202">
        <v>1.5111702202400001E-4</v>
      </c>
      <c r="M2202">
        <v>413810000</v>
      </c>
      <c r="N2202">
        <v>62533.734900000003</v>
      </c>
      <c r="O2202">
        <v>22620231819.099998</v>
      </c>
    </row>
    <row r="2203" spans="1:15" x14ac:dyDescent="0.3">
      <c r="A2203" t="s">
        <v>930</v>
      </c>
      <c r="B2203" t="s">
        <v>931</v>
      </c>
      <c r="C2203" t="s">
        <v>932</v>
      </c>
      <c r="D2203" t="s">
        <v>63</v>
      </c>
      <c r="E2203">
        <v>0</v>
      </c>
      <c r="F2203">
        <v>1.7656494557352001E-7</v>
      </c>
      <c r="G2203" t="s">
        <v>42</v>
      </c>
      <c r="H2203">
        <v>22620231819.099998</v>
      </c>
      <c r="I2203" t="s">
        <v>61</v>
      </c>
      <c r="J2203">
        <v>979139.96</v>
      </c>
      <c r="K2203">
        <v>0</v>
      </c>
      <c r="L2203">
        <v>4.3286026766999999E-5</v>
      </c>
      <c r="M2203">
        <v>413810000</v>
      </c>
      <c r="N2203">
        <v>17912.190699999999</v>
      </c>
      <c r="O2203">
        <v>22620231819.099998</v>
      </c>
    </row>
    <row r="2204" spans="1:15" x14ac:dyDescent="0.3">
      <c r="A2204" t="s">
        <v>933</v>
      </c>
      <c r="B2204" t="s">
        <v>934</v>
      </c>
      <c r="C2204" t="s">
        <v>935</v>
      </c>
      <c r="D2204" t="s">
        <v>63</v>
      </c>
      <c r="E2204">
        <v>0</v>
      </c>
      <c r="F2204">
        <v>4.4872572841757002E-7</v>
      </c>
      <c r="G2204" t="s">
        <v>42</v>
      </c>
      <c r="H2204">
        <v>22620231819.099998</v>
      </c>
      <c r="I2204" t="s">
        <v>61</v>
      </c>
      <c r="J2204">
        <v>2242634.66</v>
      </c>
      <c r="K2204">
        <v>0</v>
      </c>
      <c r="L2204">
        <v>9.9142868116000005E-5</v>
      </c>
      <c r="M2204">
        <v>413810000</v>
      </c>
      <c r="N2204">
        <v>41026.310299999997</v>
      </c>
      <c r="O2204">
        <v>22620231819.099998</v>
      </c>
    </row>
    <row r="2205" spans="1:15" x14ac:dyDescent="0.3">
      <c r="A2205" t="s">
        <v>936</v>
      </c>
      <c r="B2205" t="s">
        <v>937</v>
      </c>
      <c r="C2205" t="s">
        <v>938</v>
      </c>
      <c r="D2205" t="s">
        <v>63</v>
      </c>
      <c r="E2205">
        <v>0</v>
      </c>
      <c r="F2205">
        <v>9.4415345389902004E-7</v>
      </c>
      <c r="G2205" t="s">
        <v>42</v>
      </c>
      <c r="H2205">
        <v>22620231819.099998</v>
      </c>
      <c r="I2205" t="s">
        <v>61</v>
      </c>
      <c r="J2205">
        <v>3371339.03</v>
      </c>
      <c r="K2205">
        <v>0</v>
      </c>
      <c r="L2205">
        <v>1.4904087000399999E-4</v>
      </c>
      <c r="M2205">
        <v>413810000</v>
      </c>
      <c r="N2205">
        <v>61674.602400000003</v>
      </c>
      <c r="O2205">
        <v>22620231819.099998</v>
      </c>
    </row>
    <row r="2206" spans="1:15" x14ac:dyDescent="0.3">
      <c r="A2206" t="s">
        <v>939</v>
      </c>
      <c r="B2206" t="s">
        <v>940</v>
      </c>
      <c r="C2206" t="s">
        <v>941</v>
      </c>
      <c r="D2206" t="s">
        <v>63</v>
      </c>
      <c r="E2206">
        <v>0</v>
      </c>
      <c r="F2206">
        <v>2.71928954981184E-6</v>
      </c>
      <c r="G2206" t="s">
        <v>42</v>
      </c>
      <c r="H2206">
        <v>22620231819.099998</v>
      </c>
      <c r="I2206" t="s">
        <v>61</v>
      </c>
      <c r="J2206">
        <v>11955797.17</v>
      </c>
      <c r="K2206">
        <v>0</v>
      </c>
      <c r="L2206">
        <v>5.2854441393899998E-4</v>
      </c>
      <c r="M2206">
        <v>413810000</v>
      </c>
      <c r="N2206">
        <v>218716.9639</v>
      </c>
      <c r="O2206">
        <v>22620231819.099998</v>
      </c>
    </row>
    <row r="2207" spans="1:15" x14ac:dyDescent="0.3">
      <c r="A2207" t="s">
        <v>942</v>
      </c>
      <c r="B2207" t="s">
        <v>943</v>
      </c>
      <c r="C2207" t="s">
        <v>944</v>
      </c>
      <c r="D2207" t="s">
        <v>63</v>
      </c>
      <c r="E2207">
        <v>0</v>
      </c>
      <c r="F2207">
        <v>8.0048251250500002E-8</v>
      </c>
      <c r="G2207" t="s">
        <v>42</v>
      </c>
      <c r="H2207">
        <v>22620231819.099998</v>
      </c>
      <c r="I2207" t="s">
        <v>61</v>
      </c>
      <c r="J2207">
        <v>464930.84</v>
      </c>
      <c r="K2207">
        <v>0</v>
      </c>
      <c r="L2207">
        <v>2.0553761063E-5</v>
      </c>
      <c r="M2207">
        <v>413810000</v>
      </c>
      <c r="N2207">
        <v>8505.3518999999997</v>
      </c>
      <c r="O2207">
        <v>22620231819.099998</v>
      </c>
    </row>
    <row r="2208" spans="1:15" x14ac:dyDescent="0.3">
      <c r="A2208" t="s">
        <v>945</v>
      </c>
      <c r="B2208" t="s">
        <v>946</v>
      </c>
      <c r="C2208" t="s">
        <v>947</v>
      </c>
      <c r="D2208" t="s">
        <v>63</v>
      </c>
      <c r="E2208">
        <v>0</v>
      </c>
      <c r="F2208">
        <v>3.5754761775566002E-7</v>
      </c>
      <c r="G2208" t="s">
        <v>42</v>
      </c>
      <c r="H2208">
        <v>22620231819.099998</v>
      </c>
      <c r="I2208" t="s">
        <v>61</v>
      </c>
      <c r="J2208">
        <v>1791960.55</v>
      </c>
      <c r="K2208">
        <v>0</v>
      </c>
      <c r="L2208">
        <v>7.9219371592999997E-5</v>
      </c>
      <c r="M2208">
        <v>413810000</v>
      </c>
      <c r="N2208">
        <v>32781.768199999999</v>
      </c>
      <c r="O2208">
        <v>22620231819.099998</v>
      </c>
    </row>
    <row r="2209" spans="1:15" x14ac:dyDescent="0.3">
      <c r="A2209" t="s">
        <v>948</v>
      </c>
      <c r="B2209" t="s">
        <v>949</v>
      </c>
      <c r="C2209" t="s">
        <v>950</v>
      </c>
      <c r="D2209" t="s">
        <v>63</v>
      </c>
      <c r="E2209">
        <v>0</v>
      </c>
      <c r="F2209">
        <v>7.1631891881479995E-8</v>
      </c>
      <c r="G2209" t="s">
        <v>42</v>
      </c>
      <c r="H2209">
        <v>22620231819.099998</v>
      </c>
      <c r="I2209" t="s">
        <v>61</v>
      </c>
      <c r="J2209">
        <v>544922.62</v>
      </c>
      <c r="K2209">
        <v>0</v>
      </c>
      <c r="L2209">
        <v>2.4090054618000001E-5</v>
      </c>
      <c r="M2209">
        <v>413810000</v>
      </c>
      <c r="N2209">
        <v>9968.7055</v>
      </c>
      <c r="O2209">
        <v>22620231819.099998</v>
      </c>
    </row>
    <row r="2210" spans="1:15" x14ac:dyDescent="0.3">
      <c r="A2210" t="s">
        <v>951</v>
      </c>
      <c r="B2210" t="s">
        <v>952</v>
      </c>
      <c r="C2210" t="s">
        <v>953</v>
      </c>
      <c r="D2210" t="s">
        <v>63</v>
      </c>
      <c r="E2210">
        <v>0</v>
      </c>
      <c r="F2210">
        <v>3.8185019804733601E-6</v>
      </c>
      <c r="G2210" t="s">
        <v>42</v>
      </c>
      <c r="H2210">
        <v>22620231819.099998</v>
      </c>
      <c r="I2210" t="s">
        <v>61</v>
      </c>
      <c r="J2210">
        <v>19523917.489999998</v>
      </c>
      <c r="K2210">
        <v>0</v>
      </c>
      <c r="L2210">
        <v>8.6311748023399997E-4</v>
      </c>
      <c r="M2210">
        <v>413810000</v>
      </c>
      <c r="N2210">
        <v>357166.64449999999</v>
      </c>
      <c r="O2210">
        <v>22620231819.099998</v>
      </c>
    </row>
    <row r="2211" spans="1:15" x14ac:dyDescent="0.3">
      <c r="A2211" t="s">
        <v>954</v>
      </c>
      <c r="B2211" t="s">
        <v>955</v>
      </c>
      <c r="C2211" t="s">
        <v>956</v>
      </c>
      <c r="D2211" t="s">
        <v>63</v>
      </c>
      <c r="E2211">
        <v>0</v>
      </c>
      <c r="F2211">
        <v>5.8054444821875999E-7</v>
      </c>
      <c r="G2211" t="s">
        <v>42</v>
      </c>
      <c r="H2211">
        <v>22620231819.099998</v>
      </c>
      <c r="I2211" t="s">
        <v>61</v>
      </c>
      <c r="J2211">
        <v>2091912.65</v>
      </c>
      <c r="K2211">
        <v>0</v>
      </c>
      <c r="L2211">
        <v>9.2479717569999995E-5</v>
      </c>
      <c r="M2211">
        <v>413810000</v>
      </c>
      <c r="N2211">
        <v>38269.031900000002</v>
      </c>
      <c r="O2211">
        <v>22620231819.099998</v>
      </c>
    </row>
    <row r="2212" spans="1:15" x14ac:dyDescent="0.3">
      <c r="A2212" t="s">
        <v>957</v>
      </c>
      <c r="B2212" t="s">
        <v>958</v>
      </c>
      <c r="C2212" t="s">
        <v>959</v>
      </c>
      <c r="D2212" t="s">
        <v>63</v>
      </c>
      <c r="E2212">
        <v>0</v>
      </c>
      <c r="F2212">
        <v>2.9686291695427699E-6</v>
      </c>
      <c r="G2212" t="s">
        <v>42</v>
      </c>
      <c r="H2212">
        <v>22620231819.099998</v>
      </c>
      <c r="I2212" t="s">
        <v>61</v>
      </c>
      <c r="J2212">
        <v>14411886.529999999</v>
      </c>
      <c r="K2212">
        <v>0</v>
      </c>
      <c r="L2212">
        <v>6.3712373264999999E-4</v>
      </c>
      <c r="M2212">
        <v>413810000</v>
      </c>
      <c r="N2212">
        <v>263648.17180000001</v>
      </c>
      <c r="O2212">
        <v>22620231819.099998</v>
      </c>
    </row>
    <row r="2213" spans="1:15" x14ac:dyDescent="0.3">
      <c r="A2213" t="s">
        <v>960</v>
      </c>
      <c r="B2213" t="s">
        <v>961</v>
      </c>
      <c r="C2213" t="s">
        <v>962</v>
      </c>
      <c r="D2213" t="s">
        <v>63</v>
      </c>
      <c r="E2213">
        <v>0</v>
      </c>
      <c r="F2213">
        <v>7.4309494855869999E-7</v>
      </c>
      <c r="G2213" t="s">
        <v>42</v>
      </c>
      <c r="H2213">
        <v>22620231819.099998</v>
      </c>
      <c r="I2213" t="s">
        <v>61</v>
      </c>
      <c r="J2213">
        <v>3825308.73</v>
      </c>
      <c r="K2213">
        <v>0</v>
      </c>
      <c r="L2213">
        <v>1.6911005866700001E-4</v>
      </c>
      <c r="M2213">
        <v>413810000</v>
      </c>
      <c r="N2213">
        <v>69979.433399999994</v>
      </c>
      <c r="O2213">
        <v>22620231819.099998</v>
      </c>
    </row>
    <row r="2214" spans="1:15" x14ac:dyDescent="0.3">
      <c r="A2214" t="s">
        <v>963</v>
      </c>
      <c r="B2214" t="s">
        <v>964</v>
      </c>
      <c r="C2214" t="s">
        <v>965</v>
      </c>
      <c r="D2214" t="s">
        <v>63</v>
      </c>
      <c r="E2214">
        <v>0</v>
      </c>
      <c r="F2214">
        <v>1.3879108424296029E-5</v>
      </c>
      <c r="G2214" t="s">
        <v>42</v>
      </c>
      <c r="H2214">
        <v>22620231819.099998</v>
      </c>
      <c r="I2214" t="s">
        <v>61</v>
      </c>
      <c r="J2214">
        <v>77480799.159999996</v>
      </c>
      <c r="K2214">
        <v>0</v>
      </c>
      <c r="L2214">
        <v>3.4252875823569998E-3</v>
      </c>
      <c r="M2214">
        <v>413810000</v>
      </c>
      <c r="N2214">
        <v>1417418.2545</v>
      </c>
      <c r="O2214">
        <v>22620231819.099998</v>
      </c>
    </row>
    <row r="2215" spans="1:15" x14ac:dyDescent="0.3">
      <c r="A2215" t="s">
        <v>966</v>
      </c>
      <c r="B2215" t="s">
        <v>967</v>
      </c>
      <c r="C2215" t="s">
        <v>968</v>
      </c>
      <c r="D2215" t="s">
        <v>63</v>
      </c>
      <c r="E2215">
        <v>0</v>
      </c>
      <c r="F2215">
        <v>9.915658769270899E-7</v>
      </c>
      <c r="G2215" t="s">
        <v>42</v>
      </c>
      <c r="H2215">
        <v>22620231819.099998</v>
      </c>
      <c r="I2215" t="s">
        <v>61</v>
      </c>
      <c r="J2215">
        <v>4956934.46</v>
      </c>
      <c r="K2215">
        <v>0</v>
      </c>
      <c r="L2215">
        <v>2.19137208656E-4</v>
      </c>
      <c r="M2215">
        <v>413810000</v>
      </c>
      <c r="N2215">
        <v>90681.168300000005</v>
      </c>
      <c r="O2215">
        <v>22620231819.099998</v>
      </c>
    </row>
    <row r="2216" spans="1:15" x14ac:dyDescent="0.3">
      <c r="A2216" t="s">
        <v>969</v>
      </c>
      <c r="B2216" t="s">
        <v>970</v>
      </c>
      <c r="C2216" t="s">
        <v>971</v>
      </c>
      <c r="D2216" t="s">
        <v>63</v>
      </c>
      <c r="E2216">
        <v>0</v>
      </c>
      <c r="F2216">
        <v>2.1724666834981E-7</v>
      </c>
      <c r="G2216" t="s">
        <v>42</v>
      </c>
      <c r="H2216">
        <v>22620231819.099998</v>
      </c>
      <c r="I2216" t="s">
        <v>61</v>
      </c>
      <c r="J2216">
        <v>1073996.97</v>
      </c>
      <c r="K2216">
        <v>0</v>
      </c>
      <c r="L2216">
        <v>4.7479485559000001E-5</v>
      </c>
      <c r="M2216">
        <v>413810000</v>
      </c>
      <c r="N2216">
        <v>19647.4859</v>
      </c>
      <c r="O2216">
        <v>22620231819.099998</v>
      </c>
    </row>
    <row r="2217" spans="1:15" x14ac:dyDescent="0.3">
      <c r="A2217" t="s">
        <v>972</v>
      </c>
      <c r="B2217" t="s">
        <v>973</v>
      </c>
      <c r="C2217" t="s">
        <v>974</v>
      </c>
      <c r="D2217" t="s">
        <v>63</v>
      </c>
      <c r="E2217">
        <v>0</v>
      </c>
      <c r="F2217">
        <v>2.8228848630137702E-6</v>
      </c>
      <c r="G2217" t="s">
        <v>42</v>
      </c>
      <c r="H2217">
        <v>22620231819.099998</v>
      </c>
      <c r="I2217" t="s">
        <v>61</v>
      </c>
      <c r="J2217">
        <v>8671289.1500000004</v>
      </c>
      <c r="K2217">
        <v>0</v>
      </c>
      <c r="L2217">
        <v>3.8334218762E-4</v>
      </c>
      <c r="M2217">
        <v>413810000</v>
      </c>
      <c r="N2217">
        <v>158630.83069999999</v>
      </c>
      <c r="O2217">
        <v>22620231819.099998</v>
      </c>
    </row>
    <row r="2218" spans="1:15" x14ac:dyDescent="0.3">
      <c r="A2218" t="s">
        <v>975</v>
      </c>
      <c r="B2218" t="s">
        <v>976</v>
      </c>
      <c r="C2218" t="s">
        <v>977</v>
      </c>
      <c r="D2218" t="s">
        <v>63</v>
      </c>
      <c r="E2218">
        <v>0</v>
      </c>
      <c r="F2218">
        <v>2.6858345434241002E-7</v>
      </c>
      <c r="G2218" t="s">
        <v>42</v>
      </c>
      <c r="H2218">
        <v>22620231819.099998</v>
      </c>
      <c r="I2218" t="s">
        <v>61</v>
      </c>
      <c r="J2218">
        <v>890370.11</v>
      </c>
      <c r="K2218">
        <v>0</v>
      </c>
      <c r="L2218">
        <v>3.9361670434000001E-5</v>
      </c>
      <c r="M2218">
        <v>413810000</v>
      </c>
      <c r="N2218">
        <v>16288.2528</v>
      </c>
      <c r="O2218">
        <v>22620231819.099998</v>
      </c>
    </row>
    <row r="2219" spans="1:15" x14ac:dyDescent="0.3">
      <c r="A2219" t="s">
        <v>981</v>
      </c>
      <c r="B2219" t="s">
        <v>982</v>
      </c>
      <c r="C2219" t="s">
        <v>983</v>
      </c>
      <c r="D2219" t="s">
        <v>63</v>
      </c>
      <c r="E2219">
        <v>0</v>
      </c>
      <c r="F2219">
        <v>1.9720845637989E-6</v>
      </c>
      <c r="G2219" t="s">
        <v>42</v>
      </c>
      <c r="H2219">
        <v>22620231819.099998</v>
      </c>
      <c r="I2219" t="s">
        <v>61</v>
      </c>
      <c r="J2219">
        <v>10046359.16</v>
      </c>
      <c r="K2219">
        <v>0</v>
      </c>
      <c r="L2219">
        <v>4.4413157390899997E-4</v>
      </c>
      <c r="M2219">
        <v>413810000</v>
      </c>
      <c r="N2219">
        <v>183786.08660000001</v>
      </c>
      <c r="O2219">
        <v>22620231819.099998</v>
      </c>
    </row>
    <row r="2220" spans="1:15" x14ac:dyDescent="0.3">
      <c r="A2220" t="s">
        <v>987</v>
      </c>
      <c r="B2220" t="s">
        <v>988</v>
      </c>
      <c r="C2220" t="s">
        <v>989</v>
      </c>
      <c r="D2220" t="s">
        <v>63</v>
      </c>
      <c r="E2220">
        <v>0</v>
      </c>
      <c r="F2220">
        <v>1.55792390996822E-6</v>
      </c>
      <c r="G2220" t="s">
        <v>42</v>
      </c>
      <c r="H2220">
        <v>22620231819.099998</v>
      </c>
      <c r="I2220" t="s">
        <v>61</v>
      </c>
      <c r="J2220">
        <v>7775338.2999999998</v>
      </c>
      <c r="K2220">
        <v>0</v>
      </c>
      <c r="L2220">
        <v>3.4373380265E-4</v>
      </c>
      <c r="M2220">
        <v>413810000</v>
      </c>
      <c r="N2220">
        <v>142240.48490000001</v>
      </c>
      <c r="O2220">
        <v>22620231819.099998</v>
      </c>
    </row>
    <row r="2221" spans="1:15" x14ac:dyDescent="0.3">
      <c r="A2221" t="s">
        <v>990</v>
      </c>
      <c r="B2221" t="s">
        <v>47</v>
      </c>
      <c r="C2221" t="s">
        <v>991</v>
      </c>
      <c r="D2221" t="s">
        <v>63</v>
      </c>
      <c r="E2221">
        <v>0</v>
      </c>
      <c r="F2221">
        <v>1.1497583317443E-7</v>
      </c>
      <c r="G2221" t="s">
        <v>42</v>
      </c>
      <c r="H2221">
        <v>22620231819.099998</v>
      </c>
      <c r="I2221" t="s">
        <v>61</v>
      </c>
      <c r="J2221">
        <v>391283.67</v>
      </c>
      <c r="K2221">
        <v>0</v>
      </c>
      <c r="L2221">
        <v>1.7297951370999999E-5</v>
      </c>
      <c r="M2221">
        <v>413810000</v>
      </c>
      <c r="N2221">
        <v>7158.0653000000002</v>
      </c>
      <c r="O2221">
        <v>22620231819.099998</v>
      </c>
    </row>
    <row r="2222" spans="1:15" x14ac:dyDescent="0.3">
      <c r="A2222" t="s">
        <v>992</v>
      </c>
      <c r="B2222" t="s">
        <v>993</v>
      </c>
      <c r="C2222" t="s">
        <v>994</v>
      </c>
      <c r="D2222" t="s">
        <v>63</v>
      </c>
      <c r="E2222">
        <v>0</v>
      </c>
      <c r="F2222">
        <v>1.7386382383045E-7</v>
      </c>
      <c r="G2222" t="s">
        <v>42</v>
      </c>
      <c r="H2222">
        <v>22620231819.099998</v>
      </c>
      <c r="I2222" t="s">
        <v>61</v>
      </c>
      <c r="J2222">
        <v>837916.38</v>
      </c>
      <c r="K2222">
        <v>0</v>
      </c>
      <c r="L2222">
        <v>3.7042784826000001E-5</v>
      </c>
      <c r="M2222">
        <v>413810000</v>
      </c>
      <c r="N2222">
        <v>15328.674800000001</v>
      </c>
      <c r="O2222">
        <v>22620231819.099998</v>
      </c>
    </row>
    <row r="2223" spans="1:15" x14ac:dyDescent="0.3">
      <c r="A2223" t="s">
        <v>995</v>
      </c>
      <c r="B2223" t="s">
        <v>996</v>
      </c>
      <c r="C2223" t="s">
        <v>997</v>
      </c>
      <c r="D2223" t="s">
        <v>63</v>
      </c>
      <c r="E2223">
        <v>0</v>
      </c>
      <c r="F2223">
        <v>4.1131983413819998E-7</v>
      </c>
      <c r="G2223" t="s">
        <v>42</v>
      </c>
      <c r="H2223">
        <v>22620231819.099998</v>
      </c>
      <c r="I2223" t="s">
        <v>61</v>
      </c>
      <c r="J2223">
        <v>1944906.39</v>
      </c>
      <c r="K2223">
        <v>0</v>
      </c>
      <c r="L2223">
        <v>8.5980833686999996E-5</v>
      </c>
      <c r="M2223">
        <v>413810000</v>
      </c>
      <c r="N2223">
        <v>35579.728799999997</v>
      </c>
      <c r="O2223">
        <v>22620231819.099998</v>
      </c>
    </row>
    <row r="2224" spans="1:15" x14ac:dyDescent="0.3">
      <c r="A2224" t="s">
        <v>998</v>
      </c>
      <c r="B2224" t="s">
        <v>999</v>
      </c>
      <c r="C2224" t="s">
        <v>1000</v>
      </c>
      <c r="D2224" t="s">
        <v>63</v>
      </c>
      <c r="E2224">
        <v>0</v>
      </c>
      <c r="F2224">
        <v>4.1715602543172503E-6</v>
      </c>
      <c r="G2224" t="s">
        <v>42</v>
      </c>
      <c r="H2224">
        <v>22620231819.099998</v>
      </c>
      <c r="I2224" t="s">
        <v>61</v>
      </c>
      <c r="J2224">
        <v>20665234.77</v>
      </c>
      <c r="K2224">
        <v>0</v>
      </c>
      <c r="L2224">
        <v>9.1357307631799998E-4</v>
      </c>
      <c r="M2224">
        <v>413810000</v>
      </c>
      <c r="N2224">
        <v>378045.67469999997</v>
      </c>
      <c r="O2224">
        <v>22620231819.099998</v>
      </c>
    </row>
    <row r="2225" spans="1:15" x14ac:dyDescent="0.3">
      <c r="A2225" t="s">
        <v>1001</v>
      </c>
      <c r="B2225" t="s">
        <v>1002</v>
      </c>
      <c r="C2225" t="s">
        <v>1003</v>
      </c>
      <c r="D2225" t="s">
        <v>63</v>
      </c>
      <c r="E2225">
        <v>0</v>
      </c>
      <c r="F2225">
        <v>2.8146745139119001E-6</v>
      </c>
      <c r="G2225" t="s">
        <v>42</v>
      </c>
      <c r="H2225">
        <v>22620231819.099998</v>
      </c>
      <c r="I2225" t="s">
        <v>61</v>
      </c>
      <c r="J2225">
        <v>13353265.93</v>
      </c>
      <c r="K2225">
        <v>0</v>
      </c>
      <c r="L2225">
        <v>5.9032400891300004E-4</v>
      </c>
      <c r="M2225">
        <v>413810000</v>
      </c>
      <c r="N2225">
        <v>244281.97810000001</v>
      </c>
      <c r="O2225">
        <v>22620231819.099998</v>
      </c>
    </row>
    <row r="2226" spans="1:15" x14ac:dyDescent="0.3">
      <c r="A2226" t="s">
        <v>1004</v>
      </c>
      <c r="B2226" t="s">
        <v>1005</v>
      </c>
      <c r="C2226" t="s">
        <v>1006</v>
      </c>
      <c r="D2226" t="s">
        <v>63</v>
      </c>
      <c r="E2226">
        <v>0</v>
      </c>
      <c r="F2226">
        <v>2.7012123699106701E-6</v>
      </c>
      <c r="G2226" t="s">
        <v>42</v>
      </c>
      <c r="H2226">
        <v>22620231819.099998</v>
      </c>
      <c r="I2226" t="s">
        <v>61</v>
      </c>
      <c r="J2226">
        <v>9266613.6600000001</v>
      </c>
      <c r="K2226">
        <v>0</v>
      </c>
      <c r="L2226">
        <v>4.0966041966800001E-4</v>
      </c>
      <c r="M2226">
        <v>413810000</v>
      </c>
      <c r="N2226">
        <v>169521.57829999999</v>
      </c>
      <c r="O2226">
        <v>22620231819.099998</v>
      </c>
    </row>
    <row r="2227" spans="1:15" x14ac:dyDescent="0.3">
      <c r="A2227" t="s">
        <v>1007</v>
      </c>
      <c r="B2227" t="s">
        <v>1008</v>
      </c>
      <c r="C2227" t="s">
        <v>1009</v>
      </c>
      <c r="D2227" t="s">
        <v>63</v>
      </c>
      <c r="E2227">
        <v>0</v>
      </c>
      <c r="F2227">
        <v>4.810167325877E-7</v>
      </c>
      <c r="G2227" t="s">
        <v>42</v>
      </c>
      <c r="H2227">
        <v>22620231819.099998</v>
      </c>
      <c r="I2227" t="s">
        <v>61</v>
      </c>
      <c r="J2227">
        <v>1735849.37</v>
      </c>
      <c r="K2227">
        <v>0</v>
      </c>
      <c r="L2227">
        <v>7.6738796660999996E-5</v>
      </c>
      <c r="M2227">
        <v>413810000</v>
      </c>
      <c r="N2227">
        <v>31755.2814</v>
      </c>
      <c r="O2227">
        <v>22620231819.099998</v>
      </c>
    </row>
    <row r="2228" spans="1:15" x14ac:dyDescent="0.3">
      <c r="A2228" t="s">
        <v>1010</v>
      </c>
      <c r="B2228" t="s">
        <v>1011</v>
      </c>
      <c r="C2228" t="s">
        <v>1012</v>
      </c>
      <c r="D2228" t="s">
        <v>63</v>
      </c>
      <c r="E2228">
        <v>0</v>
      </c>
      <c r="F2228">
        <v>2.7580703194792499E-6</v>
      </c>
      <c r="G2228" t="s">
        <v>42</v>
      </c>
      <c r="H2228">
        <v>22620231819.099998</v>
      </c>
      <c r="I2228" t="s">
        <v>61</v>
      </c>
      <c r="J2228">
        <v>14785885.08</v>
      </c>
      <c r="K2228">
        <v>0</v>
      </c>
      <c r="L2228">
        <v>6.53657539774E-4</v>
      </c>
      <c r="M2228">
        <v>413810000</v>
      </c>
      <c r="N2228">
        <v>270490.02649999998</v>
      </c>
      <c r="O2228">
        <v>22620231819.099998</v>
      </c>
    </row>
    <row r="2229" spans="1:15" x14ac:dyDescent="0.3">
      <c r="A2229" t="s">
        <v>1013</v>
      </c>
      <c r="B2229" t="s">
        <v>1014</v>
      </c>
      <c r="C2229" t="s">
        <v>1015</v>
      </c>
      <c r="D2229" t="s">
        <v>63</v>
      </c>
      <c r="E2229">
        <v>0</v>
      </c>
      <c r="F2229">
        <v>6.6577655438895998E-7</v>
      </c>
      <c r="G2229" t="s">
        <v>42</v>
      </c>
      <c r="H2229">
        <v>22620231819.099998</v>
      </c>
      <c r="I2229" t="s">
        <v>61</v>
      </c>
      <c r="J2229">
        <v>3955927.51</v>
      </c>
      <c r="K2229">
        <v>0</v>
      </c>
      <c r="L2229">
        <v>1.7488448136300001E-4</v>
      </c>
      <c r="M2229">
        <v>413810000</v>
      </c>
      <c r="N2229">
        <v>72368.947199999995</v>
      </c>
      <c r="O2229">
        <v>22620231819.099998</v>
      </c>
    </row>
    <row r="2230" spans="1:15" x14ac:dyDescent="0.3">
      <c r="A2230" t="s">
        <v>1016</v>
      </c>
      <c r="B2230" t="s">
        <v>1017</v>
      </c>
      <c r="C2230" t="s">
        <v>1018</v>
      </c>
      <c r="D2230" t="s">
        <v>63</v>
      </c>
      <c r="E2230">
        <v>0</v>
      </c>
      <c r="F2230">
        <v>1.7417637588812E-7</v>
      </c>
      <c r="G2230" t="s">
        <v>42</v>
      </c>
      <c r="H2230">
        <v>22620231819.099998</v>
      </c>
      <c r="I2230" t="s">
        <v>61</v>
      </c>
      <c r="J2230">
        <v>822921.06</v>
      </c>
      <c r="K2230">
        <v>0</v>
      </c>
      <c r="L2230">
        <v>3.6379868542999998E-5</v>
      </c>
      <c r="M2230">
        <v>413810000</v>
      </c>
      <c r="N2230">
        <v>15054.3534</v>
      </c>
      <c r="O2230">
        <v>22620231819.099998</v>
      </c>
    </row>
    <row r="2231" spans="1:15" x14ac:dyDescent="0.3">
      <c r="A2231" t="s">
        <v>1019</v>
      </c>
      <c r="B2231" t="s">
        <v>1020</v>
      </c>
      <c r="C2231" t="s">
        <v>1021</v>
      </c>
      <c r="D2231" t="s">
        <v>63</v>
      </c>
      <c r="E2231">
        <v>0</v>
      </c>
      <c r="F2231">
        <v>3.6752275867395002E-7</v>
      </c>
      <c r="G2231" t="s">
        <v>42</v>
      </c>
      <c r="H2231">
        <v>22620231819.099998</v>
      </c>
      <c r="I2231" t="s">
        <v>61</v>
      </c>
      <c r="J2231">
        <v>1354415.07</v>
      </c>
      <c r="K2231">
        <v>0</v>
      </c>
      <c r="L2231">
        <v>5.9876268325999997E-5</v>
      </c>
      <c r="M2231">
        <v>413810000</v>
      </c>
      <c r="N2231">
        <v>24777.3986</v>
      </c>
      <c r="O2231">
        <v>22620231819.099998</v>
      </c>
    </row>
    <row r="2232" spans="1:15" x14ac:dyDescent="0.3">
      <c r="A2232" t="s">
        <v>1022</v>
      </c>
      <c r="B2232" t="s">
        <v>1023</v>
      </c>
      <c r="C2232" t="s">
        <v>1024</v>
      </c>
      <c r="D2232" t="s">
        <v>63</v>
      </c>
      <c r="E2232">
        <v>0</v>
      </c>
      <c r="F2232">
        <v>1.2702080257081E-7</v>
      </c>
      <c r="G2232" t="s">
        <v>42</v>
      </c>
      <c r="H2232">
        <v>22620231819.099998</v>
      </c>
      <c r="I2232" t="s">
        <v>61</v>
      </c>
      <c r="J2232">
        <v>542801.12</v>
      </c>
      <c r="K2232">
        <v>0</v>
      </c>
      <c r="L2232">
        <v>2.3996266897E-5</v>
      </c>
      <c r="M2232">
        <v>413810000</v>
      </c>
      <c r="N2232">
        <v>9929.8952000000008</v>
      </c>
      <c r="O2232">
        <v>22620231819.099998</v>
      </c>
    </row>
    <row r="2233" spans="1:15" x14ac:dyDescent="0.3">
      <c r="A2233" t="s">
        <v>1025</v>
      </c>
      <c r="B2233" t="s">
        <v>1026</v>
      </c>
      <c r="C2233" t="s">
        <v>1027</v>
      </c>
      <c r="D2233" t="s">
        <v>63</v>
      </c>
      <c r="E2233">
        <v>0</v>
      </c>
      <c r="F2233">
        <v>5.3516074003178001E-7</v>
      </c>
      <c r="G2233" t="s">
        <v>42</v>
      </c>
      <c r="H2233">
        <v>22620231819.099998</v>
      </c>
      <c r="I2233" t="s">
        <v>61</v>
      </c>
      <c r="J2233">
        <v>2474901.39</v>
      </c>
      <c r="K2233">
        <v>0</v>
      </c>
      <c r="L2233">
        <v>1.09410964918E-4</v>
      </c>
      <c r="M2233">
        <v>413810000</v>
      </c>
      <c r="N2233">
        <v>45275.3514</v>
      </c>
      <c r="O2233">
        <v>22620231819.099998</v>
      </c>
    </row>
    <row r="2234" spans="1:15" x14ac:dyDescent="0.3">
      <c r="A2234" t="s">
        <v>1028</v>
      </c>
      <c r="B2234" t="s">
        <v>1029</v>
      </c>
      <c r="C2234" t="s">
        <v>1030</v>
      </c>
      <c r="D2234" t="s">
        <v>63</v>
      </c>
      <c r="E2234">
        <v>0</v>
      </c>
      <c r="F2234">
        <v>1.4459887176037001E-7</v>
      </c>
      <c r="G2234" t="s">
        <v>42</v>
      </c>
      <c r="H2234">
        <v>22620231819.099998</v>
      </c>
      <c r="I2234" t="s">
        <v>61</v>
      </c>
      <c r="J2234">
        <v>784243</v>
      </c>
      <c r="K2234">
        <v>0</v>
      </c>
      <c r="L2234">
        <v>3.4669980673999997E-5</v>
      </c>
      <c r="M2234">
        <v>413810000</v>
      </c>
      <c r="N2234">
        <v>14346.7847</v>
      </c>
      <c r="O2234">
        <v>22620231819.099998</v>
      </c>
    </row>
    <row r="2235" spans="1:15" x14ac:dyDescent="0.3">
      <c r="A2235" t="s">
        <v>1031</v>
      </c>
      <c r="B2235" t="s">
        <v>1032</v>
      </c>
      <c r="C2235" t="s">
        <v>1033</v>
      </c>
      <c r="D2235" t="s">
        <v>63</v>
      </c>
      <c r="E2235">
        <v>0</v>
      </c>
      <c r="F2235">
        <v>1.2627854669411E-7</v>
      </c>
      <c r="G2235" t="s">
        <v>42</v>
      </c>
      <c r="H2235">
        <v>22620231819.099998</v>
      </c>
      <c r="I2235" t="s">
        <v>61</v>
      </c>
      <c r="J2235">
        <v>644182.66</v>
      </c>
      <c r="K2235">
        <v>0</v>
      </c>
      <c r="L2235">
        <v>2.8478163492999999E-5</v>
      </c>
      <c r="M2235">
        <v>413810000</v>
      </c>
      <c r="N2235">
        <v>11784.5488</v>
      </c>
      <c r="O2235">
        <v>22620231819.099998</v>
      </c>
    </row>
    <row r="2236" spans="1:15" x14ac:dyDescent="0.3">
      <c r="A2236" t="s">
        <v>1034</v>
      </c>
      <c r="B2236" t="s">
        <v>1035</v>
      </c>
      <c r="C2236" t="s">
        <v>1036</v>
      </c>
      <c r="D2236" t="s">
        <v>63</v>
      </c>
      <c r="E2236">
        <v>0</v>
      </c>
      <c r="F2236">
        <v>2.25073113340116E-6</v>
      </c>
      <c r="G2236" t="s">
        <v>42</v>
      </c>
      <c r="H2236">
        <v>22620231819.099998</v>
      </c>
      <c r="I2236" t="s">
        <v>61</v>
      </c>
      <c r="J2236">
        <v>12156836.890000001</v>
      </c>
      <c r="K2236">
        <v>0</v>
      </c>
      <c r="L2236">
        <v>5.3743202046800003E-4</v>
      </c>
      <c r="M2236">
        <v>413810000</v>
      </c>
      <c r="N2236">
        <v>222394.7444</v>
      </c>
      <c r="O2236">
        <v>22620231819.099998</v>
      </c>
    </row>
    <row r="2237" spans="1:15" x14ac:dyDescent="0.3">
      <c r="A2237" t="s">
        <v>1043</v>
      </c>
      <c r="B2237" t="s">
        <v>1044</v>
      </c>
      <c r="C2237" t="s">
        <v>1045</v>
      </c>
      <c r="D2237" t="s">
        <v>63</v>
      </c>
      <c r="E2237">
        <v>0</v>
      </c>
      <c r="F2237">
        <v>9.3120398448852003E-7</v>
      </c>
      <c r="G2237" t="s">
        <v>42</v>
      </c>
      <c r="H2237">
        <v>22620231819.099998</v>
      </c>
      <c r="I2237" t="s">
        <v>61</v>
      </c>
      <c r="J2237">
        <v>3127668.55</v>
      </c>
      <c r="K2237">
        <v>0</v>
      </c>
      <c r="L2237">
        <v>1.3826863380599999E-4</v>
      </c>
      <c r="M2237">
        <v>413810000</v>
      </c>
      <c r="N2237">
        <v>57216.943399999996</v>
      </c>
      <c r="O2237">
        <v>22620231819.099998</v>
      </c>
    </row>
    <row r="2238" spans="1:15" x14ac:dyDescent="0.3">
      <c r="A2238" t="s">
        <v>1105</v>
      </c>
      <c r="B2238" t="s">
        <v>1106</v>
      </c>
      <c r="C2238" t="s">
        <v>1107</v>
      </c>
      <c r="D2238" t="s">
        <v>63</v>
      </c>
      <c r="E2238">
        <v>0</v>
      </c>
      <c r="F2238">
        <v>-2.6892739423039999E-8</v>
      </c>
      <c r="G2238" t="s">
        <v>42</v>
      </c>
      <c r="H2238">
        <v>22620231819.099998</v>
      </c>
      <c r="I2238" t="s">
        <v>61</v>
      </c>
      <c r="K2238">
        <v>0</v>
      </c>
      <c r="M2238">
        <v>413810000</v>
      </c>
      <c r="O2238">
        <v>22620231819.099998</v>
      </c>
    </row>
    <row r="2239" spans="1:15" x14ac:dyDescent="0.3">
      <c r="A2239" t="s">
        <v>1049</v>
      </c>
      <c r="B2239" t="s">
        <v>1050</v>
      </c>
      <c r="C2239" t="s">
        <v>1051</v>
      </c>
      <c r="D2239" t="s">
        <v>63</v>
      </c>
      <c r="E2239">
        <v>0</v>
      </c>
      <c r="F2239">
        <v>2.0815524958609E-7</v>
      </c>
      <c r="G2239" t="s">
        <v>42</v>
      </c>
      <c r="H2239">
        <v>22620231819.099998</v>
      </c>
      <c r="I2239" t="s">
        <v>61</v>
      </c>
      <c r="J2239">
        <v>729220.2</v>
      </c>
      <c r="K2239">
        <v>0</v>
      </c>
      <c r="L2239">
        <v>3.2237521074999999E-5</v>
      </c>
      <c r="M2239">
        <v>413810000</v>
      </c>
      <c r="N2239">
        <v>13340.2086</v>
      </c>
      <c r="O2239">
        <v>22620231819.099998</v>
      </c>
    </row>
    <row r="2240" spans="1:15" x14ac:dyDescent="0.3">
      <c r="A2240" t="s">
        <v>1052</v>
      </c>
      <c r="B2240" t="s">
        <v>1053</v>
      </c>
      <c r="C2240" t="s">
        <v>1054</v>
      </c>
      <c r="D2240" t="s">
        <v>63</v>
      </c>
      <c r="E2240">
        <v>0</v>
      </c>
      <c r="F2240">
        <v>1.2178478196116E-7</v>
      </c>
      <c r="G2240" t="s">
        <v>42</v>
      </c>
      <c r="H2240">
        <v>22620231819.099998</v>
      </c>
      <c r="I2240" t="s">
        <v>61</v>
      </c>
      <c r="J2240">
        <v>551997.43999999994</v>
      </c>
      <c r="K2240">
        <v>0</v>
      </c>
      <c r="L2240">
        <v>2.4402819759999998E-5</v>
      </c>
      <c r="M2240">
        <v>413810000</v>
      </c>
      <c r="N2240">
        <v>10098.130800000001</v>
      </c>
      <c r="O2240">
        <v>22620231819.099998</v>
      </c>
    </row>
    <row r="2241" spans="1:15" x14ac:dyDescent="0.3">
      <c r="A2241" t="s">
        <v>1055</v>
      </c>
      <c r="B2241" t="s">
        <v>1056</v>
      </c>
      <c r="C2241" t="s">
        <v>1057</v>
      </c>
      <c r="D2241" t="s">
        <v>63</v>
      </c>
      <c r="E2241">
        <v>0</v>
      </c>
      <c r="F2241">
        <v>3.5995033406885E-7</v>
      </c>
      <c r="G2241" t="s">
        <v>42</v>
      </c>
      <c r="H2241">
        <v>22620231819.099998</v>
      </c>
      <c r="I2241" t="s">
        <v>61</v>
      </c>
      <c r="J2241">
        <v>1788476.28</v>
      </c>
      <c r="K2241">
        <v>0</v>
      </c>
      <c r="L2241">
        <v>7.9065338247000005E-5</v>
      </c>
      <c r="M2241">
        <v>413810000</v>
      </c>
      <c r="N2241">
        <v>32718.027600000001</v>
      </c>
      <c r="O2241">
        <v>22620231819.099998</v>
      </c>
    </row>
    <row r="2242" spans="1:15" x14ac:dyDescent="0.3">
      <c r="A2242" t="s">
        <v>1058</v>
      </c>
      <c r="B2242" t="s">
        <v>1059</v>
      </c>
      <c r="C2242" t="s">
        <v>1060</v>
      </c>
      <c r="D2242" t="s">
        <v>63</v>
      </c>
      <c r="E2242">
        <v>0</v>
      </c>
      <c r="F2242">
        <v>2.699185423398E-7</v>
      </c>
      <c r="G2242" t="s">
        <v>42</v>
      </c>
      <c r="H2242">
        <v>22620231819.099998</v>
      </c>
      <c r="I2242" t="s">
        <v>61</v>
      </c>
      <c r="J2242">
        <v>878118</v>
      </c>
      <c r="K2242">
        <v>0</v>
      </c>
      <c r="L2242">
        <v>3.8820026559999999E-5</v>
      </c>
      <c r="M2242">
        <v>413810000</v>
      </c>
      <c r="N2242">
        <v>16064.1152</v>
      </c>
      <c r="O2242">
        <v>22620231819.099998</v>
      </c>
    </row>
    <row r="2243" spans="1:15" x14ac:dyDescent="0.3">
      <c r="A2243" t="s">
        <v>1058</v>
      </c>
      <c r="B2243" t="s">
        <v>1061</v>
      </c>
      <c r="C2243" t="s">
        <v>1062</v>
      </c>
      <c r="D2243" t="s">
        <v>63</v>
      </c>
      <c r="E2243">
        <v>0</v>
      </c>
      <c r="F2243">
        <v>2.699185423398E-7</v>
      </c>
      <c r="G2243" t="s">
        <v>42</v>
      </c>
      <c r="H2243">
        <v>22620231819.099998</v>
      </c>
      <c r="I2243" t="s">
        <v>61</v>
      </c>
      <c r="J2243">
        <v>878118</v>
      </c>
      <c r="K2243">
        <v>0</v>
      </c>
      <c r="L2243">
        <v>3.8820026559999999E-5</v>
      </c>
      <c r="M2243">
        <v>413810000</v>
      </c>
      <c r="N2243">
        <v>16064.1152</v>
      </c>
      <c r="O2243">
        <v>22620231819.099998</v>
      </c>
    </row>
    <row r="2244" spans="1:15" x14ac:dyDescent="0.3">
      <c r="A2244" t="s">
        <v>1058</v>
      </c>
      <c r="B2244" t="s">
        <v>1063</v>
      </c>
      <c r="C2244" t="s">
        <v>1064</v>
      </c>
      <c r="D2244" t="s">
        <v>63</v>
      </c>
      <c r="E2244">
        <v>0</v>
      </c>
      <c r="F2244">
        <v>2.699185423398E-7</v>
      </c>
      <c r="G2244" t="s">
        <v>42</v>
      </c>
      <c r="H2244">
        <v>22620231819.099998</v>
      </c>
      <c r="I2244" t="s">
        <v>61</v>
      </c>
      <c r="J2244">
        <v>878118</v>
      </c>
      <c r="K2244">
        <v>0</v>
      </c>
      <c r="L2244">
        <v>3.8820026559999999E-5</v>
      </c>
      <c r="M2244">
        <v>413810000</v>
      </c>
      <c r="N2244">
        <v>16064.1152</v>
      </c>
      <c r="O2244">
        <v>22620231819.099998</v>
      </c>
    </row>
    <row r="2245" spans="1:15" x14ac:dyDescent="0.3">
      <c r="A2245" t="s">
        <v>1065</v>
      </c>
      <c r="B2245" t="s">
        <v>1066</v>
      </c>
      <c r="C2245" t="s">
        <v>1067</v>
      </c>
      <c r="D2245" t="s">
        <v>63</v>
      </c>
      <c r="E2245">
        <v>0</v>
      </c>
      <c r="F2245">
        <v>1.0035706168506E-7</v>
      </c>
      <c r="G2245" t="s">
        <v>42</v>
      </c>
      <c r="H2245">
        <v>22620231819.099998</v>
      </c>
      <c r="I2245" t="s">
        <v>61</v>
      </c>
      <c r="J2245">
        <v>350978.95</v>
      </c>
      <c r="K2245">
        <v>0</v>
      </c>
      <c r="L2245">
        <v>1.5516151770999999E-5</v>
      </c>
      <c r="M2245">
        <v>413810000</v>
      </c>
      <c r="N2245">
        <v>6420.7388000000001</v>
      </c>
      <c r="O2245">
        <v>22620231819.099998</v>
      </c>
    </row>
    <row r="2246" spans="1:15" x14ac:dyDescent="0.3">
      <c r="A2246" t="s">
        <v>1068</v>
      </c>
      <c r="B2246" t="s">
        <v>1069</v>
      </c>
      <c r="C2246" t="s">
        <v>1070</v>
      </c>
      <c r="D2246" t="s">
        <v>63</v>
      </c>
      <c r="E2246">
        <v>0</v>
      </c>
      <c r="F2246">
        <v>8.9008769498989998E-7</v>
      </c>
      <c r="G2246" t="s">
        <v>42</v>
      </c>
      <c r="H2246">
        <v>22620231819.099998</v>
      </c>
      <c r="I2246" t="s">
        <v>61</v>
      </c>
      <c r="J2246">
        <v>2284107.5699999998</v>
      </c>
      <c r="K2246">
        <v>0</v>
      </c>
      <c r="L2246">
        <v>1.00976311307E-4</v>
      </c>
      <c r="M2246">
        <v>413810000</v>
      </c>
      <c r="N2246">
        <v>41785.007400000002</v>
      </c>
      <c r="O2246">
        <v>22620231819.099998</v>
      </c>
    </row>
    <row r="2247" spans="1:15" x14ac:dyDescent="0.3">
      <c r="A2247" t="s">
        <v>1083</v>
      </c>
      <c r="B2247" t="s">
        <v>1084</v>
      </c>
      <c r="C2247" t="s">
        <v>1085</v>
      </c>
      <c r="D2247" t="s">
        <v>63</v>
      </c>
      <c r="E2247">
        <v>0</v>
      </c>
      <c r="F2247">
        <v>5.7624519961780001E-8</v>
      </c>
      <c r="G2247" t="s">
        <v>42</v>
      </c>
      <c r="H2247">
        <v>22620231819.099998</v>
      </c>
      <c r="I2247" t="s">
        <v>61</v>
      </c>
      <c r="J2247">
        <v>310465.62</v>
      </c>
      <c r="K2247">
        <v>0</v>
      </c>
      <c r="L2247">
        <v>1.3725129895999999E-5</v>
      </c>
      <c r="M2247">
        <v>413810000</v>
      </c>
      <c r="N2247">
        <v>5679.5959999999995</v>
      </c>
      <c r="O2247">
        <v>22620231819.099998</v>
      </c>
    </row>
    <row r="2248" spans="1:15" x14ac:dyDescent="0.3">
      <c r="A2248" t="s">
        <v>1086</v>
      </c>
      <c r="B2248" t="s">
        <v>1087</v>
      </c>
      <c r="C2248" t="s">
        <v>1088</v>
      </c>
      <c r="D2248" t="s">
        <v>63</v>
      </c>
      <c r="E2248">
        <v>0</v>
      </c>
      <c r="F2248">
        <v>5.5608095003601001E-7</v>
      </c>
      <c r="G2248" t="s">
        <v>42</v>
      </c>
      <c r="H2248">
        <v>22620231819.099998</v>
      </c>
      <c r="I2248" t="s">
        <v>61</v>
      </c>
      <c r="J2248">
        <v>2142483.06</v>
      </c>
      <c r="K2248">
        <v>0</v>
      </c>
      <c r="L2248">
        <v>9.4715344967999997E-5</v>
      </c>
      <c r="M2248">
        <v>413810000</v>
      </c>
      <c r="N2248">
        <v>39194.156900000002</v>
      </c>
      <c r="O2248">
        <v>22620231819.099998</v>
      </c>
    </row>
    <row r="2249" spans="1:15" x14ac:dyDescent="0.3">
      <c r="A2249" t="s">
        <v>1089</v>
      </c>
      <c r="B2249" t="s">
        <v>1090</v>
      </c>
      <c r="C2249" t="s">
        <v>1091</v>
      </c>
      <c r="D2249" t="s">
        <v>63</v>
      </c>
      <c r="E2249">
        <v>0</v>
      </c>
      <c r="F2249">
        <v>7.4451933714399994E-8</v>
      </c>
      <c r="G2249" t="s">
        <v>42</v>
      </c>
      <c r="H2249">
        <v>22620231819.099998</v>
      </c>
      <c r="I2249" t="s">
        <v>61</v>
      </c>
      <c r="J2249">
        <v>267138.34999999998</v>
      </c>
      <c r="K2249">
        <v>0</v>
      </c>
      <c r="L2249">
        <v>1.1809708766E-5</v>
      </c>
      <c r="M2249">
        <v>413810000</v>
      </c>
      <c r="N2249">
        <v>4886.9755999999998</v>
      </c>
      <c r="O2249">
        <v>22620231819.099998</v>
      </c>
    </row>
    <row r="2250" spans="1:15" x14ac:dyDescent="0.3">
      <c r="A2250" t="s">
        <v>1092</v>
      </c>
      <c r="B2250" t="s">
        <v>1093</v>
      </c>
      <c r="C2250" t="s">
        <v>1094</v>
      </c>
      <c r="D2250" t="s">
        <v>63</v>
      </c>
      <c r="E2250">
        <v>0</v>
      </c>
      <c r="F2250">
        <v>4.6026495587050002E-8</v>
      </c>
      <c r="G2250" t="s">
        <v>42</v>
      </c>
      <c r="H2250">
        <v>22620231819.099998</v>
      </c>
      <c r="I2250" t="s">
        <v>61</v>
      </c>
      <c r="J2250">
        <v>268227.25</v>
      </c>
      <c r="K2250">
        <v>0</v>
      </c>
      <c r="L2250">
        <v>1.1857847088E-5</v>
      </c>
      <c r="M2250">
        <v>413810000</v>
      </c>
      <c r="N2250">
        <v>4906.8957</v>
      </c>
      <c r="O2250">
        <v>22620231819.099998</v>
      </c>
    </row>
    <row r="2251" spans="1:15" x14ac:dyDescent="0.3">
      <c r="A2251" t="s">
        <v>1095</v>
      </c>
      <c r="B2251" t="s">
        <v>1096</v>
      </c>
      <c r="C2251" t="s">
        <v>1097</v>
      </c>
      <c r="D2251" t="s">
        <v>63</v>
      </c>
      <c r="E2251">
        <v>0</v>
      </c>
      <c r="F2251">
        <v>8.2184745712033999E-7</v>
      </c>
      <c r="G2251" t="s">
        <v>42</v>
      </c>
      <c r="H2251">
        <v>22620231819.099998</v>
      </c>
      <c r="I2251" t="s">
        <v>61</v>
      </c>
      <c r="J2251">
        <v>4619198.46</v>
      </c>
      <c r="K2251">
        <v>0</v>
      </c>
      <c r="L2251">
        <v>2.0420650402399999E-4</v>
      </c>
      <c r="M2251">
        <v>413810000</v>
      </c>
      <c r="N2251">
        <v>84502.693400000004</v>
      </c>
      <c r="O2251">
        <v>22620231819.099998</v>
      </c>
    </row>
    <row r="2252" spans="1:15" x14ac:dyDescent="0.3">
      <c r="A2252" t="s">
        <v>1101</v>
      </c>
      <c r="B2252" t="s">
        <v>1102</v>
      </c>
      <c r="C2252" t="s">
        <v>1103</v>
      </c>
      <c r="D2252" t="s">
        <v>63</v>
      </c>
      <c r="E2252">
        <v>0</v>
      </c>
      <c r="F2252">
        <v>1.5648159701931E-7</v>
      </c>
      <c r="G2252" t="s">
        <v>42</v>
      </c>
      <c r="H2252">
        <v>22620231819.099998</v>
      </c>
      <c r="I2252" t="s">
        <v>61</v>
      </c>
      <c r="J2252">
        <v>583405.32999999996</v>
      </c>
      <c r="K2252">
        <v>0</v>
      </c>
      <c r="L2252">
        <v>2.5791306413999999E-5</v>
      </c>
      <c r="M2252">
        <v>413810000</v>
      </c>
      <c r="N2252">
        <v>10672.700500000001</v>
      </c>
      <c r="O2252">
        <v>22620231819.099998</v>
      </c>
    </row>
    <row r="2253" spans="1:15" x14ac:dyDescent="0.3">
      <c r="A2253" t="s">
        <v>1104</v>
      </c>
      <c r="D2253" t="s">
        <v>63</v>
      </c>
      <c r="E2253">
        <v>0</v>
      </c>
      <c r="F2253">
        <v>7.4077490160159994E-8</v>
      </c>
      <c r="G2253" t="s">
        <v>42</v>
      </c>
      <c r="H2253">
        <v>22620231819.099998</v>
      </c>
      <c r="I2253" t="s">
        <v>61</v>
      </c>
      <c r="J2253">
        <v>388064.18</v>
      </c>
      <c r="K2253">
        <v>0</v>
      </c>
      <c r="L2253">
        <v>1.7155623474999999E-5</v>
      </c>
      <c r="M2253">
        <v>413810000</v>
      </c>
      <c r="N2253">
        <v>7099.1686</v>
      </c>
      <c r="O2253">
        <v>22620231819.099998</v>
      </c>
    </row>
    <row r="2254" spans="1:15" x14ac:dyDescent="0.3">
      <c r="A2254" t="s">
        <v>125</v>
      </c>
      <c r="B2254" t="s">
        <v>126</v>
      </c>
      <c r="C2254" t="s">
        <v>127</v>
      </c>
      <c r="D2254" t="s">
        <v>56</v>
      </c>
      <c r="E2254">
        <v>0</v>
      </c>
      <c r="F2254">
        <v>7.9817506834407497E-6</v>
      </c>
      <c r="G2254" t="s">
        <v>42</v>
      </c>
      <c r="H2254">
        <v>9436865793.8999996</v>
      </c>
      <c r="I2254" t="s">
        <v>59</v>
      </c>
      <c r="J2254">
        <v>24011320.190000001</v>
      </c>
      <c r="K2254">
        <v>0</v>
      </c>
      <c r="L2254">
        <v>2.5444168344030001E-3</v>
      </c>
      <c r="M2254">
        <v>204626000</v>
      </c>
      <c r="N2254">
        <v>520653.83919999999</v>
      </c>
      <c r="O2254">
        <v>9436865793.8999996</v>
      </c>
    </row>
    <row r="2255" spans="1:15" x14ac:dyDescent="0.3">
      <c r="A2255" t="s">
        <v>129</v>
      </c>
      <c r="B2255" t="s">
        <v>130</v>
      </c>
      <c r="C2255" t="s">
        <v>131</v>
      </c>
      <c r="D2255" t="s">
        <v>56</v>
      </c>
      <c r="E2255">
        <v>0</v>
      </c>
      <c r="F2255">
        <v>1.3273782072959999E-6</v>
      </c>
      <c r="G2255" t="s">
        <v>42</v>
      </c>
      <c r="H2255">
        <v>9436865793.8999996</v>
      </c>
      <c r="I2255" t="s">
        <v>59</v>
      </c>
      <c r="J2255">
        <v>4172754.19</v>
      </c>
      <c r="K2255">
        <v>0</v>
      </c>
      <c r="L2255">
        <v>4.4217585384100002E-4</v>
      </c>
      <c r="M2255">
        <v>204626000</v>
      </c>
      <c r="N2255">
        <v>90480.676300000006</v>
      </c>
      <c r="O2255">
        <v>9436865793.8999996</v>
      </c>
    </row>
    <row r="2256" spans="1:15" x14ac:dyDescent="0.3">
      <c r="A2256" t="s">
        <v>132</v>
      </c>
      <c r="B2256" t="s">
        <v>133</v>
      </c>
      <c r="C2256" t="s">
        <v>134</v>
      </c>
      <c r="D2256" t="s">
        <v>56</v>
      </c>
      <c r="E2256">
        <v>0</v>
      </c>
      <c r="F2256">
        <v>4.9206909385121997E-7</v>
      </c>
      <c r="G2256" t="s">
        <v>42</v>
      </c>
      <c r="H2256">
        <v>9436865793.8999996</v>
      </c>
      <c r="I2256" t="s">
        <v>59</v>
      </c>
      <c r="J2256">
        <v>1184509.53</v>
      </c>
      <c r="K2256">
        <v>0</v>
      </c>
      <c r="L2256">
        <v>1.2551937856000001E-4</v>
      </c>
      <c r="M2256">
        <v>204626000</v>
      </c>
      <c r="N2256">
        <v>25684.528399999999</v>
      </c>
      <c r="O2256">
        <v>9436865793.8999996</v>
      </c>
    </row>
    <row r="2257" spans="1:15" x14ac:dyDescent="0.3">
      <c r="A2257" t="s">
        <v>135</v>
      </c>
      <c r="B2257" t="s">
        <v>136</v>
      </c>
      <c r="C2257" t="s">
        <v>137</v>
      </c>
      <c r="D2257" t="s">
        <v>56</v>
      </c>
      <c r="E2257">
        <v>0</v>
      </c>
      <c r="F2257">
        <v>7.1766126041314803E-6</v>
      </c>
      <c r="G2257" t="s">
        <v>42</v>
      </c>
      <c r="H2257">
        <v>9436865793.8999996</v>
      </c>
      <c r="I2257" t="s">
        <v>59</v>
      </c>
      <c r="J2257">
        <v>20902425.73</v>
      </c>
      <c r="K2257">
        <v>0</v>
      </c>
      <c r="L2257">
        <v>2.2149754151970001E-3</v>
      </c>
      <c r="M2257">
        <v>204626000</v>
      </c>
      <c r="N2257">
        <v>453241.55930000002</v>
      </c>
      <c r="O2257">
        <v>9436865793.8999996</v>
      </c>
    </row>
    <row r="2258" spans="1:15" x14ac:dyDescent="0.3">
      <c r="A2258" t="s">
        <v>138</v>
      </c>
      <c r="B2258" t="s">
        <v>139</v>
      </c>
      <c r="C2258" t="s">
        <v>140</v>
      </c>
      <c r="D2258" t="s">
        <v>56</v>
      </c>
      <c r="E2258">
        <v>0</v>
      </c>
      <c r="F2258">
        <v>1.357193826818951E-5</v>
      </c>
      <c r="G2258" t="s">
        <v>42</v>
      </c>
      <c r="H2258">
        <v>9436865793.8999996</v>
      </c>
      <c r="I2258" t="s">
        <v>59</v>
      </c>
      <c r="J2258">
        <v>48461121.869999997</v>
      </c>
      <c r="K2258">
        <v>0</v>
      </c>
      <c r="L2258">
        <v>5.135298406101E-3</v>
      </c>
      <c r="M2258">
        <v>204626000</v>
      </c>
      <c r="N2258">
        <v>1050815.5715999999</v>
      </c>
      <c r="O2258">
        <v>9436865793.8999996</v>
      </c>
    </row>
    <row r="2259" spans="1:15" x14ac:dyDescent="0.3">
      <c r="A2259" t="s">
        <v>141</v>
      </c>
      <c r="B2259" t="s">
        <v>142</v>
      </c>
      <c r="C2259" t="s">
        <v>143</v>
      </c>
      <c r="D2259" t="s">
        <v>56</v>
      </c>
      <c r="E2259">
        <v>0</v>
      </c>
      <c r="F2259">
        <v>1.48496230698313E-6</v>
      </c>
      <c r="G2259" t="s">
        <v>42</v>
      </c>
      <c r="H2259">
        <v>9436865793.8999996</v>
      </c>
      <c r="I2259" t="s">
        <v>59</v>
      </c>
      <c r="J2259">
        <v>4356688.6100000003</v>
      </c>
      <c r="K2259">
        <v>0</v>
      </c>
      <c r="L2259">
        <v>4.6166690351999998E-4</v>
      </c>
      <c r="M2259">
        <v>204626000</v>
      </c>
      <c r="N2259">
        <v>94469.051800000001</v>
      </c>
      <c r="O2259">
        <v>9436865793.8999996</v>
      </c>
    </row>
    <row r="2260" spans="1:15" x14ac:dyDescent="0.3">
      <c r="A2260" t="s">
        <v>147</v>
      </c>
      <c r="B2260" t="s">
        <v>148</v>
      </c>
      <c r="C2260" t="s">
        <v>149</v>
      </c>
      <c r="D2260" t="s">
        <v>56</v>
      </c>
      <c r="E2260">
        <v>0</v>
      </c>
      <c r="F2260">
        <v>1.0288339594991249E-5</v>
      </c>
      <c r="G2260" t="s">
        <v>42</v>
      </c>
      <c r="H2260">
        <v>9436865793.8999996</v>
      </c>
      <c r="I2260" t="s">
        <v>59</v>
      </c>
      <c r="J2260">
        <v>28741620.23</v>
      </c>
      <c r="K2260">
        <v>0</v>
      </c>
      <c r="L2260">
        <v>3.045674364531E-3</v>
      </c>
      <c r="M2260">
        <v>204626000</v>
      </c>
      <c r="N2260">
        <v>623224.16249999998</v>
      </c>
      <c r="O2260">
        <v>9436865793.8999996</v>
      </c>
    </row>
    <row r="2261" spans="1:15" x14ac:dyDescent="0.3">
      <c r="A2261" t="s">
        <v>150</v>
      </c>
      <c r="B2261" t="s">
        <v>151</v>
      </c>
      <c r="C2261" t="s">
        <v>152</v>
      </c>
      <c r="D2261" t="s">
        <v>56</v>
      </c>
      <c r="E2261">
        <v>0</v>
      </c>
      <c r="F2261">
        <v>3.0157744765636301E-5</v>
      </c>
      <c r="G2261" t="s">
        <v>42</v>
      </c>
      <c r="H2261">
        <v>9436865793.8999996</v>
      </c>
      <c r="I2261" t="s">
        <v>59</v>
      </c>
      <c r="J2261">
        <v>98077284.159999996</v>
      </c>
      <c r="K2261">
        <v>0</v>
      </c>
      <c r="L2261">
        <v>1.0392993426207E-2</v>
      </c>
      <c r="M2261">
        <v>204626000</v>
      </c>
      <c r="N2261">
        <v>2126676.6727999998</v>
      </c>
      <c r="O2261">
        <v>9436865793.8999996</v>
      </c>
    </row>
    <row r="2262" spans="1:15" x14ac:dyDescent="0.3">
      <c r="A2262" t="s">
        <v>156</v>
      </c>
      <c r="B2262" t="s">
        <v>157</v>
      </c>
      <c r="C2262" t="s">
        <v>158</v>
      </c>
      <c r="D2262" t="s">
        <v>56</v>
      </c>
      <c r="E2262">
        <v>0</v>
      </c>
      <c r="F2262">
        <v>3.5152820570409322E-5</v>
      </c>
      <c r="G2262" t="s">
        <v>42</v>
      </c>
      <c r="H2262">
        <v>9436865793.8999996</v>
      </c>
      <c r="I2262" t="s">
        <v>59</v>
      </c>
      <c r="J2262">
        <v>105977323.56999999</v>
      </c>
      <c r="K2262">
        <v>0</v>
      </c>
      <c r="L2262">
        <v>1.1230139951604001E-2</v>
      </c>
      <c r="M2262">
        <v>204626000</v>
      </c>
      <c r="N2262">
        <v>2297978.6176999998</v>
      </c>
      <c r="O2262">
        <v>9436865793.8999996</v>
      </c>
    </row>
    <row r="2263" spans="1:15" x14ac:dyDescent="0.3">
      <c r="A2263" t="s">
        <v>159</v>
      </c>
      <c r="B2263" t="s">
        <v>160</v>
      </c>
      <c r="C2263" t="s">
        <v>161</v>
      </c>
      <c r="D2263" t="s">
        <v>56</v>
      </c>
      <c r="E2263">
        <v>0</v>
      </c>
      <c r="F2263">
        <v>5.35749910025E-8</v>
      </c>
      <c r="G2263" t="s">
        <v>42</v>
      </c>
      <c r="H2263">
        <v>9436865793.8999996</v>
      </c>
      <c r="I2263" t="s">
        <v>59</v>
      </c>
      <c r="J2263">
        <v>164674.66</v>
      </c>
      <c r="K2263">
        <v>0</v>
      </c>
      <c r="L2263">
        <v>1.7450143257E-5</v>
      </c>
      <c r="M2263">
        <v>204626000</v>
      </c>
      <c r="N2263">
        <v>3570.7530000000002</v>
      </c>
      <c r="O2263">
        <v>9436865793.8999996</v>
      </c>
    </row>
    <row r="2264" spans="1:15" x14ac:dyDescent="0.3">
      <c r="A2264" t="s">
        <v>162</v>
      </c>
      <c r="B2264" t="s">
        <v>163</v>
      </c>
      <c r="C2264" t="s">
        <v>164</v>
      </c>
      <c r="D2264" t="s">
        <v>56</v>
      </c>
      <c r="E2264">
        <v>0</v>
      </c>
      <c r="F2264">
        <v>4.9199486369734839E-5</v>
      </c>
      <c r="G2264" t="s">
        <v>42</v>
      </c>
      <c r="H2264">
        <v>9436865793.8999996</v>
      </c>
      <c r="I2264" t="s">
        <v>59</v>
      </c>
      <c r="J2264">
        <v>157530991.00999999</v>
      </c>
      <c r="K2264">
        <v>0</v>
      </c>
      <c r="L2264">
        <v>1.6693147327774001E-2</v>
      </c>
      <c r="M2264">
        <v>204626000</v>
      </c>
      <c r="N2264">
        <v>3415851.9651000001</v>
      </c>
      <c r="O2264">
        <v>9436865793.8999996</v>
      </c>
    </row>
    <row r="2265" spans="1:15" x14ac:dyDescent="0.3">
      <c r="A2265" t="s">
        <v>165</v>
      </c>
      <c r="B2265" t="s">
        <v>166</v>
      </c>
      <c r="C2265" t="s">
        <v>167</v>
      </c>
      <c r="D2265" t="s">
        <v>56</v>
      </c>
      <c r="E2265">
        <v>0</v>
      </c>
      <c r="F2265">
        <v>4.1060772555488001E-7</v>
      </c>
      <c r="G2265" t="s">
        <v>42</v>
      </c>
      <c r="H2265">
        <v>9436865793.8999996</v>
      </c>
      <c r="I2265" t="s">
        <v>59</v>
      </c>
      <c r="J2265">
        <v>1235148.42</v>
      </c>
      <c r="K2265">
        <v>0</v>
      </c>
      <c r="L2265">
        <v>1.3088544936199999E-4</v>
      </c>
      <c r="M2265">
        <v>204626000</v>
      </c>
      <c r="N2265">
        <v>26782.565999999999</v>
      </c>
      <c r="O2265">
        <v>9436865793.8999996</v>
      </c>
    </row>
    <row r="2266" spans="1:15" x14ac:dyDescent="0.3">
      <c r="A2266" t="s">
        <v>168</v>
      </c>
      <c r="B2266" t="s">
        <v>169</v>
      </c>
      <c r="C2266" t="s">
        <v>170</v>
      </c>
      <c r="D2266" t="s">
        <v>56</v>
      </c>
      <c r="E2266">
        <v>0</v>
      </c>
      <c r="F2266">
        <v>5.9313739564020599E-6</v>
      </c>
      <c r="G2266" t="s">
        <v>42</v>
      </c>
      <c r="H2266">
        <v>9436865793.8999996</v>
      </c>
      <c r="I2266" t="s">
        <v>59</v>
      </c>
      <c r="J2266">
        <v>15217057.550000001</v>
      </c>
      <c r="K2266">
        <v>0</v>
      </c>
      <c r="L2266">
        <v>1.612511810843E-3</v>
      </c>
      <c r="M2266">
        <v>204626000</v>
      </c>
      <c r="N2266">
        <v>329961.84179999999</v>
      </c>
      <c r="O2266">
        <v>9436865793.8999996</v>
      </c>
    </row>
    <row r="2267" spans="1:15" x14ac:dyDescent="0.3">
      <c r="A2267" t="s">
        <v>171</v>
      </c>
      <c r="B2267" t="s">
        <v>172</v>
      </c>
      <c r="C2267" t="s">
        <v>173</v>
      </c>
      <c r="D2267" t="s">
        <v>56</v>
      </c>
      <c r="E2267">
        <v>0</v>
      </c>
      <c r="F2267">
        <v>1.9791422711629999E-7</v>
      </c>
      <c r="G2267" t="s">
        <v>42</v>
      </c>
      <c r="H2267">
        <v>9436865793.8999996</v>
      </c>
      <c r="I2267" t="s">
        <v>59</v>
      </c>
      <c r="J2267">
        <v>850654.51</v>
      </c>
      <c r="K2267">
        <v>0</v>
      </c>
      <c r="L2267">
        <v>9.0141634795000002E-5</v>
      </c>
      <c r="M2267">
        <v>204626000</v>
      </c>
      <c r="N2267">
        <v>18445.322199999999</v>
      </c>
      <c r="O2267">
        <v>9436865793.8999996</v>
      </c>
    </row>
    <row r="2268" spans="1:15" x14ac:dyDescent="0.3">
      <c r="A2268" t="s">
        <v>174</v>
      </c>
      <c r="B2268" t="s">
        <v>175</v>
      </c>
      <c r="C2268" t="s">
        <v>176</v>
      </c>
      <c r="D2268" t="s">
        <v>56</v>
      </c>
      <c r="E2268">
        <v>0</v>
      </c>
      <c r="F2268">
        <v>1.9982307062360899E-5</v>
      </c>
      <c r="G2268" t="s">
        <v>42</v>
      </c>
      <c r="H2268">
        <v>9436865793.8999996</v>
      </c>
      <c r="I2268" t="s">
        <v>59</v>
      </c>
      <c r="J2268">
        <v>46451555.049999997</v>
      </c>
      <c r="K2268">
        <v>0</v>
      </c>
      <c r="L2268">
        <v>4.9223498632379997E-3</v>
      </c>
      <c r="M2268">
        <v>204626000</v>
      </c>
      <c r="N2268">
        <v>1007240.7631</v>
      </c>
      <c r="O2268">
        <v>9436865793.8999996</v>
      </c>
    </row>
    <row r="2269" spans="1:15" x14ac:dyDescent="0.3">
      <c r="A2269" t="s">
        <v>177</v>
      </c>
      <c r="B2269" t="s">
        <v>178</v>
      </c>
      <c r="C2269" t="s">
        <v>179</v>
      </c>
      <c r="D2269" t="s">
        <v>56</v>
      </c>
      <c r="E2269">
        <v>0</v>
      </c>
      <c r="F2269">
        <v>2.1158221846183799E-6</v>
      </c>
      <c r="G2269" t="s">
        <v>42</v>
      </c>
      <c r="H2269">
        <v>9436865793.8999996</v>
      </c>
      <c r="I2269" t="s">
        <v>59</v>
      </c>
      <c r="J2269">
        <v>5930192.6399999997</v>
      </c>
      <c r="K2269">
        <v>0</v>
      </c>
      <c r="L2269">
        <v>6.2840701240400002E-4</v>
      </c>
      <c r="M2269">
        <v>204626000</v>
      </c>
      <c r="N2269">
        <v>128588.4133</v>
      </c>
      <c r="O2269">
        <v>9436865793.8999996</v>
      </c>
    </row>
    <row r="2270" spans="1:15" x14ac:dyDescent="0.3">
      <c r="A2270" t="s">
        <v>180</v>
      </c>
      <c r="B2270" t="s">
        <v>181</v>
      </c>
      <c r="C2270" t="s">
        <v>182</v>
      </c>
      <c r="D2270" t="s">
        <v>56</v>
      </c>
      <c r="E2270">
        <v>0</v>
      </c>
      <c r="F2270">
        <v>1.3316391558861601E-6</v>
      </c>
      <c r="G2270" t="s">
        <v>42</v>
      </c>
      <c r="H2270">
        <v>9436865793.8999996</v>
      </c>
      <c r="I2270" t="s">
        <v>59</v>
      </c>
      <c r="J2270">
        <v>4929951.71</v>
      </c>
      <c r="K2270">
        <v>0</v>
      </c>
      <c r="L2270">
        <v>5.2241409570399997E-4</v>
      </c>
      <c r="M2270">
        <v>204626000</v>
      </c>
      <c r="N2270">
        <v>106899.5067</v>
      </c>
      <c r="O2270">
        <v>9436865793.8999996</v>
      </c>
    </row>
    <row r="2271" spans="1:15" x14ac:dyDescent="0.3">
      <c r="A2271" t="s">
        <v>183</v>
      </c>
      <c r="B2271" t="s">
        <v>184</v>
      </c>
      <c r="C2271" t="s">
        <v>185</v>
      </c>
      <c r="D2271" t="s">
        <v>56</v>
      </c>
      <c r="E2271">
        <v>0</v>
      </c>
      <c r="F2271">
        <v>1.6764252396411E-7</v>
      </c>
      <c r="G2271" t="s">
        <v>42</v>
      </c>
      <c r="H2271">
        <v>9436865793.8999996</v>
      </c>
      <c r="I2271" t="s">
        <v>59</v>
      </c>
      <c r="J2271">
        <v>533747.35</v>
      </c>
      <c r="K2271">
        <v>0</v>
      </c>
      <c r="L2271">
        <v>5.6559811452E-5</v>
      </c>
      <c r="M2271">
        <v>204626000</v>
      </c>
      <c r="N2271">
        <v>11573.608</v>
      </c>
      <c r="O2271">
        <v>9436865793.8999996</v>
      </c>
    </row>
    <row r="2272" spans="1:15" x14ac:dyDescent="0.3">
      <c r="A2272" t="s">
        <v>186</v>
      </c>
      <c r="B2272" t="s">
        <v>187</v>
      </c>
      <c r="C2272" t="s">
        <v>188</v>
      </c>
      <c r="D2272" t="s">
        <v>56</v>
      </c>
      <c r="E2272">
        <v>0</v>
      </c>
      <c r="F2272">
        <v>1.0997327106959989E-5</v>
      </c>
      <c r="G2272" t="s">
        <v>42</v>
      </c>
      <c r="H2272">
        <v>9436865793.8999996</v>
      </c>
      <c r="I2272" t="s">
        <v>59</v>
      </c>
      <c r="J2272">
        <v>32374458.719999999</v>
      </c>
      <c r="K2272">
        <v>0</v>
      </c>
      <c r="L2272">
        <v>3.430636762995E-3</v>
      </c>
      <c r="M2272">
        <v>204626000</v>
      </c>
      <c r="N2272">
        <v>701997.47829999996</v>
      </c>
      <c r="O2272">
        <v>9436865793.8999996</v>
      </c>
    </row>
    <row r="2273" spans="1:15" x14ac:dyDescent="0.3">
      <c r="A2273" t="s">
        <v>189</v>
      </c>
      <c r="B2273" t="s">
        <v>190</v>
      </c>
      <c r="C2273" t="s">
        <v>191</v>
      </c>
      <c r="D2273" t="s">
        <v>56</v>
      </c>
      <c r="E2273">
        <v>0</v>
      </c>
      <c r="F2273">
        <v>2.0229063777021949E-5</v>
      </c>
      <c r="G2273" t="s">
        <v>42</v>
      </c>
      <c r="H2273">
        <v>9436865793.8999996</v>
      </c>
      <c r="I2273" t="s">
        <v>59</v>
      </c>
      <c r="J2273">
        <v>55540655.560000002</v>
      </c>
      <c r="K2273">
        <v>0</v>
      </c>
      <c r="L2273">
        <v>5.8854980851699998E-3</v>
      </c>
      <c r="M2273">
        <v>204626000</v>
      </c>
      <c r="N2273">
        <v>1204325.9312</v>
      </c>
      <c r="O2273">
        <v>9436865793.8999996</v>
      </c>
    </row>
    <row r="2274" spans="1:15" x14ac:dyDescent="0.3">
      <c r="A2274" t="s">
        <v>192</v>
      </c>
      <c r="B2274" t="s">
        <v>193</v>
      </c>
      <c r="C2274" t="s">
        <v>194</v>
      </c>
      <c r="D2274" t="s">
        <v>56</v>
      </c>
      <c r="E2274">
        <v>0</v>
      </c>
      <c r="F2274">
        <v>2.2890025641736799E-6</v>
      </c>
      <c r="G2274" t="s">
        <v>42</v>
      </c>
      <c r="H2274">
        <v>9436865793.8999996</v>
      </c>
      <c r="I2274" t="s">
        <v>59</v>
      </c>
      <c r="J2274">
        <v>4842272.99</v>
      </c>
      <c r="K2274">
        <v>0</v>
      </c>
      <c r="L2274">
        <v>5.1312301093999998E-4</v>
      </c>
      <c r="M2274">
        <v>204626000</v>
      </c>
      <c r="N2274">
        <v>104998.3092</v>
      </c>
      <c r="O2274">
        <v>9436865793.8999996</v>
      </c>
    </row>
    <row r="2275" spans="1:15" x14ac:dyDescent="0.3">
      <c r="A2275" t="s">
        <v>195</v>
      </c>
      <c r="B2275" t="s">
        <v>196</v>
      </c>
      <c r="C2275" t="s">
        <v>197</v>
      </c>
      <c r="D2275" t="s">
        <v>56</v>
      </c>
      <c r="E2275">
        <v>0</v>
      </c>
      <c r="F2275">
        <v>1.56298609327836E-6</v>
      </c>
      <c r="G2275" t="s">
        <v>42</v>
      </c>
      <c r="H2275">
        <v>9436865793.8999996</v>
      </c>
      <c r="I2275" t="s">
        <v>59</v>
      </c>
      <c r="J2275">
        <v>1512393.09</v>
      </c>
      <c r="K2275">
        <v>0</v>
      </c>
      <c r="L2275">
        <v>1.6026434231800001E-4</v>
      </c>
      <c r="M2275">
        <v>204626000</v>
      </c>
      <c r="N2275">
        <v>32794.251300000004</v>
      </c>
      <c r="O2275">
        <v>9436865793.8999996</v>
      </c>
    </row>
    <row r="2276" spans="1:15" x14ac:dyDescent="0.3">
      <c r="A2276" t="s">
        <v>198</v>
      </c>
      <c r="B2276" t="s">
        <v>199</v>
      </c>
      <c r="C2276" t="s">
        <v>200</v>
      </c>
      <c r="D2276" t="s">
        <v>56</v>
      </c>
      <c r="E2276">
        <v>0</v>
      </c>
      <c r="F2276">
        <v>3.4087768865796002E-6</v>
      </c>
      <c r="G2276" t="s">
        <v>42</v>
      </c>
      <c r="H2276">
        <v>9436865793.8999996</v>
      </c>
      <c r="I2276" t="s">
        <v>59</v>
      </c>
      <c r="J2276">
        <v>9254539.2799999993</v>
      </c>
      <c r="K2276">
        <v>0</v>
      </c>
      <c r="L2276">
        <v>9.8067933592799997E-4</v>
      </c>
      <c r="M2276">
        <v>204626000</v>
      </c>
      <c r="N2276">
        <v>200672.48980000001</v>
      </c>
      <c r="O2276">
        <v>9436865793.8999996</v>
      </c>
    </row>
    <row r="2277" spans="1:15" x14ac:dyDescent="0.3">
      <c r="A2277" t="s">
        <v>201</v>
      </c>
      <c r="B2277" t="s">
        <v>202</v>
      </c>
      <c r="C2277" t="s">
        <v>203</v>
      </c>
      <c r="D2277" t="s">
        <v>56</v>
      </c>
      <c r="E2277">
        <v>0</v>
      </c>
      <c r="F2277">
        <v>4.0546915507406697E-6</v>
      </c>
      <c r="G2277" t="s">
        <v>42</v>
      </c>
      <c r="H2277">
        <v>9436865793.8999996</v>
      </c>
      <c r="I2277" t="s">
        <v>59</v>
      </c>
      <c r="J2277">
        <v>12012784.609999999</v>
      </c>
      <c r="K2277">
        <v>0</v>
      </c>
      <c r="L2277">
        <v>1.2729633834319999E-3</v>
      </c>
      <c r="M2277">
        <v>204626000</v>
      </c>
      <c r="N2277">
        <v>260481.40530000001</v>
      </c>
      <c r="O2277">
        <v>9436865793.8999996</v>
      </c>
    </row>
    <row r="2278" spans="1:15" x14ac:dyDescent="0.3">
      <c r="A2278" t="s">
        <v>204</v>
      </c>
      <c r="B2278" t="s">
        <v>205</v>
      </c>
      <c r="C2278" t="s">
        <v>206</v>
      </c>
      <c r="D2278" t="s">
        <v>56</v>
      </c>
      <c r="E2278">
        <v>0</v>
      </c>
      <c r="F2278">
        <v>2.96366829949816E-6</v>
      </c>
      <c r="G2278" t="s">
        <v>42</v>
      </c>
      <c r="H2278">
        <v>9436865793.8999996</v>
      </c>
      <c r="I2278" t="s">
        <v>59</v>
      </c>
      <c r="J2278">
        <v>9596203.4000000004</v>
      </c>
      <c r="K2278">
        <v>0</v>
      </c>
      <c r="L2278">
        <v>1.0168845896060001E-3</v>
      </c>
      <c r="M2278">
        <v>204626000</v>
      </c>
      <c r="N2278">
        <v>208081.02600000001</v>
      </c>
      <c r="O2278">
        <v>9436865793.8999996</v>
      </c>
    </row>
    <row r="2279" spans="1:15" x14ac:dyDescent="0.3">
      <c r="A2279" t="s">
        <v>207</v>
      </c>
      <c r="B2279" t="s">
        <v>208</v>
      </c>
      <c r="C2279" t="s">
        <v>209</v>
      </c>
      <c r="D2279" t="s">
        <v>56</v>
      </c>
      <c r="E2279">
        <v>0</v>
      </c>
      <c r="F2279">
        <v>1.1243033684826E-7</v>
      </c>
      <c r="G2279" t="s">
        <v>42</v>
      </c>
      <c r="H2279">
        <v>9436865793.8999996</v>
      </c>
      <c r="I2279" t="s">
        <v>59</v>
      </c>
      <c r="J2279">
        <v>531886.65</v>
      </c>
      <c r="K2279">
        <v>0</v>
      </c>
      <c r="L2279">
        <v>5.6362637936999999E-5</v>
      </c>
      <c r="M2279">
        <v>204626000</v>
      </c>
      <c r="N2279">
        <v>11533.261200000001</v>
      </c>
      <c r="O2279">
        <v>9436865793.8999996</v>
      </c>
    </row>
    <row r="2280" spans="1:15" x14ac:dyDescent="0.3">
      <c r="A2280" t="s">
        <v>213</v>
      </c>
      <c r="B2280" t="s">
        <v>214</v>
      </c>
      <c r="C2280" t="s">
        <v>215</v>
      </c>
      <c r="D2280" t="s">
        <v>56</v>
      </c>
      <c r="E2280">
        <v>0</v>
      </c>
      <c r="F2280">
        <v>5.6128676784021331E-5</v>
      </c>
      <c r="G2280" t="s">
        <v>42</v>
      </c>
      <c r="H2280">
        <v>9436865793.8999996</v>
      </c>
      <c r="I2280" t="s">
        <v>59</v>
      </c>
      <c r="J2280">
        <v>130952311.73999999</v>
      </c>
      <c r="K2280">
        <v>0</v>
      </c>
      <c r="L2280">
        <v>1.3876674162797999E-2</v>
      </c>
      <c r="M2280">
        <v>204626000</v>
      </c>
      <c r="N2280">
        <v>2839528.3272000002</v>
      </c>
      <c r="O2280">
        <v>9436865793.8999996</v>
      </c>
    </row>
    <row r="2281" spans="1:15" x14ac:dyDescent="0.3">
      <c r="A2281" t="s">
        <v>216</v>
      </c>
      <c r="B2281" t="s">
        <v>217</v>
      </c>
      <c r="C2281" t="s">
        <v>218</v>
      </c>
      <c r="D2281" t="s">
        <v>56</v>
      </c>
      <c r="E2281">
        <v>0</v>
      </c>
      <c r="F2281">
        <v>8.3809584376121793E-6</v>
      </c>
      <c r="G2281" t="s">
        <v>42</v>
      </c>
      <c r="H2281">
        <v>9436865793.8999996</v>
      </c>
      <c r="I2281" t="s">
        <v>59</v>
      </c>
      <c r="J2281">
        <v>24360866.300000001</v>
      </c>
      <c r="K2281">
        <v>0</v>
      </c>
      <c r="L2281">
        <v>2.5814573219579999E-3</v>
      </c>
      <c r="M2281">
        <v>204626000</v>
      </c>
      <c r="N2281">
        <v>528233.28599999996</v>
      </c>
      <c r="O2281">
        <v>9436865793.8999996</v>
      </c>
    </row>
    <row r="2282" spans="1:15" x14ac:dyDescent="0.3">
      <c r="A2282" t="s">
        <v>222</v>
      </c>
      <c r="B2282" t="s">
        <v>223</v>
      </c>
      <c r="C2282" t="s">
        <v>224</v>
      </c>
      <c r="D2282" t="s">
        <v>56</v>
      </c>
      <c r="E2282">
        <v>0</v>
      </c>
      <c r="F2282">
        <v>1.3116871925847761E-5</v>
      </c>
      <c r="G2282" t="s">
        <v>42</v>
      </c>
      <c r="H2282">
        <v>9436865793.8999996</v>
      </c>
      <c r="I2282" t="s">
        <v>59</v>
      </c>
      <c r="J2282">
        <v>41892165.270000003</v>
      </c>
      <c r="K2282">
        <v>0</v>
      </c>
      <c r="L2282">
        <v>4.439203246599E-3</v>
      </c>
      <c r="M2282">
        <v>204626000</v>
      </c>
      <c r="N2282">
        <v>908376.40350000001</v>
      </c>
      <c r="O2282">
        <v>9436865793.8999996</v>
      </c>
    </row>
    <row r="2283" spans="1:15" x14ac:dyDescent="0.3">
      <c r="A2283" t="s">
        <v>225</v>
      </c>
      <c r="B2283" t="s">
        <v>226</v>
      </c>
      <c r="C2283" t="s">
        <v>227</v>
      </c>
      <c r="D2283" t="s">
        <v>56</v>
      </c>
      <c r="E2283">
        <v>0</v>
      </c>
      <c r="F2283">
        <v>1.9022873051351299E-6</v>
      </c>
      <c r="G2283" t="s">
        <v>42</v>
      </c>
      <c r="H2283">
        <v>9436865793.8999996</v>
      </c>
      <c r="I2283" t="s">
        <v>59</v>
      </c>
      <c r="J2283">
        <v>5451539.9500000002</v>
      </c>
      <c r="K2283">
        <v>0</v>
      </c>
      <c r="L2283">
        <v>5.77685438053E-4</v>
      </c>
      <c r="M2283">
        <v>204626000</v>
      </c>
      <c r="N2283">
        <v>118209.4604</v>
      </c>
      <c r="O2283">
        <v>9436865793.8999996</v>
      </c>
    </row>
    <row r="2284" spans="1:15" x14ac:dyDescent="0.3">
      <c r="A2284" t="s">
        <v>228</v>
      </c>
      <c r="B2284" t="s">
        <v>229</v>
      </c>
      <c r="C2284" t="s">
        <v>230</v>
      </c>
      <c r="D2284" t="s">
        <v>56</v>
      </c>
      <c r="E2284">
        <v>0</v>
      </c>
      <c r="F2284">
        <v>1.95714768052954E-6</v>
      </c>
      <c r="G2284" t="s">
        <v>42</v>
      </c>
      <c r="H2284">
        <v>9436865793.8999996</v>
      </c>
      <c r="I2284" t="s">
        <v>59</v>
      </c>
      <c r="J2284">
        <v>6002967.6699999999</v>
      </c>
      <c r="K2284">
        <v>0</v>
      </c>
      <c r="L2284">
        <v>6.3611879209700005E-4</v>
      </c>
      <c r="M2284">
        <v>204626000</v>
      </c>
      <c r="N2284">
        <v>130166.444</v>
      </c>
      <c r="O2284">
        <v>9436865793.8999996</v>
      </c>
    </row>
    <row r="2285" spans="1:15" x14ac:dyDescent="0.3">
      <c r="A2285" t="s">
        <v>234</v>
      </c>
      <c r="B2285" t="s">
        <v>235</v>
      </c>
      <c r="C2285" t="s">
        <v>236</v>
      </c>
      <c r="D2285" t="s">
        <v>56</v>
      </c>
      <c r="E2285">
        <v>0</v>
      </c>
      <c r="F2285">
        <v>2.0448219166657401E-6</v>
      </c>
      <c r="G2285" t="s">
        <v>42</v>
      </c>
      <c r="H2285">
        <v>9436865793.8999996</v>
      </c>
      <c r="I2285" t="s">
        <v>59</v>
      </c>
      <c r="J2285">
        <v>7359556.2199999997</v>
      </c>
      <c r="K2285">
        <v>0</v>
      </c>
      <c r="L2285">
        <v>7.7987293458800001E-4</v>
      </c>
      <c r="M2285">
        <v>204626000</v>
      </c>
      <c r="N2285">
        <v>159582.27910000001</v>
      </c>
      <c r="O2285">
        <v>9436865793.8999996</v>
      </c>
    </row>
    <row r="2286" spans="1:15" x14ac:dyDescent="0.3">
      <c r="A2286" t="s">
        <v>237</v>
      </c>
      <c r="B2286" t="s">
        <v>238</v>
      </c>
      <c r="C2286" t="s">
        <v>239</v>
      </c>
      <c r="D2286" t="s">
        <v>56</v>
      </c>
      <c r="E2286">
        <v>0</v>
      </c>
      <c r="F2286">
        <v>3.2665874108251262E-5</v>
      </c>
      <c r="G2286" t="s">
        <v>42</v>
      </c>
      <c r="H2286">
        <v>9436865793.8999996</v>
      </c>
      <c r="I2286" t="s">
        <v>59</v>
      </c>
      <c r="J2286">
        <v>117032267.92</v>
      </c>
      <c r="K2286">
        <v>0</v>
      </c>
      <c r="L2286">
        <v>1.2401603506500001E-2</v>
      </c>
      <c r="M2286">
        <v>204626000</v>
      </c>
      <c r="N2286">
        <v>2537690.5191000002</v>
      </c>
      <c r="O2286">
        <v>9436865793.8999996</v>
      </c>
    </row>
    <row r="2287" spans="1:15" x14ac:dyDescent="0.3">
      <c r="A2287" t="s">
        <v>240</v>
      </c>
      <c r="B2287" t="s">
        <v>241</v>
      </c>
      <c r="C2287" t="s">
        <v>242</v>
      </c>
      <c r="D2287" t="s">
        <v>56</v>
      </c>
      <c r="E2287">
        <v>0</v>
      </c>
      <c r="F2287">
        <v>1.78870298345358E-6</v>
      </c>
      <c r="G2287" t="s">
        <v>42</v>
      </c>
      <c r="H2287">
        <v>9436865793.8999996</v>
      </c>
      <c r="I2287" t="s">
        <v>59</v>
      </c>
      <c r="J2287">
        <v>4214658.2699999996</v>
      </c>
      <c r="K2287">
        <v>0</v>
      </c>
      <c r="L2287">
        <v>4.4661631966000002E-4</v>
      </c>
      <c r="M2287">
        <v>204626000</v>
      </c>
      <c r="N2287">
        <v>91389.311000000002</v>
      </c>
      <c r="O2287">
        <v>9436865793.8999996</v>
      </c>
    </row>
    <row r="2288" spans="1:15" x14ac:dyDescent="0.3">
      <c r="A2288" t="s">
        <v>243</v>
      </c>
      <c r="B2288" t="s">
        <v>244</v>
      </c>
      <c r="C2288" t="s">
        <v>245</v>
      </c>
      <c r="D2288" t="s">
        <v>56</v>
      </c>
      <c r="E2288">
        <v>0</v>
      </c>
      <c r="F2288">
        <v>3.96700035982271E-6</v>
      </c>
      <c r="G2288" t="s">
        <v>42</v>
      </c>
      <c r="H2288">
        <v>9436865793.8999996</v>
      </c>
      <c r="I2288" t="s">
        <v>59</v>
      </c>
      <c r="J2288">
        <v>11594460.380000001</v>
      </c>
      <c r="K2288">
        <v>0</v>
      </c>
      <c r="L2288">
        <v>1.228634658288E-3</v>
      </c>
      <c r="M2288">
        <v>204626000</v>
      </c>
      <c r="N2288">
        <v>251410.5956</v>
      </c>
      <c r="O2288">
        <v>9436865793.8999996</v>
      </c>
    </row>
    <row r="2289" spans="1:15" x14ac:dyDescent="0.3">
      <c r="A2289" t="s">
        <v>246</v>
      </c>
      <c r="B2289" t="s">
        <v>247</v>
      </c>
      <c r="C2289" t="s">
        <v>248</v>
      </c>
      <c r="D2289" t="s">
        <v>56</v>
      </c>
      <c r="E2289">
        <v>0</v>
      </c>
      <c r="F2289">
        <v>5.0838913096560997E-7</v>
      </c>
      <c r="G2289" t="s">
        <v>42</v>
      </c>
      <c r="H2289">
        <v>9436865793.8999996</v>
      </c>
      <c r="I2289" t="s">
        <v>59</v>
      </c>
      <c r="J2289">
        <v>1477210.59</v>
      </c>
      <c r="K2289">
        <v>0</v>
      </c>
      <c r="L2289">
        <v>1.5653614476099999E-4</v>
      </c>
      <c r="M2289">
        <v>204626000</v>
      </c>
      <c r="N2289">
        <v>32031.3652</v>
      </c>
      <c r="O2289">
        <v>9436865793.8999996</v>
      </c>
    </row>
    <row r="2290" spans="1:15" x14ac:dyDescent="0.3">
      <c r="A2290" t="s">
        <v>249</v>
      </c>
      <c r="B2290" t="s">
        <v>250</v>
      </c>
      <c r="C2290" t="s">
        <v>251</v>
      </c>
      <c r="D2290" t="s">
        <v>56</v>
      </c>
      <c r="E2290">
        <v>0</v>
      </c>
      <c r="F2290">
        <v>4.3055820531287E-7</v>
      </c>
      <c r="G2290" t="s">
        <v>42</v>
      </c>
      <c r="H2290">
        <v>9436865793.8999996</v>
      </c>
      <c r="I2290" t="s">
        <v>59</v>
      </c>
      <c r="J2290">
        <v>1265063.26</v>
      </c>
      <c r="K2290">
        <v>0</v>
      </c>
      <c r="L2290">
        <v>1.3405544675800001E-4</v>
      </c>
      <c r="M2290">
        <v>204626000</v>
      </c>
      <c r="N2290">
        <v>27431.229800000001</v>
      </c>
      <c r="O2290">
        <v>9436865793.8999996</v>
      </c>
    </row>
    <row r="2291" spans="1:15" x14ac:dyDescent="0.3">
      <c r="A2291" t="s">
        <v>252</v>
      </c>
      <c r="B2291" t="s">
        <v>253</v>
      </c>
      <c r="C2291" t="s">
        <v>254</v>
      </c>
      <c r="D2291" t="s">
        <v>56</v>
      </c>
      <c r="E2291">
        <v>0</v>
      </c>
      <c r="F2291">
        <v>1.8170439608332599E-6</v>
      </c>
      <c r="G2291" t="s">
        <v>42</v>
      </c>
      <c r="H2291">
        <v>9436865793.8999996</v>
      </c>
      <c r="I2291" t="s">
        <v>59</v>
      </c>
      <c r="J2291">
        <v>6217185.6100000003</v>
      </c>
      <c r="K2291">
        <v>0</v>
      </c>
      <c r="L2291">
        <v>6.5881890722899997E-4</v>
      </c>
      <c r="M2291">
        <v>204626000</v>
      </c>
      <c r="N2291">
        <v>134811.47769999999</v>
      </c>
      <c r="O2291">
        <v>9436865793.8999996</v>
      </c>
    </row>
    <row r="2292" spans="1:15" x14ac:dyDescent="0.3">
      <c r="A2292" t="s">
        <v>255</v>
      </c>
      <c r="B2292" t="s">
        <v>256</v>
      </c>
      <c r="C2292" t="s">
        <v>257</v>
      </c>
      <c r="D2292" t="s">
        <v>56</v>
      </c>
      <c r="E2292">
        <v>0</v>
      </c>
      <c r="F2292">
        <v>5.0171986159435301E-6</v>
      </c>
      <c r="G2292" t="s">
        <v>42</v>
      </c>
      <c r="H2292">
        <v>9436865793.8999996</v>
      </c>
      <c r="I2292" t="s">
        <v>59</v>
      </c>
      <c r="J2292">
        <v>11728940.279999999</v>
      </c>
      <c r="K2292">
        <v>0</v>
      </c>
      <c r="L2292">
        <v>1.2428851417580001E-3</v>
      </c>
      <c r="M2292">
        <v>204626000</v>
      </c>
      <c r="N2292">
        <v>254326.61499999999</v>
      </c>
      <c r="O2292">
        <v>9436865793.8999996</v>
      </c>
    </row>
    <row r="2293" spans="1:15" x14ac:dyDescent="0.3">
      <c r="A2293" t="s">
        <v>258</v>
      </c>
      <c r="B2293" t="s">
        <v>259</v>
      </c>
      <c r="C2293" t="s">
        <v>260</v>
      </c>
      <c r="D2293" t="s">
        <v>56</v>
      </c>
      <c r="E2293">
        <v>0</v>
      </c>
      <c r="F2293">
        <v>1.3045962789847E-6</v>
      </c>
      <c r="G2293" t="s">
        <v>42</v>
      </c>
      <c r="H2293">
        <v>9436865793.8999996</v>
      </c>
      <c r="I2293" t="s">
        <v>59</v>
      </c>
      <c r="J2293">
        <v>4186445.4</v>
      </c>
      <c r="K2293">
        <v>0</v>
      </c>
      <c r="L2293">
        <v>4.4362667557499999E-4</v>
      </c>
      <c r="M2293">
        <v>204626000</v>
      </c>
      <c r="N2293">
        <v>90777.552100000001</v>
      </c>
      <c r="O2293">
        <v>9436865793.8999996</v>
      </c>
    </row>
    <row r="2294" spans="1:15" x14ac:dyDescent="0.3">
      <c r="A2294" t="s">
        <v>261</v>
      </c>
      <c r="B2294" t="s">
        <v>262</v>
      </c>
      <c r="C2294" t="s">
        <v>263</v>
      </c>
      <c r="D2294" t="s">
        <v>56</v>
      </c>
      <c r="E2294">
        <v>0</v>
      </c>
      <c r="F2294">
        <v>1.2077293721149601E-6</v>
      </c>
      <c r="G2294" t="s">
        <v>42</v>
      </c>
      <c r="H2294">
        <v>9436865793.8999996</v>
      </c>
      <c r="I2294" t="s">
        <v>59</v>
      </c>
      <c r="J2294">
        <v>3564900.41</v>
      </c>
      <c r="K2294">
        <v>0</v>
      </c>
      <c r="L2294">
        <v>3.7776317771800002E-4</v>
      </c>
      <c r="M2294">
        <v>204626000</v>
      </c>
      <c r="N2294">
        <v>77300.168000000005</v>
      </c>
      <c r="O2294">
        <v>9436865793.8999996</v>
      </c>
    </row>
    <row r="2295" spans="1:15" x14ac:dyDescent="0.3">
      <c r="A2295" t="s">
        <v>264</v>
      </c>
      <c r="B2295" t="s">
        <v>265</v>
      </c>
      <c r="C2295" t="s">
        <v>266</v>
      </c>
      <c r="D2295" t="s">
        <v>56</v>
      </c>
      <c r="E2295">
        <v>0</v>
      </c>
      <c r="F2295">
        <v>3.6196339702191002E-7</v>
      </c>
      <c r="G2295" t="s">
        <v>42</v>
      </c>
      <c r="H2295">
        <v>9436865793.8999996</v>
      </c>
      <c r="I2295" t="s">
        <v>59</v>
      </c>
      <c r="J2295">
        <v>1248774.72</v>
      </c>
      <c r="K2295">
        <v>0</v>
      </c>
      <c r="L2295">
        <v>1.32329392753E-4</v>
      </c>
      <c r="M2295">
        <v>204626000</v>
      </c>
      <c r="N2295">
        <v>27078.034299999999</v>
      </c>
      <c r="O2295">
        <v>9436865793.8999996</v>
      </c>
    </row>
    <row r="2296" spans="1:15" x14ac:dyDescent="0.3">
      <c r="A2296" t="s">
        <v>267</v>
      </c>
      <c r="B2296" t="s">
        <v>268</v>
      </c>
      <c r="C2296" t="s">
        <v>269</v>
      </c>
      <c r="D2296" t="s">
        <v>56</v>
      </c>
      <c r="E2296">
        <v>0</v>
      </c>
      <c r="F2296">
        <v>5.1522720638273995E-7</v>
      </c>
      <c r="G2296" t="s">
        <v>42</v>
      </c>
      <c r="H2296">
        <v>9436865793.8999996</v>
      </c>
      <c r="I2296" t="s">
        <v>59</v>
      </c>
      <c r="J2296">
        <v>1677495.89</v>
      </c>
      <c r="K2296">
        <v>0</v>
      </c>
      <c r="L2296">
        <v>1.7775985445099999E-4</v>
      </c>
      <c r="M2296">
        <v>204626000</v>
      </c>
      <c r="N2296">
        <v>36374.288</v>
      </c>
      <c r="O2296">
        <v>9436865793.8999996</v>
      </c>
    </row>
    <row r="2297" spans="1:15" x14ac:dyDescent="0.3">
      <c r="A2297" t="s">
        <v>270</v>
      </c>
      <c r="B2297" t="s">
        <v>271</v>
      </c>
      <c r="C2297" t="s">
        <v>272</v>
      </c>
      <c r="D2297" t="s">
        <v>56</v>
      </c>
      <c r="E2297">
        <v>0</v>
      </c>
      <c r="F2297">
        <v>2.2628339182065301E-6</v>
      </c>
      <c r="G2297" t="s">
        <v>42</v>
      </c>
      <c r="H2297">
        <v>9436865793.8999996</v>
      </c>
      <c r="I2297" t="s">
        <v>59</v>
      </c>
      <c r="J2297">
        <v>7234073.0099999998</v>
      </c>
      <c r="K2297">
        <v>0</v>
      </c>
      <c r="L2297">
        <v>7.6657580684E-4</v>
      </c>
      <c r="M2297">
        <v>204626000</v>
      </c>
      <c r="N2297">
        <v>156861.34109999999</v>
      </c>
      <c r="O2297">
        <v>9436865793.8999996</v>
      </c>
    </row>
    <row r="2298" spans="1:15" x14ac:dyDescent="0.3">
      <c r="A2298" t="s">
        <v>273</v>
      </c>
      <c r="B2298" t="s">
        <v>274</v>
      </c>
      <c r="C2298" t="s">
        <v>275</v>
      </c>
      <c r="D2298" t="s">
        <v>56</v>
      </c>
      <c r="E2298">
        <v>0</v>
      </c>
      <c r="F2298">
        <v>9.2401229289881999E-7</v>
      </c>
      <c r="G2298" t="s">
        <v>42</v>
      </c>
      <c r="H2298">
        <v>9436865793.8999996</v>
      </c>
      <c r="I2298" t="s">
        <v>59</v>
      </c>
      <c r="J2298">
        <v>2953332.25</v>
      </c>
      <c r="K2298">
        <v>0</v>
      </c>
      <c r="L2298">
        <v>3.12956898456E-4</v>
      </c>
      <c r="M2298">
        <v>204626000</v>
      </c>
      <c r="N2298">
        <v>64039.118300000002</v>
      </c>
      <c r="O2298">
        <v>9436865793.8999996</v>
      </c>
    </row>
    <row r="2299" spans="1:15" x14ac:dyDescent="0.3">
      <c r="A2299" t="s">
        <v>276</v>
      </c>
      <c r="B2299" t="s">
        <v>277</v>
      </c>
      <c r="C2299" t="s">
        <v>278</v>
      </c>
      <c r="D2299" t="s">
        <v>56</v>
      </c>
      <c r="E2299">
        <v>0</v>
      </c>
      <c r="F2299">
        <v>2.9545190753927999E-7</v>
      </c>
      <c r="G2299" t="s">
        <v>42</v>
      </c>
      <c r="H2299">
        <v>9436865793.8999996</v>
      </c>
      <c r="I2299" t="s">
        <v>59</v>
      </c>
      <c r="J2299">
        <v>1089133.17</v>
      </c>
      <c r="K2299">
        <v>0</v>
      </c>
      <c r="L2299">
        <v>1.1541259500599999E-4</v>
      </c>
      <c r="M2299">
        <v>204626000</v>
      </c>
      <c r="N2299">
        <v>23616.417700000002</v>
      </c>
      <c r="O2299">
        <v>9436865793.8999996</v>
      </c>
    </row>
    <row r="2300" spans="1:15" x14ac:dyDescent="0.3">
      <c r="A2300" t="s">
        <v>279</v>
      </c>
      <c r="B2300" t="s">
        <v>280</v>
      </c>
      <c r="C2300" t="s">
        <v>281</v>
      </c>
      <c r="D2300" t="s">
        <v>56</v>
      </c>
      <c r="E2300">
        <v>0</v>
      </c>
      <c r="F2300">
        <v>4.9038315274032E-7</v>
      </c>
      <c r="G2300" t="s">
        <v>42</v>
      </c>
      <c r="H2300">
        <v>9436865793.8999996</v>
      </c>
      <c r="I2300" t="s">
        <v>59</v>
      </c>
      <c r="J2300">
        <v>1649048.02</v>
      </c>
      <c r="K2300">
        <v>0</v>
      </c>
      <c r="L2300">
        <v>1.7474530803100001E-4</v>
      </c>
      <c r="M2300">
        <v>204626000</v>
      </c>
      <c r="N2300">
        <v>35757.433400000002</v>
      </c>
      <c r="O2300">
        <v>9436865793.8999996</v>
      </c>
    </row>
    <row r="2301" spans="1:15" x14ac:dyDescent="0.3">
      <c r="A2301" t="s">
        <v>282</v>
      </c>
      <c r="B2301" t="s">
        <v>283</v>
      </c>
      <c r="C2301" t="s">
        <v>284</v>
      </c>
      <c r="D2301" t="s">
        <v>56</v>
      </c>
      <c r="E2301">
        <v>0</v>
      </c>
      <c r="F2301">
        <v>1.50601802657686E-6</v>
      </c>
      <c r="G2301" t="s">
        <v>42</v>
      </c>
      <c r="H2301">
        <v>9436865793.8999996</v>
      </c>
      <c r="I2301" t="s">
        <v>59</v>
      </c>
      <c r="J2301">
        <v>2998451.46</v>
      </c>
      <c r="K2301">
        <v>0</v>
      </c>
      <c r="L2301">
        <v>3.1773806319700001E-4</v>
      </c>
      <c r="M2301">
        <v>204626000</v>
      </c>
      <c r="N2301">
        <v>65017.4689</v>
      </c>
      <c r="O2301">
        <v>9436865793.8999996</v>
      </c>
    </row>
    <row r="2302" spans="1:15" x14ac:dyDescent="0.3">
      <c r="A2302" t="s">
        <v>285</v>
      </c>
      <c r="B2302" t="s">
        <v>286</v>
      </c>
      <c r="C2302" t="s">
        <v>287</v>
      </c>
      <c r="D2302" t="s">
        <v>56</v>
      </c>
      <c r="E2302">
        <v>0</v>
      </c>
      <c r="F2302">
        <v>8.0252280422329998E-8</v>
      </c>
      <c r="G2302" t="s">
        <v>42</v>
      </c>
      <c r="H2302">
        <v>9436865793.8999996</v>
      </c>
      <c r="I2302" t="s">
        <v>59</v>
      </c>
      <c r="J2302">
        <v>253129.08</v>
      </c>
      <c r="K2302">
        <v>0</v>
      </c>
      <c r="L2302">
        <v>2.6823426922000001E-5</v>
      </c>
      <c r="M2302">
        <v>204626000</v>
      </c>
      <c r="N2302">
        <v>5488.7705999999998</v>
      </c>
      <c r="O2302">
        <v>9436865793.8999996</v>
      </c>
    </row>
    <row r="2303" spans="1:15" x14ac:dyDescent="0.3">
      <c r="A2303" t="s">
        <v>288</v>
      </c>
      <c r="B2303" t="s">
        <v>289</v>
      </c>
      <c r="C2303" t="s">
        <v>290</v>
      </c>
      <c r="D2303" t="s">
        <v>56</v>
      </c>
      <c r="E2303">
        <v>0</v>
      </c>
      <c r="F2303">
        <v>1.10856615199108E-6</v>
      </c>
      <c r="G2303" t="s">
        <v>42</v>
      </c>
      <c r="H2303">
        <v>9436865793.8999996</v>
      </c>
      <c r="I2303" t="s">
        <v>59</v>
      </c>
      <c r="J2303">
        <v>3533662.35</v>
      </c>
      <c r="K2303">
        <v>0</v>
      </c>
      <c r="L2303">
        <v>3.7445296215700001E-4</v>
      </c>
      <c r="M2303">
        <v>204626000</v>
      </c>
      <c r="N2303">
        <v>76622.811799999996</v>
      </c>
      <c r="O2303">
        <v>9436865793.8999996</v>
      </c>
    </row>
    <row r="2304" spans="1:15" x14ac:dyDescent="0.3">
      <c r="A2304" t="s">
        <v>291</v>
      </c>
      <c r="B2304" t="s">
        <v>292</v>
      </c>
      <c r="C2304" t="s">
        <v>293</v>
      </c>
      <c r="D2304" t="s">
        <v>56</v>
      </c>
      <c r="E2304">
        <v>0</v>
      </c>
      <c r="F2304">
        <v>2.69100361863947E-6</v>
      </c>
      <c r="G2304" t="s">
        <v>42</v>
      </c>
      <c r="H2304">
        <v>9436865793.8999996</v>
      </c>
      <c r="I2304" t="s">
        <v>59</v>
      </c>
      <c r="J2304">
        <v>4670498.3600000003</v>
      </c>
      <c r="K2304">
        <v>0</v>
      </c>
      <c r="L2304">
        <v>4.9492050242100002E-4</v>
      </c>
      <c r="M2304">
        <v>204626000</v>
      </c>
      <c r="N2304">
        <v>101273.6027</v>
      </c>
      <c r="O2304">
        <v>9436865793.8999996</v>
      </c>
    </row>
    <row r="2305" spans="1:15" x14ac:dyDescent="0.3">
      <c r="A2305" t="s">
        <v>294</v>
      </c>
      <c r="B2305" t="s">
        <v>295</v>
      </c>
      <c r="C2305" t="s">
        <v>296</v>
      </c>
      <c r="D2305" t="s">
        <v>56</v>
      </c>
      <c r="E2305">
        <v>0</v>
      </c>
      <c r="F2305">
        <v>9.0709989809680995E-7</v>
      </c>
      <c r="G2305" t="s">
        <v>42</v>
      </c>
      <c r="H2305">
        <v>9436865793.8999996</v>
      </c>
      <c r="I2305" t="s">
        <v>59</v>
      </c>
      <c r="J2305">
        <v>2494089.7400000002</v>
      </c>
      <c r="K2305">
        <v>0</v>
      </c>
      <c r="L2305">
        <v>2.6429217014099999E-4</v>
      </c>
      <c r="M2305">
        <v>204626000</v>
      </c>
      <c r="N2305">
        <v>54081.049599999998</v>
      </c>
      <c r="O2305">
        <v>9436865793.8999996</v>
      </c>
    </row>
    <row r="2306" spans="1:15" x14ac:dyDescent="0.3">
      <c r="A2306" t="s">
        <v>297</v>
      </c>
      <c r="B2306" t="s">
        <v>298</v>
      </c>
      <c r="C2306" t="s">
        <v>299</v>
      </c>
      <c r="D2306" t="s">
        <v>56</v>
      </c>
      <c r="E2306">
        <v>0</v>
      </c>
      <c r="F2306">
        <v>5.7909957811760998E-6</v>
      </c>
      <c r="G2306" t="s">
        <v>42</v>
      </c>
      <c r="H2306">
        <v>9436865793.8999996</v>
      </c>
      <c r="I2306" t="s">
        <v>59</v>
      </c>
      <c r="J2306">
        <v>18400527.530000001</v>
      </c>
      <c r="K2306">
        <v>0</v>
      </c>
      <c r="L2306">
        <v>1.9498558029609999E-3</v>
      </c>
      <c r="M2306">
        <v>204626000</v>
      </c>
      <c r="N2306">
        <v>398991.19349999999</v>
      </c>
      <c r="O2306">
        <v>9436865793.8999996</v>
      </c>
    </row>
    <row r="2307" spans="1:15" x14ac:dyDescent="0.3">
      <c r="A2307" t="s">
        <v>300</v>
      </c>
      <c r="B2307" t="s">
        <v>301</v>
      </c>
      <c r="C2307" t="s">
        <v>302</v>
      </c>
      <c r="D2307" t="s">
        <v>56</v>
      </c>
      <c r="E2307">
        <v>0</v>
      </c>
      <c r="F2307">
        <v>3.8925529728042297E-6</v>
      </c>
      <c r="G2307" t="s">
        <v>42</v>
      </c>
      <c r="H2307">
        <v>9436865793.8999996</v>
      </c>
      <c r="I2307" t="s">
        <v>59</v>
      </c>
      <c r="J2307">
        <v>12591098.99</v>
      </c>
      <c r="K2307">
        <v>0</v>
      </c>
      <c r="L2307">
        <v>1.334245846554E-3</v>
      </c>
      <c r="M2307">
        <v>204626000</v>
      </c>
      <c r="N2307">
        <v>273021.39059999998</v>
      </c>
      <c r="O2307">
        <v>9436865793.8999996</v>
      </c>
    </row>
    <row r="2308" spans="1:15" x14ac:dyDescent="0.3">
      <c r="A2308" t="s">
        <v>303</v>
      </c>
      <c r="B2308" t="s">
        <v>304</v>
      </c>
      <c r="C2308" t="s">
        <v>305</v>
      </c>
      <c r="D2308" t="s">
        <v>56</v>
      </c>
      <c r="E2308">
        <v>0</v>
      </c>
      <c r="F2308">
        <v>5.0424580617380003E-8</v>
      </c>
      <c r="G2308" t="s">
        <v>42</v>
      </c>
      <c r="H2308">
        <v>9436865793.8999996</v>
      </c>
      <c r="I2308" t="s">
        <v>59</v>
      </c>
      <c r="J2308">
        <v>174617.17</v>
      </c>
      <c r="K2308">
        <v>0</v>
      </c>
      <c r="L2308">
        <v>1.8503725051999999E-5</v>
      </c>
      <c r="M2308">
        <v>204626000</v>
      </c>
      <c r="N2308">
        <v>3786.3431999999998</v>
      </c>
      <c r="O2308">
        <v>9436865793.8999996</v>
      </c>
    </row>
    <row r="2309" spans="1:15" x14ac:dyDescent="0.3">
      <c r="A2309" t="s">
        <v>306</v>
      </c>
      <c r="B2309" t="s">
        <v>307</v>
      </c>
      <c r="C2309" t="s">
        <v>308</v>
      </c>
      <c r="D2309" t="s">
        <v>56</v>
      </c>
      <c r="E2309">
        <v>0</v>
      </c>
      <c r="F2309">
        <v>1.040298253085872E-5</v>
      </c>
      <c r="G2309" t="s">
        <v>42</v>
      </c>
      <c r="H2309">
        <v>9436865793.8999996</v>
      </c>
      <c r="I2309" t="s">
        <v>59</v>
      </c>
      <c r="J2309">
        <v>28785972.52</v>
      </c>
      <c r="K2309">
        <v>0</v>
      </c>
      <c r="L2309">
        <v>3.050374260764E-3</v>
      </c>
      <c r="M2309">
        <v>204626000</v>
      </c>
      <c r="N2309">
        <v>624185.8835</v>
      </c>
      <c r="O2309">
        <v>9436865793.8999996</v>
      </c>
    </row>
    <row r="2310" spans="1:15" x14ac:dyDescent="0.3">
      <c r="A2310" t="s">
        <v>309</v>
      </c>
      <c r="B2310" t="s">
        <v>310</v>
      </c>
      <c r="C2310" t="s">
        <v>311</v>
      </c>
      <c r="D2310" t="s">
        <v>56</v>
      </c>
      <c r="E2310">
        <v>0</v>
      </c>
      <c r="F2310">
        <v>1.587293422110812E-5</v>
      </c>
      <c r="G2310" t="s">
        <v>42</v>
      </c>
      <c r="H2310">
        <v>9436865793.8999996</v>
      </c>
      <c r="I2310" t="s">
        <v>59</v>
      </c>
      <c r="J2310">
        <v>45356250.590000004</v>
      </c>
      <c r="K2310">
        <v>0</v>
      </c>
      <c r="L2310">
        <v>4.8062833127620001E-3</v>
      </c>
      <c r="M2310">
        <v>204626000</v>
      </c>
      <c r="N2310">
        <v>983490.52919999999</v>
      </c>
      <c r="O2310">
        <v>9436865793.8999996</v>
      </c>
    </row>
    <row r="2311" spans="1:15" x14ac:dyDescent="0.3">
      <c r="A2311" t="s">
        <v>312</v>
      </c>
      <c r="B2311" t="s">
        <v>313</v>
      </c>
      <c r="C2311" t="s">
        <v>314</v>
      </c>
      <c r="D2311" t="s">
        <v>56</v>
      </c>
      <c r="E2311">
        <v>0</v>
      </c>
      <c r="F2311">
        <v>3.0753007019299999E-7</v>
      </c>
      <c r="G2311" t="s">
        <v>42</v>
      </c>
      <c r="H2311">
        <v>9436865793.8999996</v>
      </c>
      <c r="I2311" t="s">
        <v>59</v>
      </c>
      <c r="J2311">
        <v>1034570.57</v>
      </c>
      <c r="K2311">
        <v>0</v>
      </c>
      <c r="L2311">
        <v>1.0963073891200001E-4</v>
      </c>
      <c r="M2311">
        <v>204626000</v>
      </c>
      <c r="N2311">
        <v>22433.299599999998</v>
      </c>
      <c r="O2311">
        <v>9436865793.8999996</v>
      </c>
    </row>
    <row r="2312" spans="1:15" x14ac:dyDescent="0.3">
      <c r="A2312" t="s">
        <v>315</v>
      </c>
      <c r="B2312" t="s">
        <v>316</v>
      </c>
      <c r="C2312" t="s">
        <v>317</v>
      </c>
      <c r="D2312" t="s">
        <v>56</v>
      </c>
      <c r="E2312">
        <v>0</v>
      </c>
      <c r="F2312">
        <v>4.3532037963869796E-6</v>
      </c>
      <c r="G2312" t="s">
        <v>42</v>
      </c>
      <c r="H2312">
        <v>9436865793.8999996</v>
      </c>
      <c r="I2312" t="s">
        <v>59</v>
      </c>
      <c r="J2312">
        <v>14818877.73</v>
      </c>
      <c r="K2312">
        <v>0</v>
      </c>
      <c r="L2312">
        <v>1.5703177361679999E-3</v>
      </c>
      <c r="M2312">
        <v>204626000</v>
      </c>
      <c r="N2312">
        <v>321327.8371</v>
      </c>
      <c r="O2312">
        <v>9436865793.8999996</v>
      </c>
    </row>
    <row r="2313" spans="1:15" x14ac:dyDescent="0.3">
      <c r="A2313" t="s">
        <v>318</v>
      </c>
      <c r="B2313" t="s">
        <v>319</v>
      </c>
      <c r="C2313" t="s">
        <v>320</v>
      </c>
      <c r="D2313" t="s">
        <v>56</v>
      </c>
      <c r="E2313">
        <v>0</v>
      </c>
      <c r="F2313">
        <v>5.809990117210413E-5</v>
      </c>
      <c r="G2313" t="s">
        <v>42</v>
      </c>
      <c r="H2313">
        <v>9436865793.8999996</v>
      </c>
      <c r="I2313" t="s">
        <v>59</v>
      </c>
      <c r="J2313">
        <v>179976284.90000001</v>
      </c>
      <c r="K2313">
        <v>0</v>
      </c>
      <c r="L2313">
        <v>1.9071616448794002E-2</v>
      </c>
      <c r="M2313">
        <v>204626000</v>
      </c>
      <c r="N2313">
        <v>3902548.5874999999</v>
      </c>
      <c r="O2313">
        <v>9436865793.8999996</v>
      </c>
    </row>
    <row r="2314" spans="1:15" x14ac:dyDescent="0.3">
      <c r="A2314" t="s">
        <v>321</v>
      </c>
      <c r="B2314" t="s">
        <v>322</v>
      </c>
      <c r="C2314" t="s">
        <v>323</v>
      </c>
      <c r="D2314" t="s">
        <v>56</v>
      </c>
      <c r="E2314">
        <v>0</v>
      </c>
      <c r="F2314">
        <v>8.2359018022953004E-7</v>
      </c>
      <c r="G2314" t="s">
        <v>42</v>
      </c>
      <c r="H2314">
        <v>9436865793.8999996</v>
      </c>
      <c r="I2314" t="s">
        <v>59</v>
      </c>
      <c r="J2314">
        <v>1889086.97</v>
      </c>
      <c r="K2314">
        <v>0</v>
      </c>
      <c r="L2314">
        <v>2.0018160809500001E-4</v>
      </c>
      <c r="M2314">
        <v>204626000</v>
      </c>
      <c r="N2314">
        <v>40962.361700000001</v>
      </c>
      <c r="O2314">
        <v>9436865793.8999996</v>
      </c>
    </row>
    <row r="2315" spans="1:15" x14ac:dyDescent="0.3">
      <c r="A2315" t="s">
        <v>327</v>
      </c>
      <c r="B2315" t="s">
        <v>328</v>
      </c>
      <c r="C2315" t="s">
        <v>329</v>
      </c>
      <c r="D2315" t="s">
        <v>56</v>
      </c>
      <c r="E2315">
        <v>0</v>
      </c>
      <c r="F2315">
        <v>4.9783530915918997E-6</v>
      </c>
      <c r="G2315" t="s">
        <v>42</v>
      </c>
      <c r="H2315">
        <v>9436865793.8999996</v>
      </c>
      <c r="I2315" t="s">
        <v>59</v>
      </c>
      <c r="J2315">
        <v>15107615.789999999</v>
      </c>
      <c r="K2315">
        <v>0</v>
      </c>
      <c r="L2315">
        <v>1.600914553619E-3</v>
      </c>
      <c r="M2315">
        <v>204626000</v>
      </c>
      <c r="N2315">
        <v>327588.7414</v>
      </c>
      <c r="O2315">
        <v>9436865793.8999996</v>
      </c>
    </row>
    <row r="2316" spans="1:15" x14ac:dyDescent="0.3">
      <c r="A2316" t="s">
        <v>327</v>
      </c>
      <c r="B2316" t="s">
        <v>330</v>
      </c>
      <c r="C2316" t="s">
        <v>331</v>
      </c>
      <c r="D2316" t="s">
        <v>56</v>
      </c>
      <c r="E2316">
        <v>0</v>
      </c>
      <c r="F2316">
        <v>4.9783530915918997E-6</v>
      </c>
      <c r="G2316" t="s">
        <v>42</v>
      </c>
      <c r="H2316">
        <v>9436865793.8999996</v>
      </c>
      <c r="I2316" t="s">
        <v>59</v>
      </c>
      <c r="J2316">
        <v>15107615.789999999</v>
      </c>
      <c r="K2316">
        <v>0</v>
      </c>
      <c r="L2316">
        <v>1.600914553619E-3</v>
      </c>
      <c r="M2316">
        <v>204626000</v>
      </c>
      <c r="N2316">
        <v>327588.7414</v>
      </c>
      <c r="O2316">
        <v>9436865793.8999996</v>
      </c>
    </row>
    <row r="2317" spans="1:15" x14ac:dyDescent="0.3">
      <c r="A2317" t="s">
        <v>332</v>
      </c>
      <c r="B2317" t="s">
        <v>333</v>
      </c>
      <c r="C2317" t="s">
        <v>334</v>
      </c>
      <c r="D2317" t="s">
        <v>56</v>
      </c>
      <c r="E2317">
        <v>0</v>
      </c>
      <c r="F2317">
        <v>2.6654485238371399E-6</v>
      </c>
      <c r="G2317" t="s">
        <v>42</v>
      </c>
      <c r="H2317">
        <v>9436865793.8999996</v>
      </c>
      <c r="I2317" t="s">
        <v>59</v>
      </c>
      <c r="J2317">
        <v>9576437.0899999999</v>
      </c>
      <c r="K2317">
        <v>0</v>
      </c>
      <c r="L2317">
        <v>1.014790005405E-3</v>
      </c>
      <c r="M2317">
        <v>204626000</v>
      </c>
      <c r="N2317">
        <v>207652.41959999999</v>
      </c>
      <c r="O2317">
        <v>9436865793.8999996</v>
      </c>
    </row>
    <row r="2318" spans="1:15" x14ac:dyDescent="0.3">
      <c r="A2318" t="s">
        <v>332</v>
      </c>
      <c r="B2318" t="s">
        <v>335</v>
      </c>
      <c r="C2318" t="s">
        <v>336</v>
      </c>
      <c r="D2318" t="s">
        <v>56</v>
      </c>
      <c r="E2318">
        <v>0</v>
      </c>
      <c r="F2318">
        <v>2.6654485238371399E-6</v>
      </c>
      <c r="G2318" t="s">
        <v>42</v>
      </c>
      <c r="H2318">
        <v>9436865793.8999996</v>
      </c>
      <c r="I2318" t="s">
        <v>59</v>
      </c>
      <c r="J2318">
        <v>9576437.0899999999</v>
      </c>
      <c r="K2318">
        <v>0</v>
      </c>
      <c r="L2318">
        <v>1.014790005405E-3</v>
      </c>
      <c r="M2318">
        <v>204626000</v>
      </c>
      <c r="N2318">
        <v>207652.41959999999</v>
      </c>
      <c r="O2318">
        <v>9436865793.8999996</v>
      </c>
    </row>
    <row r="2319" spans="1:15" x14ac:dyDescent="0.3">
      <c r="A2319" t="s">
        <v>332</v>
      </c>
      <c r="B2319" t="s">
        <v>337</v>
      </c>
      <c r="C2319" t="s">
        <v>338</v>
      </c>
      <c r="D2319" t="s">
        <v>56</v>
      </c>
      <c r="E2319">
        <v>0</v>
      </c>
      <c r="F2319">
        <v>2.6654485238371399E-6</v>
      </c>
      <c r="G2319" t="s">
        <v>42</v>
      </c>
      <c r="H2319">
        <v>9436865793.8999996</v>
      </c>
      <c r="I2319" t="s">
        <v>59</v>
      </c>
      <c r="J2319">
        <v>9576437.0899999999</v>
      </c>
      <c r="K2319">
        <v>0</v>
      </c>
      <c r="L2319">
        <v>1.014790005405E-3</v>
      </c>
      <c r="M2319">
        <v>204626000</v>
      </c>
      <c r="N2319">
        <v>207652.41959999999</v>
      </c>
      <c r="O2319">
        <v>9436865793.8999996</v>
      </c>
    </row>
    <row r="2320" spans="1:15" x14ac:dyDescent="0.3">
      <c r="A2320" t="s">
        <v>332</v>
      </c>
      <c r="B2320" t="s">
        <v>339</v>
      </c>
      <c r="C2320" t="s">
        <v>340</v>
      </c>
      <c r="D2320" t="s">
        <v>56</v>
      </c>
      <c r="E2320">
        <v>0</v>
      </c>
      <c r="F2320">
        <v>2.6654485238371399E-6</v>
      </c>
      <c r="G2320" t="s">
        <v>42</v>
      </c>
      <c r="H2320">
        <v>9436865793.8999996</v>
      </c>
      <c r="I2320" t="s">
        <v>59</v>
      </c>
      <c r="J2320">
        <v>9576437.0899999999</v>
      </c>
      <c r="K2320">
        <v>0</v>
      </c>
      <c r="L2320">
        <v>1.014790005405E-3</v>
      </c>
      <c r="M2320">
        <v>204626000</v>
      </c>
      <c r="N2320">
        <v>207652.41959999999</v>
      </c>
      <c r="O2320">
        <v>9436865793.8999996</v>
      </c>
    </row>
    <row r="2321" spans="1:15" x14ac:dyDescent="0.3">
      <c r="A2321" t="s">
        <v>332</v>
      </c>
      <c r="B2321" t="s">
        <v>341</v>
      </c>
      <c r="C2321" t="s">
        <v>342</v>
      </c>
      <c r="D2321" t="s">
        <v>56</v>
      </c>
      <c r="E2321">
        <v>0</v>
      </c>
      <c r="F2321">
        <v>2.6654485238371399E-6</v>
      </c>
      <c r="G2321" t="s">
        <v>42</v>
      </c>
      <c r="H2321">
        <v>9436865793.8999996</v>
      </c>
      <c r="I2321" t="s">
        <v>59</v>
      </c>
      <c r="J2321">
        <v>9576437.0899999999</v>
      </c>
      <c r="K2321">
        <v>0</v>
      </c>
      <c r="L2321">
        <v>1.014790005405E-3</v>
      </c>
      <c r="M2321">
        <v>204626000</v>
      </c>
      <c r="N2321">
        <v>207652.41959999999</v>
      </c>
      <c r="O2321">
        <v>9436865793.8999996</v>
      </c>
    </row>
    <row r="2322" spans="1:15" x14ac:dyDescent="0.3">
      <c r="A2322" t="s">
        <v>343</v>
      </c>
      <c r="B2322" t="s">
        <v>344</v>
      </c>
      <c r="C2322" t="s">
        <v>345</v>
      </c>
      <c r="D2322" t="s">
        <v>56</v>
      </c>
      <c r="E2322">
        <v>0</v>
      </c>
      <c r="F2322">
        <v>1.78001895617272E-6</v>
      </c>
      <c r="G2322" t="s">
        <v>42</v>
      </c>
      <c r="H2322">
        <v>9436865793.8999996</v>
      </c>
      <c r="I2322" t="s">
        <v>59</v>
      </c>
      <c r="J2322">
        <v>5413674.0099999998</v>
      </c>
      <c r="K2322">
        <v>0</v>
      </c>
      <c r="L2322">
        <v>5.7367288337400004E-4</v>
      </c>
      <c r="M2322">
        <v>204626000</v>
      </c>
      <c r="N2322">
        <v>117388.38740000001</v>
      </c>
      <c r="O2322">
        <v>9436865793.8999996</v>
      </c>
    </row>
    <row r="2323" spans="1:15" x14ac:dyDescent="0.3">
      <c r="A2323" t="s">
        <v>346</v>
      </c>
      <c r="B2323" t="s">
        <v>347</v>
      </c>
      <c r="C2323" t="s">
        <v>348</v>
      </c>
      <c r="D2323" t="s">
        <v>56</v>
      </c>
      <c r="E2323">
        <v>0</v>
      </c>
      <c r="F2323">
        <v>2.2998101778695E-7</v>
      </c>
      <c r="G2323" t="s">
        <v>42</v>
      </c>
      <c r="H2323">
        <v>9436865793.8999996</v>
      </c>
      <c r="I2323" t="s">
        <v>59</v>
      </c>
      <c r="J2323">
        <v>977624.5</v>
      </c>
      <c r="K2323">
        <v>0</v>
      </c>
      <c r="L2323">
        <v>1.0359631273299999E-4</v>
      </c>
      <c r="M2323">
        <v>204626000</v>
      </c>
      <c r="N2323">
        <v>21198.499100000001</v>
      </c>
      <c r="O2323">
        <v>9436865793.8999996</v>
      </c>
    </row>
    <row r="2324" spans="1:15" x14ac:dyDescent="0.3">
      <c r="A2324" t="s">
        <v>349</v>
      </c>
      <c r="B2324" t="s">
        <v>350</v>
      </c>
      <c r="C2324" t="s">
        <v>351</v>
      </c>
      <c r="D2324" t="s">
        <v>56</v>
      </c>
      <c r="E2324">
        <v>0</v>
      </c>
      <c r="F2324">
        <v>1.68683123694412E-6</v>
      </c>
      <c r="G2324" t="s">
        <v>42</v>
      </c>
      <c r="H2324">
        <v>9436865793.8999996</v>
      </c>
      <c r="I2324" t="s">
        <v>59</v>
      </c>
      <c r="J2324">
        <v>4029010.47</v>
      </c>
      <c r="K2324">
        <v>0</v>
      </c>
      <c r="L2324">
        <v>4.2694370758199999E-4</v>
      </c>
      <c r="M2324">
        <v>204626000</v>
      </c>
      <c r="N2324">
        <v>87363.783100000001</v>
      </c>
      <c r="O2324">
        <v>9436865793.8999996</v>
      </c>
    </row>
    <row r="2325" spans="1:15" x14ac:dyDescent="0.3">
      <c r="A2325" t="s">
        <v>352</v>
      </c>
      <c r="B2325" t="s">
        <v>353</v>
      </c>
      <c r="C2325" t="s">
        <v>354</v>
      </c>
      <c r="D2325" t="s">
        <v>56</v>
      </c>
      <c r="E2325">
        <v>0</v>
      </c>
      <c r="F2325">
        <v>2.3937025802148801E-6</v>
      </c>
      <c r="G2325" t="s">
        <v>42</v>
      </c>
      <c r="H2325">
        <v>9436865793.8999996</v>
      </c>
      <c r="I2325" t="s">
        <v>59</v>
      </c>
      <c r="J2325">
        <v>6764145.4100000001</v>
      </c>
      <c r="K2325">
        <v>0</v>
      </c>
      <c r="L2325">
        <v>7.1677880746900003E-4</v>
      </c>
      <c r="M2325">
        <v>204626000</v>
      </c>
      <c r="N2325">
        <v>146671.5803</v>
      </c>
      <c r="O2325">
        <v>9436865793.8999996</v>
      </c>
    </row>
    <row r="2326" spans="1:15" x14ac:dyDescent="0.3">
      <c r="A2326" t="s">
        <v>355</v>
      </c>
      <c r="B2326" t="s">
        <v>356</v>
      </c>
      <c r="C2326" t="s">
        <v>357</v>
      </c>
      <c r="D2326" t="s">
        <v>56</v>
      </c>
      <c r="E2326">
        <v>0</v>
      </c>
      <c r="F2326">
        <v>1.04176537154473E-6</v>
      </c>
      <c r="G2326" t="s">
        <v>42</v>
      </c>
      <c r="H2326">
        <v>9436865793.8999996</v>
      </c>
      <c r="I2326" t="s">
        <v>59</v>
      </c>
      <c r="J2326">
        <v>3964284.28</v>
      </c>
      <c r="K2326">
        <v>0</v>
      </c>
      <c r="L2326">
        <v>4.20084842423E-4</v>
      </c>
      <c r="M2326">
        <v>204626000</v>
      </c>
      <c r="N2326">
        <v>85960.281000000003</v>
      </c>
      <c r="O2326">
        <v>9436865793.8999996</v>
      </c>
    </row>
    <row r="2327" spans="1:15" x14ac:dyDescent="0.3">
      <c r="A2327" t="s">
        <v>358</v>
      </c>
      <c r="B2327" t="s">
        <v>359</v>
      </c>
      <c r="C2327" t="s">
        <v>360</v>
      </c>
      <c r="D2327" t="s">
        <v>56</v>
      </c>
      <c r="E2327">
        <v>0</v>
      </c>
      <c r="F2327">
        <v>7.26842698603782E-6</v>
      </c>
      <c r="G2327" t="s">
        <v>42</v>
      </c>
      <c r="H2327">
        <v>9436865793.8999996</v>
      </c>
      <c r="I2327" t="s">
        <v>59</v>
      </c>
      <c r="J2327">
        <v>25669135.43</v>
      </c>
      <c r="K2327">
        <v>0</v>
      </c>
      <c r="L2327">
        <v>2.720091181819E-3</v>
      </c>
      <c r="M2327">
        <v>204626000</v>
      </c>
      <c r="N2327">
        <v>556601.37820000004</v>
      </c>
      <c r="O2327">
        <v>9436865793.8999996</v>
      </c>
    </row>
    <row r="2328" spans="1:15" x14ac:dyDescent="0.3">
      <c r="A2328" t="s">
        <v>361</v>
      </c>
      <c r="B2328" t="s">
        <v>362</v>
      </c>
      <c r="C2328" t="s">
        <v>363</v>
      </c>
      <c r="D2328" t="s">
        <v>56</v>
      </c>
      <c r="E2328">
        <v>0</v>
      </c>
      <c r="F2328">
        <v>5.9334223059730102E-6</v>
      </c>
      <c r="G2328" t="s">
        <v>42</v>
      </c>
      <c r="H2328">
        <v>9436865793.8999996</v>
      </c>
      <c r="I2328" t="s">
        <v>59</v>
      </c>
      <c r="J2328">
        <v>12348714.82</v>
      </c>
      <c r="K2328">
        <v>0</v>
      </c>
      <c r="L2328">
        <v>1.3085610296569999E-3</v>
      </c>
      <c r="M2328">
        <v>204626000</v>
      </c>
      <c r="N2328">
        <v>267765.60930000001</v>
      </c>
      <c r="O2328">
        <v>9436865793.8999996</v>
      </c>
    </row>
    <row r="2329" spans="1:15" x14ac:dyDescent="0.3">
      <c r="A2329" t="s">
        <v>364</v>
      </c>
      <c r="B2329" t="s">
        <v>365</v>
      </c>
      <c r="C2329" t="s">
        <v>366</v>
      </c>
      <c r="D2329" t="s">
        <v>56</v>
      </c>
      <c r="E2329">
        <v>0</v>
      </c>
      <c r="F2329">
        <v>3.9004475430595E-7</v>
      </c>
      <c r="G2329" t="s">
        <v>42</v>
      </c>
      <c r="H2329">
        <v>9436865793.8999996</v>
      </c>
      <c r="I2329" t="s">
        <v>59</v>
      </c>
      <c r="J2329">
        <v>953919.51</v>
      </c>
      <c r="K2329">
        <v>0</v>
      </c>
      <c r="L2329">
        <v>1.01084356908E-4</v>
      </c>
      <c r="M2329">
        <v>204626000</v>
      </c>
      <c r="N2329">
        <v>20684.4876</v>
      </c>
      <c r="O2329">
        <v>9436865793.8999996</v>
      </c>
    </row>
    <row r="2330" spans="1:15" x14ac:dyDescent="0.3">
      <c r="A2330" t="s">
        <v>367</v>
      </c>
      <c r="B2330" t="s">
        <v>368</v>
      </c>
      <c r="C2330" t="s">
        <v>369</v>
      </c>
      <c r="D2330" t="s">
        <v>56</v>
      </c>
      <c r="E2330">
        <v>0</v>
      </c>
      <c r="F2330">
        <v>1.06340073273975E-6</v>
      </c>
      <c r="G2330" t="s">
        <v>42</v>
      </c>
      <c r="H2330">
        <v>9436865793.8999996</v>
      </c>
      <c r="I2330" t="s">
        <v>59</v>
      </c>
      <c r="J2330">
        <v>3086820.33</v>
      </c>
      <c r="K2330">
        <v>0</v>
      </c>
      <c r="L2330">
        <v>3.2710228135199998E-4</v>
      </c>
      <c r="M2330">
        <v>204626000</v>
      </c>
      <c r="N2330">
        <v>66933.631399999998</v>
      </c>
      <c r="O2330">
        <v>9436865793.8999996</v>
      </c>
    </row>
    <row r="2331" spans="1:15" x14ac:dyDescent="0.3">
      <c r="A2331" t="s">
        <v>370</v>
      </c>
      <c r="B2331" t="s">
        <v>371</v>
      </c>
      <c r="C2331" t="s">
        <v>372</v>
      </c>
      <c r="D2331" t="s">
        <v>56</v>
      </c>
      <c r="E2331">
        <v>0</v>
      </c>
      <c r="F2331">
        <v>1.2105203411268361E-5</v>
      </c>
      <c r="G2331" t="s">
        <v>42</v>
      </c>
      <c r="H2331">
        <v>9436865793.8999996</v>
      </c>
      <c r="I2331" t="s">
        <v>59</v>
      </c>
      <c r="J2331">
        <v>32582123.649999999</v>
      </c>
      <c r="K2331">
        <v>0</v>
      </c>
      <c r="L2331">
        <v>3.4526424727860001E-3</v>
      </c>
      <c r="M2331">
        <v>204626000</v>
      </c>
      <c r="N2331">
        <v>706500.41859999998</v>
      </c>
      <c r="O2331">
        <v>9436865793.8999996</v>
      </c>
    </row>
    <row r="2332" spans="1:15" x14ac:dyDescent="0.3">
      <c r="A2332" t="s">
        <v>373</v>
      </c>
      <c r="B2332" t="s">
        <v>374</v>
      </c>
      <c r="C2332" t="s">
        <v>375</v>
      </c>
      <c r="D2332" t="s">
        <v>56</v>
      </c>
      <c r="E2332">
        <v>0</v>
      </c>
      <c r="F2332">
        <v>9.5559724986543097E-6</v>
      </c>
      <c r="G2332" t="s">
        <v>42</v>
      </c>
      <c r="H2332">
        <v>9436865793.8999996</v>
      </c>
      <c r="I2332" t="s">
        <v>59</v>
      </c>
      <c r="J2332">
        <v>22356248.050000001</v>
      </c>
      <c r="K2332">
        <v>0</v>
      </c>
      <c r="L2332">
        <v>2.3690331661229999E-3</v>
      </c>
      <c r="M2332">
        <v>204626000</v>
      </c>
      <c r="N2332">
        <v>484765.7807</v>
      </c>
      <c r="O2332">
        <v>9436865793.8999996</v>
      </c>
    </row>
    <row r="2333" spans="1:15" x14ac:dyDescent="0.3">
      <c r="A2333" t="s">
        <v>376</v>
      </c>
      <c r="B2333" t="s">
        <v>377</v>
      </c>
      <c r="C2333" t="s">
        <v>378</v>
      </c>
      <c r="D2333" t="s">
        <v>56</v>
      </c>
      <c r="E2333">
        <v>0</v>
      </c>
      <c r="F2333">
        <v>1.1005878675008001E-7</v>
      </c>
      <c r="G2333" t="s">
        <v>42</v>
      </c>
      <c r="H2333">
        <v>9436865793.8999996</v>
      </c>
      <c r="I2333" t="s">
        <v>59</v>
      </c>
      <c r="J2333">
        <v>372606.89</v>
      </c>
      <c r="K2333">
        <v>0</v>
      </c>
      <c r="L2333">
        <v>3.9484178130999998E-5</v>
      </c>
      <c r="M2333">
        <v>204626000</v>
      </c>
      <c r="N2333">
        <v>8079.4894000000004</v>
      </c>
      <c r="O2333">
        <v>9436865793.8999996</v>
      </c>
    </row>
    <row r="2334" spans="1:15" x14ac:dyDescent="0.3">
      <c r="A2334" t="s">
        <v>379</v>
      </c>
      <c r="B2334" t="s">
        <v>380</v>
      </c>
      <c r="C2334" t="s">
        <v>381</v>
      </c>
      <c r="D2334" t="s">
        <v>56</v>
      </c>
      <c r="E2334">
        <v>0</v>
      </c>
      <c r="F2334">
        <v>6.6739820588220393E-5</v>
      </c>
      <c r="G2334" t="s">
        <v>42</v>
      </c>
      <c r="H2334">
        <v>9436865793.8999996</v>
      </c>
      <c r="I2334" t="s">
        <v>59</v>
      </c>
      <c r="J2334">
        <v>199546414.13</v>
      </c>
      <c r="K2334">
        <v>0</v>
      </c>
      <c r="L2334">
        <v>2.1145411886537999E-2</v>
      </c>
      <c r="M2334">
        <v>204626000</v>
      </c>
      <c r="N2334">
        <v>4326901.0526999999</v>
      </c>
      <c r="O2334">
        <v>9436865793.8999996</v>
      </c>
    </row>
    <row r="2335" spans="1:15" x14ac:dyDescent="0.3">
      <c r="A2335" t="s">
        <v>382</v>
      </c>
      <c r="B2335" t="s">
        <v>383</v>
      </c>
      <c r="C2335" t="s">
        <v>384</v>
      </c>
      <c r="D2335" t="s">
        <v>56</v>
      </c>
      <c r="E2335">
        <v>0</v>
      </c>
      <c r="F2335">
        <v>6.4700208028249304E-5</v>
      </c>
      <c r="G2335" t="s">
        <v>42</v>
      </c>
      <c r="H2335">
        <v>9436865793.8999996</v>
      </c>
      <c r="I2335" t="s">
        <v>59</v>
      </c>
      <c r="J2335">
        <v>205753312.75999999</v>
      </c>
      <c r="K2335">
        <v>0</v>
      </c>
      <c r="L2335">
        <v>2.1803140709386999E-2</v>
      </c>
      <c r="M2335">
        <v>204626000</v>
      </c>
      <c r="N2335">
        <v>4461489.4708000002</v>
      </c>
      <c r="O2335">
        <v>9436865793.8999996</v>
      </c>
    </row>
    <row r="2336" spans="1:15" x14ac:dyDescent="0.3">
      <c r="A2336" t="s">
        <v>385</v>
      </c>
      <c r="B2336" t="s">
        <v>386</v>
      </c>
      <c r="C2336" t="s">
        <v>387</v>
      </c>
      <c r="D2336" t="s">
        <v>56</v>
      </c>
      <c r="E2336">
        <v>0</v>
      </c>
      <c r="F2336">
        <v>4.98788485796E-8</v>
      </c>
      <c r="G2336" t="s">
        <v>42</v>
      </c>
      <c r="H2336">
        <v>9436865793.8999996</v>
      </c>
      <c r="I2336" t="s">
        <v>59</v>
      </c>
      <c r="J2336">
        <v>183091.98</v>
      </c>
      <c r="K2336">
        <v>0</v>
      </c>
      <c r="L2336">
        <v>1.9401778514E-5</v>
      </c>
      <c r="M2336">
        <v>204626000</v>
      </c>
      <c r="N2336">
        <v>3970.1082999999999</v>
      </c>
      <c r="O2336">
        <v>9436865793.8999996</v>
      </c>
    </row>
    <row r="2337" spans="1:15" x14ac:dyDescent="0.3">
      <c r="A2337" t="s">
        <v>391</v>
      </c>
      <c r="B2337" t="s">
        <v>392</v>
      </c>
      <c r="C2337" t="s">
        <v>393</v>
      </c>
      <c r="D2337" t="s">
        <v>56</v>
      </c>
      <c r="E2337">
        <v>0</v>
      </c>
      <c r="F2337">
        <v>1.878023528898328E-5</v>
      </c>
      <c r="G2337" t="s">
        <v>42</v>
      </c>
      <c r="H2337">
        <v>9436865793.8999996</v>
      </c>
      <c r="I2337" t="s">
        <v>59</v>
      </c>
      <c r="J2337">
        <v>38282140.219999999</v>
      </c>
      <c r="K2337">
        <v>0</v>
      </c>
      <c r="L2337">
        <v>4.0566583287369997E-3</v>
      </c>
      <c r="M2337">
        <v>204626000</v>
      </c>
      <c r="N2337">
        <v>830097.7672</v>
      </c>
      <c r="O2337">
        <v>9436865793.8999996</v>
      </c>
    </row>
    <row r="2338" spans="1:15" x14ac:dyDescent="0.3">
      <c r="A2338" t="s">
        <v>394</v>
      </c>
      <c r="B2338" t="s">
        <v>395</v>
      </c>
      <c r="C2338" t="s">
        <v>396</v>
      </c>
      <c r="D2338" t="s">
        <v>56</v>
      </c>
      <c r="E2338">
        <v>0</v>
      </c>
      <c r="F2338">
        <v>1.088031685968978E-5</v>
      </c>
      <c r="G2338" t="s">
        <v>42</v>
      </c>
      <c r="H2338">
        <v>9436865793.8999996</v>
      </c>
      <c r="I2338" t="s">
        <v>59</v>
      </c>
      <c r="J2338">
        <v>31945164.780000001</v>
      </c>
      <c r="K2338">
        <v>0</v>
      </c>
      <c r="L2338">
        <v>3.3851456063570002E-3</v>
      </c>
      <c r="M2338">
        <v>204626000</v>
      </c>
      <c r="N2338">
        <v>692688.80480000004</v>
      </c>
      <c r="O2338">
        <v>9436865793.8999996</v>
      </c>
    </row>
    <row r="2339" spans="1:15" x14ac:dyDescent="0.3">
      <c r="A2339" t="s">
        <v>397</v>
      </c>
      <c r="B2339" t="s">
        <v>398</v>
      </c>
      <c r="C2339" t="s">
        <v>399</v>
      </c>
      <c r="D2339" t="s">
        <v>56</v>
      </c>
      <c r="E2339">
        <v>0</v>
      </c>
      <c r="F2339">
        <v>2.0297491156842999E-6</v>
      </c>
      <c r="G2339" t="s">
        <v>42</v>
      </c>
      <c r="H2339">
        <v>9436865793.8999996</v>
      </c>
      <c r="I2339" t="s">
        <v>59</v>
      </c>
      <c r="J2339">
        <v>6237175.1100000003</v>
      </c>
      <c r="K2339">
        <v>0</v>
      </c>
      <c r="L2339">
        <v>6.6093714229099995E-4</v>
      </c>
      <c r="M2339">
        <v>204626000</v>
      </c>
      <c r="N2339">
        <v>135244.92370000001</v>
      </c>
      <c r="O2339">
        <v>9436865793.8999996</v>
      </c>
    </row>
    <row r="2340" spans="1:15" x14ac:dyDescent="0.3">
      <c r="A2340" t="s">
        <v>403</v>
      </c>
      <c r="B2340" t="s">
        <v>404</v>
      </c>
      <c r="C2340" t="s">
        <v>405</v>
      </c>
      <c r="D2340" t="s">
        <v>56</v>
      </c>
      <c r="E2340">
        <v>0</v>
      </c>
      <c r="F2340">
        <v>2.0803760940089099E-6</v>
      </c>
      <c r="G2340" t="s">
        <v>42</v>
      </c>
      <c r="H2340">
        <v>9436865793.8999996</v>
      </c>
      <c r="I2340" t="s">
        <v>59</v>
      </c>
      <c r="J2340">
        <v>6051896.3700000001</v>
      </c>
      <c r="K2340">
        <v>0</v>
      </c>
      <c r="L2340">
        <v>6.4130363853599998E-4</v>
      </c>
      <c r="M2340">
        <v>204626000</v>
      </c>
      <c r="N2340">
        <v>131227.3983</v>
      </c>
      <c r="O2340">
        <v>9436865793.8999996</v>
      </c>
    </row>
    <row r="2341" spans="1:15" x14ac:dyDescent="0.3">
      <c r="A2341" t="s">
        <v>406</v>
      </c>
      <c r="B2341" t="s">
        <v>407</v>
      </c>
      <c r="C2341" t="s">
        <v>408</v>
      </c>
      <c r="D2341" t="s">
        <v>56</v>
      </c>
      <c r="E2341">
        <v>0</v>
      </c>
      <c r="F2341">
        <v>5.7617752744928003E-7</v>
      </c>
      <c r="G2341" t="s">
        <v>42</v>
      </c>
      <c r="H2341">
        <v>9436865793.8999996</v>
      </c>
      <c r="I2341" t="s">
        <v>59</v>
      </c>
      <c r="J2341">
        <v>1290280.1299999999</v>
      </c>
      <c r="K2341">
        <v>0</v>
      </c>
      <c r="L2341">
        <v>1.36727612555E-4</v>
      </c>
      <c r="M2341">
        <v>204626000</v>
      </c>
      <c r="N2341">
        <v>27978.024399999998</v>
      </c>
      <c r="O2341">
        <v>9436865793.8999996</v>
      </c>
    </row>
    <row r="2342" spans="1:15" x14ac:dyDescent="0.3">
      <c r="A2342" t="s">
        <v>409</v>
      </c>
      <c r="B2342" t="s">
        <v>410</v>
      </c>
      <c r="C2342" t="s">
        <v>411</v>
      </c>
      <c r="D2342" t="s">
        <v>56</v>
      </c>
      <c r="E2342">
        <v>0</v>
      </c>
      <c r="F2342">
        <v>3.1260590798131998E-7</v>
      </c>
      <c r="G2342" t="s">
        <v>42</v>
      </c>
      <c r="H2342">
        <v>9436865793.8999996</v>
      </c>
      <c r="I2342" t="s">
        <v>59</v>
      </c>
      <c r="J2342">
        <v>931754.93</v>
      </c>
      <c r="K2342">
        <v>0</v>
      </c>
      <c r="L2342">
        <v>9.8735634304E-5</v>
      </c>
      <c r="M2342">
        <v>204626000</v>
      </c>
      <c r="N2342">
        <v>20203.877899999999</v>
      </c>
      <c r="O2342">
        <v>9436865793.8999996</v>
      </c>
    </row>
    <row r="2343" spans="1:15" x14ac:dyDescent="0.3">
      <c r="A2343" t="s">
        <v>412</v>
      </c>
      <c r="B2343" t="s">
        <v>413</v>
      </c>
      <c r="C2343" t="s">
        <v>414</v>
      </c>
      <c r="D2343" t="s">
        <v>56</v>
      </c>
      <c r="E2343">
        <v>0</v>
      </c>
      <c r="F2343">
        <v>1.7275417872889501E-6</v>
      </c>
      <c r="G2343" t="s">
        <v>42</v>
      </c>
      <c r="H2343">
        <v>9436865793.8999996</v>
      </c>
      <c r="I2343" t="s">
        <v>59</v>
      </c>
      <c r="J2343">
        <v>5384152.2999999998</v>
      </c>
      <c r="K2343">
        <v>0</v>
      </c>
      <c r="L2343">
        <v>5.7054454493599995E-4</v>
      </c>
      <c r="M2343">
        <v>204626000</v>
      </c>
      <c r="N2343">
        <v>116748.2481</v>
      </c>
      <c r="O2343">
        <v>9436865793.8999996</v>
      </c>
    </row>
    <row r="2344" spans="1:15" x14ac:dyDescent="0.3">
      <c r="A2344" t="s">
        <v>415</v>
      </c>
      <c r="B2344" t="s">
        <v>416</v>
      </c>
      <c r="C2344" t="s">
        <v>417</v>
      </c>
      <c r="D2344" t="s">
        <v>56</v>
      </c>
      <c r="E2344">
        <v>0</v>
      </c>
      <c r="F2344">
        <v>1.59516838839972E-6</v>
      </c>
      <c r="G2344" t="s">
        <v>42</v>
      </c>
      <c r="H2344">
        <v>9436865793.8999996</v>
      </c>
      <c r="I2344" t="s">
        <v>59</v>
      </c>
      <c r="J2344">
        <v>4924659.8099999996</v>
      </c>
      <c r="K2344">
        <v>0</v>
      </c>
      <c r="L2344">
        <v>5.2185332689400001E-4</v>
      </c>
      <c r="M2344">
        <v>204626000</v>
      </c>
      <c r="N2344">
        <v>106784.7589</v>
      </c>
      <c r="O2344">
        <v>9436865793.8999996</v>
      </c>
    </row>
    <row r="2345" spans="1:15" x14ac:dyDescent="0.3">
      <c r="A2345" t="s">
        <v>418</v>
      </c>
      <c r="B2345" t="s">
        <v>419</v>
      </c>
      <c r="C2345" t="s">
        <v>420</v>
      </c>
      <c r="D2345" t="s">
        <v>56</v>
      </c>
      <c r="E2345">
        <v>0</v>
      </c>
      <c r="F2345">
        <v>9.0890621815818598E-6</v>
      </c>
      <c r="G2345" t="s">
        <v>42</v>
      </c>
      <c r="H2345">
        <v>9436865793.8999996</v>
      </c>
      <c r="I2345" t="s">
        <v>59</v>
      </c>
      <c r="J2345">
        <v>25622615.07</v>
      </c>
      <c r="K2345">
        <v>0</v>
      </c>
      <c r="L2345">
        <v>2.715161540875E-3</v>
      </c>
      <c r="M2345">
        <v>204626000</v>
      </c>
      <c r="N2345">
        <v>555592.64549999998</v>
      </c>
      <c r="O2345">
        <v>9436865793.8999996</v>
      </c>
    </row>
    <row r="2346" spans="1:15" x14ac:dyDescent="0.3">
      <c r="A2346" t="s">
        <v>421</v>
      </c>
      <c r="B2346" t="s">
        <v>422</v>
      </c>
      <c r="C2346" t="s">
        <v>423</v>
      </c>
      <c r="D2346" t="s">
        <v>56</v>
      </c>
      <c r="E2346">
        <v>0</v>
      </c>
      <c r="F2346">
        <v>5.6859111035238003E-6</v>
      </c>
      <c r="G2346" t="s">
        <v>42</v>
      </c>
      <c r="H2346">
        <v>9436865793.8999996</v>
      </c>
      <c r="I2346" t="s">
        <v>59</v>
      </c>
      <c r="J2346">
        <v>12291652.390000001</v>
      </c>
      <c r="K2346">
        <v>0</v>
      </c>
      <c r="L2346">
        <v>1.3025142731120001E-3</v>
      </c>
      <c r="M2346">
        <v>204626000</v>
      </c>
      <c r="N2346">
        <v>266528.2856</v>
      </c>
      <c r="O2346">
        <v>9436865793.8999996</v>
      </c>
    </row>
    <row r="2347" spans="1:15" x14ac:dyDescent="0.3">
      <c r="A2347" t="s">
        <v>424</v>
      </c>
      <c r="B2347" t="s">
        <v>425</v>
      </c>
      <c r="C2347" t="s">
        <v>426</v>
      </c>
      <c r="D2347" t="s">
        <v>56</v>
      </c>
      <c r="E2347">
        <v>0</v>
      </c>
      <c r="F2347">
        <v>7.6531913855005103E-6</v>
      </c>
      <c r="G2347" t="s">
        <v>42</v>
      </c>
      <c r="H2347">
        <v>9436865793.8999996</v>
      </c>
      <c r="I2347" t="s">
        <v>59</v>
      </c>
      <c r="J2347">
        <v>18110272.52</v>
      </c>
      <c r="K2347">
        <v>0</v>
      </c>
      <c r="L2347">
        <v>1.9190982382839999E-3</v>
      </c>
      <c r="M2347">
        <v>204626000</v>
      </c>
      <c r="N2347">
        <v>392697.39610000001</v>
      </c>
      <c r="O2347">
        <v>9436865793.8999996</v>
      </c>
    </row>
    <row r="2348" spans="1:15" x14ac:dyDescent="0.3">
      <c r="A2348" t="s">
        <v>427</v>
      </c>
      <c r="B2348" t="s">
        <v>428</v>
      </c>
      <c r="C2348" t="s">
        <v>429</v>
      </c>
      <c r="D2348" t="s">
        <v>56</v>
      </c>
      <c r="E2348">
        <v>0</v>
      </c>
      <c r="F2348">
        <v>4.2795776566098001E-7</v>
      </c>
      <c r="G2348" t="s">
        <v>42</v>
      </c>
      <c r="H2348">
        <v>9436865793.8999996</v>
      </c>
      <c r="I2348" t="s">
        <v>59</v>
      </c>
      <c r="J2348">
        <v>1609149.76</v>
      </c>
      <c r="K2348">
        <v>0</v>
      </c>
      <c r="L2348">
        <v>1.7051739371400001E-4</v>
      </c>
      <c r="M2348">
        <v>204626000</v>
      </c>
      <c r="N2348">
        <v>34892.292200000004</v>
      </c>
      <c r="O2348">
        <v>9436865793.8999996</v>
      </c>
    </row>
    <row r="2349" spans="1:15" x14ac:dyDescent="0.3">
      <c r="A2349" t="s">
        <v>430</v>
      </c>
      <c r="B2349" t="s">
        <v>431</v>
      </c>
      <c r="C2349" t="s">
        <v>432</v>
      </c>
      <c r="D2349" t="s">
        <v>56</v>
      </c>
      <c r="E2349">
        <v>0</v>
      </c>
      <c r="F2349">
        <v>6.0327232836980006E-8</v>
      </c>
      <c r="G2349" t="s">
        <v>42</v>
      </c>
      <c r="H2349">
        <v>9436865793.8999996</v>
      </c>
      <c r="I2349" t="s">
        <v>59</v>
      </c>
      <c r="J2349">
        <v>251718.58</v>
      </c>
      <c r="K2349">
        <v>0</v>
      </c>
      <c r="L2349">
        <v>2.6673959924999999E-5</v>
      </c>
      <c r="M2349">
        <v>204626000</v>
      </c>
      <c r="N2349">
        <v>5458.1857</v>
      </c>
      <c r="O2349">
        <v>9436865793.8999996</v>
      </c>
    </row>
    <row r="2350" spans="1:15" x14ac:dyDescent="0.3">
      <c r="A2350" t="s">
        <v>433</v>
      </c>
      <c r="B2350" t="s">
        <v>434</v>
      </c>
      <c r="C2350" t="s">
        <v>435</v>
      </c>
      <c r="D2350" t="s">
        <v>56</v>
      </c>
      <c r="E2350">
        <v>0</v>
      </c>
      <c r="F2350">
        <v>3.3662977405627998E-7</v>
      </c>
      <c r="G2350" t="s">
        <v>42</v>
      </c>
      <c r="H2350">
        <v>9436865793.8999996</v>
      </c>
      <c r="I2350" t="s">
        <v>59</v>
      </c>
      <c r="J2350">
        <v>1217974.5</v>
      </c>
      <c r="K2350">
        <v>0</v>
      </c>
      <c r="L2350">
        <v>1.2906557395200001E-4</v>
      </c>
      <c r="M2350">
        <v>204626000</v>
      </c>
      <c r="N2350">
        <v>26410.1721</v>
      </c>
      <c r="O2350">
        <v>9436865793.8999996</v>
      </c>
    </row>
    <row r="2351" spans="1:15" x14ac:dyDescent="0.3">
      <c r="A2351" t="s">
        <v>436</v>
      </c>
      <c r="B2351" t="s">
        <v>437</v>
      </c>
      <c r="C2351" t="s">
        <v>438</v>
      </c>
      <c r="D2351" t="s">
        <v>56</v>
      </c>
      <c r="E2351">
        <v>0</v>
      </c>
      <c r="F2351">
        <v>1.22558487665216E-6</v>
      </c>
      <c r="G2351" t="s">
        <v>42</v>
      </c>
      <c r="H2351">
        <v>9436865793.8999996</v>
      </c>
      <c r="I2351" t="s">
        <v>59</v>
      </c>
      <c r="J2351">
        <v>4609699.49</v>
      </c>
      <c r="K2351">
        <v>0</v>
      </c>
      <c r="L2351">
        <v>4.8847780509699999E-4</v>
      </c>
      <c r="M2351">
        <v>204626000</v>
      </c>
      <c r="N2351">
        <v>99955.259300000005</v>
      </c>
      <c r="O2351">
        <v>9436865793.8999996</v>
      </c>
    </row>
    <row r="2352" spans="1:15" x14ac:dyDescent="0.3">
      <c r="A2352" t="s">
        <v>439</v>
      </c>
      <c r="B2352" t="s">
        <v>440</v>
      </c>
      <c r="C2352" t="s">
        <v>441</v>
      </c>
      <c r="D2352" t="s">
        <v>56</v>
      </c>
      <c r="E2352">
        <v>0</v>
      </c>
      <c r="F2352">
        <v>6.9139480654873999E-7</v>
      </c>
      <c r="G2352" t="s">
        <v>42</v>
      </c>
      <c r="H2352">
        <v>9436865793.8999996</v>
      </c>
      <c r="I2352" t="s">
        <v>59</v>
      </c>
      <c r="J2352">
        <v>1369831.28</v>
      </c>
      <c r="K2352">
        <v>0</v>
      </c>
      <c r="L2352">
        <v>1.45157439972E-4</v>
      </c>
      <c r="M2352">
        <v>204626000</v>
      </c>
      <c r="N2352">
        <v>29702.9863</v>
      </c>
      <c r="O2352">
        <v>9436865793.8999996</v>
      </c>
    </row>
    <row r="2353" spans="1:15" x14ac:dyDescent="0.3">
      <c r="A2353" t="s">
        <v>442</v>
      </c>
      <c r="B2353" t="s">
        <v>443</v>
      </c>
      <c r="C2353" t="s">
        <v>444</v>
      </c>
      <c r="D2353" t="s">
        <v>56</v>
      </c>
      <c r="E2353">
        <v>0</v>
      </c>
      <c r="F2353">
        <v>2.6654167336213499E-6</v>
      </c>
      <c r="G2353" t="s">
        <v>42</v>
      </c>
      <c r="H2353">
        <v>9436865793.8999996</v>
      </c>
      <c r="I2353" t="s">
        <v>59</v>
      </c>
      <c r="J2353">
        <v>7466572.8399999999</v>
      </c>
      <c r="K2353">
        <v>0</v>
      </c>
      <c r="L2353">
        <v>7.9121320606500005E-4</v>
      </c>
      <c r="M2353">
        <v>204626000</v>
      </c>
      <c r="N2353">
        <v>161902.7935</v>
      </c>
      <c r="O2353">
        <v>9436865793.8999996</v>
      </c>
    </row>
    <row r="2354" spans="1:15" x14ac:dyDescent="0.3">
      <c r="A2354" t="s">
        <v>445</v>
      </c>
      <c r="B2354" t="s">
        <v>446</v>
      </c>
      <c r="C2354" t="s">
        <v>447</v>
      </c>
      <c r="D2354" t="s">
        <v>56</v>
      </c>
      <c r="E2354">
        <v>0</v>
      </c>
      <c r="F2354">
        <v>5.9103305290251148E-5</v>
      </c>
      <c r="G2354" t="s">
        <v>42</v>
      </c>
      <c r="H2354">
        <v>9436865793.8999996</v>
      </c>
      <c r="I2354" t="s">
        <v>59</v>
      </c>
      <c r="J2354">
        <v>182218646.47999999</v>
      </c>
      <c r="K2354">
        <v>0</v>
      </c>
      <c r="L2354">
        <v>1.9309233643842998E-2</v>
      </c>
      <c r="M2354">
        <v>204626000</v>
      </c>
      <c r="N2354">
        <v>3951171.2436000002</v>
      </c>
      <c r="O2354">
        <v>9436865793.8999996</v>
      </c>
    </row>
    <row r="2355" spans="1:15" x14ac:dyDescent="0.3">
      <c r="A2355" t="s">
        <v>448</v>
      </c>
      <c r="B2355" t="s">
        <v>449</v>
      </c>
      <c r="C2355" t="s">
        <v>450</v>
      </c>
      <c r="D2355" t="s">
        <v>56</v>
      </c>
      <c r="E2355">
        <v>0</v>
      </c>
      <c r="F2355">
        <v>4.8929052302350897E-6</v>
      </c>
      <c r="G2355" t="s">
        <v>42</v>
      </c>
      <c r="H2355">
        <v>9436865793.8999996</v>
      </c>
      <c r="I2355" t="s">
        <v>59</v>
      </c>
      <c r="J2355">
        <v>14601368.85</v>
      </c>
      <c r="K2355">
        <v>0</v>
      </c>
      <c r="L2355">
        <v>1.5472688887279999E-3</v>
      </c>
      <c r="M2355">
        <v>204626000</v>
      </c>
      <c r="N2355">
        <v>316611.4436</v>
      </c>
      <c r="O2355">
        <v>9436865793.8999996</v>
      </c>
    </row>
    <row r="2356" spans="1:15" x14ac:dyDescent="0.3">
      <c r="A2356" t="s">
        <v>451</v>
      </c>
      <c r="B2356" t="s">
        <v>452</v>
      </c>
      <c r="C2356" t="s">
        <v>453</v>
      </c>
      <c r="D2356" t="s">
        <v>56</v>
      </c>
      <c r="E2356">
        <v>0</v>
      </c>
      <c r="F2356">
        <v>1.4998358892789299E-6</v>
      </c>
      <c r="G2356" t="s">
        <v>42</v>
      </c>
      <c r="H2356">
        <v>9436865793.8999996</v>
      </c>
      <c r="I2356" t="s">
        <v>59</v>
      </c>
      <c r="J2356">
        <v>3361710.75</v>
      </c>
      <c r="K2356">
        <v>0</v>
      </c>
      <c r="L2356">
        <v>3.5623170059000001E-4</v>
      </c>
      <c r="M2356">
        <v>204626000</v>
      </c>
      <c r="N2356">
        <v>72894.267999999996</v>
      </c>
      <c r="O2356">
        <v>9436865793.8999996</v>
      </c>
    </row>
    <row r="2357" spans="1:15" x14ac:dyDescent="0.3">
      <c r="A2357" t="s">
        <v>457</v>
      </c>
      <c r="B2357" t="s">
        <v>458</v>
      </c>
      <c r="C2357" t="s">
        <v>459</v>
      </c>
      <c r="D2357" t="s">
        <v>56</v>
      </c>
      <c r="E2357">
        <v>0</v>
      </c>
      <c r="F2357">
        <v>9.6708485627709003E-7</v>
      </c>
      <c r="G2357" t="s">
        <v>42</v>
      </c>
      <c r="H2357">
        <v>9436865793.8999996</v>
      </c>
      <c r="I2357" t="s">
        <v>59</v>
      </c>
      <c r="J2357">
        <v>2274734.59</v>
      </c>
      <c r="K2357">
        <v>0</v>
      </c>
      <c r="L2357">
        <v>2.4104767829500001E-4</v>
      </c>
      <c r="M2357">
        <v>204626000</v>
      </c>
      <c r="N2357">
        <v>49324.622199999998</v>
      </c>
      <c r="O2357">
        <v>9436865793.8999996</v>
      </c>
    </row>
    <row r="2358" spans="1:15" x14ac:dyDescent="0.3">
      <c r="A2358" t="s">
        <v>460</v>
      </c>
      <c r="B2358" t="s">
        <v>461</v>
      </c>
      <c r="C2358" t="s">
        <v>462</v>
      </c>
      <c r="D2358" t="s">
        <v>56</v>
      </c>
      <c r="E2358">
        <v>0</v>
      </c>
      <c r="F2358">
        <v>1.0026210191646E-7</v>
      </c>
      <c r="G2358" t="s">
        <v>42</v>
      </c>
      <c r="H2358">
        <v>9436865793.8999996</v>
      </c>
      <c r="I2358" t="s">
        <v>59</v>
      </c>
      <c r="J2358">
        <v>298823.63</v>
      </c>
      <c r="K2358">
        <v>0</v>
      </c>
      <c r="L2358">
        <v>3.1665558938999999E-5</v>
      </c>
      <c r="M2358">
        <v>204626000</v>
      </c>
      <c r="N2358">
        <v>6479.5967000000001</v>
      </c>
      <c r="O2358">
        <v>9436865793.8999996</v>
      </c>
    </row>
    <row r="2359" spans="1:15" x14ac:dyDescent="0.3">
      <c r="A2359" t="s">
        <v>463</v>
      </c>
      <c r="B2359" t="s">
        <v>464</v>
      </c>
      <c r="C2359" t="s">
        <v>465</v>
      </c>
      <c r="D2359" t="s">
        <v>56</v>
      </c>
      <c r="E2359">
        <v>0</v>
      </c>
      <c r="F2359">
        <v>4.9439900936345132E-5</v>
      </c>
      <c r="G2359" t="s">
        <v>42</v>
      </c>
      <c r="H2359">
        <v>9436865793.8999996</v>
      </c>
      <c r="I2359" t="s">
        <v>59</v>
      </c>
      <c r="J2359">
        <v>170310350.31</v>
      </c>
      <c r="K2359">
        <v>0</v>
      </c>
      <c r="L2359">
        <v>1.8047342627262E-2</v>
      </c>
      <c r="M2359">
        <v>204626000</v>
      </c>
      <c r="N2359">
        <v>3692955.5323999999</v>
      </c>
      <c r="O2359">
        <v>9436865793.8999996</v>
      </c>
    </row>
    <row r="2360" spans="1:15" x14ac:dyDescent="0.3">
      <c r="A2360" t="s">
        <v>466</v>
      </c>
      <c r="B2360" t="s">
        <v>467</v>
      </c>
      <c r="C2360" t="s">
        <v>468</v>
      </c>
      <c r="D2360" t="s">
        <v>56</v>
      </c>
      <c r="E2360">
        <v>0</v>
      </c>
      <c r="F2360">
        <v>3.8298732639985001E-7</v>
      </c>
      <c r="G2360" t="s">
        <v>42</v>
      </c>
      <c r="H2360">
        <v>9436865793.8999996</v>
      </c>
      <c r="I2360" t="s">
        <v>59</v>
      </c>
      <c r="J2360">
        <v>1045690.68</v>
      </c>
      <c r="K2360">
        <v>0</v>
      </c>
      <c r="L2360">
        <v>1.10809107901E-4</v>
      </c>
      <c r="M2360">
        <v>204626000</v>
      </c>
      <c r="N2360">
        <v>22674.424500000001</v>
      </c>
      <c r="O2360">
        <v>9436865793.8999996</v>
      </c>
    </row>
    <row r="2361" spans="1:15" x14ac:dyDescent="0.3">
      <c r="A2361" t="s">
        <v>469</v>
      </c>
      <c r="B2361" t="s">
        <v>470</v>
      </c>
      <c r="C2361" t="s">
        <v>471</v>
      </c>
      <c r="D2361" t="s">
        <v>56</v>
      </c>
      <c r="E2361">
        <v>0</v>
      </c>
      <c r="F2361">
        <v>2.0479861028110301E-6</v>
      </c>
      <c r="G2361" t="s">
        <v>42</v>
      </c>
      <c r="H2361">
        <v>9436865793.8999996</v>
      </c>
      <c r="I2361" t="s">
        <v>59</v>
      </c>
      <c r="J2361">
        <v>6894831.8300000001</v>
      </c>
      <c r="K2361">
        <v>0</v>
      </c>
      <c r="L2361">
        <v>7.3062730578000003E-4</v>
      </c>
      <c r="M2361">
        <v>204626000</v>
      </c>
      <c r="N2361">
        <v>149505.3431</v>
      </c>
      <c r="O2361">
        <v>9436865793.8999996</v>
      </c>
    </row>
    <row r="2362" spans="1:15" x14ac:dyDescent="0.3">
      <c r="A2362" t="s">
        <v>472</v>
      </c>
      <c r="B2362" t="s">
        <v>473</v>
      </c>
      <c r="C2362" t="s">
        <v>474</v>
      </c>
      <c r="D2362" t="s">
        <v>56</v>
      </c>
      <c r="E2362">
        <v>0</v>
      </c>
      <c r="F2362">
        <v>9.4720007629840004E-8</v>
      </c>
      <c r="G2362" t="s">
        <v>42</v>
      </c>
      <c r="H2362">
        <v>9436865793.8999996</v>
      </c>
      <c r="I2362" t="s">
        <v>59</v>
      </c>
      <c r="J2362">
        <v>196601.5</v>
      </c>
      <c r="K2362">
        <v>0</v>
      </c>
      <c r="L2362">
        <v>2.0833347033999999E-5</v>
      </c>
      <c r="M2362">
        <v>204626000</v>
      </c>
      <c r="N2362">
        <v>4263.0445</v>
      </c>
      <c r="O2362">
        <v>9436865793.8999996</v>
      </c>
    </row>
    <row r="2363" spans="1:15" x14ac:dyDescent="0.3">
      <c r="A2363" t="s">
        <v>475</v>
      </c>
      <c r="B2363" t="s">
        <v>476</v>
      </c>
      <c r="C2363" t="s">
        <v>477</v>
      </c>
      <c r="D2363" t="s">
        <v>56</v>
      </c>
      <c r="E2363">
        <v>0</v>
      </c>
      <c r="F2363">
        <v>1.14260637329079E-5</v>
      </c>
      <c r="G2363" t="s">
        <v>42</v>
      </c>
      <c r="H2363">
        <v>9436865793.8999996</v>
      </c>
      <c r="I2363" t="s">
        <v>59</v>
      </c>
      <c r="J2363">
        <v>36197555.060000002</v>
      </c>
      <c r="K2363">
        <v>0</v>
      </c>
      <c r="L2363">
        <v>3.8357602884849999E-3</v>
      </c>
      <c r="M2363">
        <v>204626000</v>
      </c>
      <c r="N2363">
        <v>784896.28480000002</v>
      </c>
      <c r="O2363">
        <v>9436865793.8999996</v>
      </c>
    </row>
    <row r="2364" spans="1:15" x14ac:dyDescent="0.3">
      <c r="A2364" t="s">
        <v>478</v>
      </c>
      <c r="B2364" t="s">
        <v>479</v>
      </c>
      <c r="C2364" t="s">
        <v>480</v>
      </c>
      <c r="D2364" t="s">
        <v>56</v>
      </c>
      <c r="E2364">
        <v>0</v>
      </c>
      <c r="F2364">
        <v>5.1045211463256773E-5</v>
      </c>
      <c r="G2364" t="s">
        <v>42</v>
      </c>
      <c r="H2364">
        <v>9436865793.8999996</v>
      </c>
      <c r="I2364" t="s">
        <v>59</v>
      </c>
      <c r="J2364">
        <v>145507955.18000001</v>
      </c>
      <c r="K2364">
        <v>0</v>
      </c>
      <c r="L2364">
        <v>1.5419097649355E-2</v>
      </c>
      <c r="M2364">
        <v>204626000</v>
      </c>
      <c r="N2364">
        <v>3155148.2755999998</v>
      </c>
      <c r="O2364">
        <v>9436865793.8999996</v>
      </c>
    </row>
    <row r="2365" spans="1:15" x14ac:dyDescent="0.3">
      <c r="A2365" t="s">
        <v>481</v>
      </c>
      <c r="B2365" t="s">
        <v>482</v>
      </c>
      <c r="C2365" t="s">
        <v>483</v>
      </c>
      <c r="D2365" t="s">
        <v>56</v>
      </c>
      <c r="E2365">
        <v>0</v>
      </c>
      <c r="F2365">
        <v>1.1238396234113472E-4</v>
      </c>
      <c r="G2365" t="s">
        <v>42</v>
      </c>
      <c r="H2365">
        <v>9436865793.8999996</v>
      </c>
      <c r="I2365" t="s">
        <v>59</v>
      </c>
      <c r="J2365">
        <v>239639053.58000001</v>
      </c>
      <c r="K2365">
        <v>0</v>
      </c>
      <c r="L2365">
        <v>2.5393924085992999E-2</v>
      </c>
      <c r="M2365">
        <v>204626000</v>
      </c>
      <c r="N2365">
        <v>5196257.1100000003</v>
      </c>
      <c r="O2365">
        <v>9436865793.8999996</v>
      </c>
    </row>
    <row r="2366" spans="1:15" x14ac:dyDescent="0.3">
      <c r="A2366" t="s">
        <v>484</v>
      </c>
      <c r="B2366" t="s">
        <v>485</v>
      </c>
      <c r="C2366" t="s">
        <v>486</v>
      </c>
      <c r="D2366" t="s">
        <v>56</v>
      </c>
      <c r="E2366">
        <v>0</v>
      </c>
      <c r="F2366">
        <v>1.9145901186471198E-6</v>
      </c>
      <c r="G2366" t="s">
        <v>42</v>
      </c>
      <c r="H2366">
        <v>9436865793.8999996</v>
      </c>
      <c r="I2366" t="s">
        <v>59</v>
      </c>
      <c r="J2366">
        <v>6625843.3399999999</v>
      </c>
      <c r="K2366">
        <v>0</v>
      </c>
      <c r="L2366">
        <v>7.0212329863599996E-4</v>
      </c>
      <c r="M2366">
        <v>204626000</v>
      </c>
      <c r="N2366">
        <v>143672.68210000001</v>
      </c>
      <c r="O2366">
        <v>9436865793.8999996</v>
      </c>
    </row>
    <row r="2367" spans="1:15" x14ac:dyDescent="0.3">
      <c r="A2367" t="s">
        <v>487</v>
      </c>
      <c r="B2367" t="s">
        <v>488</v>
      </c>
      <c r="C2367" t="s">
        <v>489</v>
      </c>
      <c r="D2367" t="s">
        <v>56</v>
      </c>
      <c r="E2367">
        <v>0</v>
      </c>
      <c r="F2367">
        <v>3.4896893438165701E-6</v>
      </c>
      <c r="G2367" t="s">
        <v>42</v>
      </c>
      <c r="H2367">
        <v>9436865793.8999996</v>
      </c>
      <c r="I2367" t="s">
        <v>59</v>
      </c>
      <c r="J2367">
        <v>9566329.3100000005</v>
      </c>
      <c r="K2367">
        <v>0</v>
      </c>
      <c r="L2367">
        <v>1.013718910381E-3</v>
      </c>
      <c r="M2367">
        <v>204626000</v>
      </c>
      <c r="N2367">
        <v>207433.2458</v>
      </c>
      <c r="O2367">
        <v>9436865793.8999996</v>
      </c>
    </row>
    <row r="2368" spans="1:15" x14ac:dyDescent="0.3">
      <c r="A2368" t="s">
        <v>490</v>
      </c>
      <c r="B2368" t="s">
        <v>491</v>
      </c>
      <c r="C2368" t="s">
        <v>492</v>
      </c>
      <c r="D2368" t="s">
        <v>56</v>
      </c>
      <c r="E2368">
        <v>0</v>
      </c>
      <c r="F2368">
        <v>1.5476536722012799E-6</v>
      </c>
      <c r="G2368" t="s">
        <v>42</v>
      </c>
      <c r="H2368">
        <v>9436865793.8999996</v>
      </c>
      <c r="I2368" t="s">
        <v>59</v>
      </c>
      <c r="J2368">
        <v>4173663.12</v>
      </c>
      <c r="K2368">
        <v>0</v>
      </c>
      <c r="L2368">
        <v>4.4227217077699997E-4</v>
      </c>
      <c r="M2368">
        <v>204626000</v>
      </c>
      <c r="N2368">
        <v>90500.385200000004</v>
      </c>
      <c r="O2368">
        <v>9436865793.8999996</v>
      </c>
    </row>
    <row r="2369" spans="1:15" x14ac:dyDescent="0.3">
      <c r="A2369" t="s">
        <v>493</v>
      </c>
      <c r="B2369" t="s">
        <v>494</v>
      </c>
      <c r="C2369" t="s">
        <v>495</v>
      </c>
      <c r="D2369" t="s">
        <v>56</v>
      </c>
      <c r="E2369">
        <v>0</v>
      </c>
      <c r="F2369">
        <v>3.6627626963119999E-7</v>
      </c>
      <c r="G2369" t="s">
        <v>42</v>
      </c>
      <c r="H2369">
        <v>9436865793.8999996</v>
      </c>
      <c r="I2369" t="s">
        <v>59</v>
      </c>
      <c r="J2369">
        <v>1134565.3799999999</v>
      </c>
      <c r="K2369">
        <v>0</v>
      </c>
      <c r="L2369">
        <v>1.20226927539E-4</v>
      </c>
      <c r="M2369">
        <v>204626000</v>
      </c>
      <c r="N2369">
        <v>24601.5553</v>
      </c>
      <c r="O2369">
        <v>9436865793.8999996</v>
      </c>
    </row>
    <row r="2370" spans="1:15" x14ac:dyDescent="0.3">
      <c r="A2370" t="s">
        <v>499</v>
      </c>
      <c r="B2370" t="s">
        <v>500</v>
      </c>
      <c r="C2370" t="s">
        <v>501</v>
      </c>
      <c r="D2370" t="s">
        <v>56</v>
      </c>
      <c r="E2370">
        <v>0</v>
      </c>
      <c r="F2370">
        <v>2.14947954575255E-6</v>
      </c>
      <c r="G2370" t="s">
        <v>42</v>
      </c>
      <c r="H2370">
        <v>9436865793.8999996</v>
      </c>
      <c r="I2370" t="s">
        <v>59</v>
      </c>
      <c r="J2370">
        <v>5215039.0599999996</v>
      </c>
      <c r="K2370">
        <v>0</v>
      </c>
      <c r="L2370">
        <v>5.5262405695899995E-4</v>
      </c>
      <c r="M2370">
        <v>204626000</v>
      </c>
      <c r="N2370">
        <v>113081.2503</v>
      </c>
      <c r="O2370">
        <v>9436865793.8999996</v>
      </c>
    </row>
    <row r="2371" spans="1:15" x14ac:dyDescent="0.3">
      <c r="A2371" t="s">
        <v>502</v>
      </c>
      <c r="B2371" t="s">
        <v>503</v>
      </c>
      <c r="C2371" t="s">
        <v>504</v>
      </c>
      <c r="D2371" t="s">
        <v>56</v>
      </c>
      <c r="E2371">
        <v>0</v>
      </c>
      <c r="F2371">
        <v>2.7751480811486997E-7</v>
      </c>
      <c r="G2371" t="s">
        <v>42</v>
      </c>
      <c r="H2371">
        <v>9436865793.8999996</v>
      </c>
      <c r="I2371" t="s">
        <v>59</v>
      </c>
      <c r="J2371">
        <v>1033959.18</v>
      </c>
      <c r="K2371">
        <v>0</v>
      </c>
      <c r="L2371">
        <v>1.09565951512E-4</v>
      </c>
      <c r="M2371">
        <v>204626000</v>
      </c>
      <c r="N2371">
        <v>22420.042399999998</v>
      </c>
      <c r="O2371">
        <v>9436865793.8999996</v>
      </c>
    </row>
    <row r="2372" spans="1:15" x14ac:dyDescent="0.3">
      <c r="A2372" t="s">
        <v>505</v>
      </c>
      <c r="B2372" t="s">
        <v>506</v>
      </c>
      <c r="C2372" t="s">
        <v>507</v>
      </c>
      <c r="D2372" t="s">
        <v>56</v>
      </c>
      <c r="E2372">
        <v>0</v>
      </c>
      <c r="F2372">
        <v>3.5290382132516002E-6</v>
      </c>
      <c r="G2372" t="s">
        <v>42</v>
      </c>
      <c r="H2372">
        <v>9436865793.8999996</v>
      </c>
      <c r="I2372" t="s">
        <v>59</v>
      </c>
      <c r="J2372">
        <v>10009902.01</v>
      </c>
      <c r="K2372">
        <v>0</v>
      </c>
      <c r="L2372">
        <v>1.060723149891E-3</v>
      </c>
      <c r="M2372">
        <v>204626000</v>
      </c>
      <c r="N2372">
        <v>217051.53529999999</v>
      </c>
      <c r="O2372">
        <v>9436865793.8999996</v>
      </c>
    </row>
    <row r="2373" spans="1:15" x14ac:dyDescent="0.3">
      <c r="A2373" t="s">
        <v>511</v>
      </c>
      <c r="B2373" t="s">
        <v>512</v>
      </c>
      <c r="C2373" t="s">
        <v>513</v>
      </c>
      <c r="D2373" t="s">
        <v>56</v>
      </c>
      <c r="E2373">
        <v>0</v>
      </c>
      <c r="F2373">
        <v>1.2372817898446132E-4</v>
      </c>
      <c r="G2373" t="s">
        <v>42</v>
      </c>
      <c r="H2373">
        <v>9436865793.8999996</v>
      </c>
      <c r="I2373" t="s">
        <v>59</v>
      </c>
      <c r="J2373">
        <v>270299423.56999999</v>
      </c>
      <c r="K2373">
        <v>0</v>
      </c>
      <c r="L2373">
        <v>2.8642923346936001E-2</v>
      </c>
      <c r="M2373">
        <v>204626000</v>
      </c>
      <c r="N2373">
        <v>5861086.8328</v>
      </c>
      <c r="O2373">
        <v>9436865793.8999996</v>
      </c>
    </row>
    <row r="2374" spans="1:15" x14ac:dyDescent="0.3">
      <c r="A2374" t="s">
        <v>514</v>
      </c>
      <c r="B2374" t="s">
        <v>515</v>
      </c>
      <c r="C2374" t="s">
        <v>516</v>
      </c>
      <c r="D2374" t="s">
        <v>56</v>
      </c>
      <c r="E2374">
        <v>0</v>
      </c>
      <c r="F2374">
        <v>9.2579296885278693E-6</v>
      </c>
      <c r="G2374" t="s">
        <v>42</v>
      </c>
      <c r="H2374">
        <v>9436865793.8999996</v>
      </c>
      <c r="I2374" t="s">
        <v>59</v>
      </c>
      <c r="J2374">
        <v>24137927.760000002</v>
      </c>
      <c r="K2374">
        <v>0</v>
      </c>
      <c r="L2374">
        <v>2.5578331076410001E-3</v>
      </c>
      <c r="M2374">
        <v>204626000</v>
      </c>
      <c r="N2374">
        <v>523399.15749999997</v>
      </c>
      <c r="O2374">
        <v>9436865793.8999996</v>
      </c>
    </row>
    <row r="2375" spans="1:15" x14ac:dyDescent="0.3">
      <c r="A2375" t="s">
        <v>517</v>
      </c>
      <c r="B2375" t="s">
        <v>518</v>
      </c>
      <c r="C2375" t="s">
        <v>519</v>
      </c>
      <c r="D2375" t="s">
        <v>56</v>
      </c>
      <c r="E2375">
        <v>0</v>
      </c>
      <c r="F2375">
        <v>7.3288103815889998E-8</v>
      </c>
      <c r="G2375" t="s">
        <v>42</v>
      </c>
      <c r="H2375">
        <v>9436865793.8999996</v>
      </c>
      <c r="I2375" t="s">
        <v>59</v>
      </c>
      <c r="J2375">
        <v>285744.34000000003</v>
      </c>
      <c r="K2375">
        <v>0</v>
      </c>
      <c r="L2375">
        <v>3.0279580767999999E-5</v>
      </c>
      <c r="M2375">
        <v>204626000</v>
      </c>
      <c r="N2375">
        <v>6195.9894999999997</v>
      </c>
      <c r="O2375">
        <v>9436865793.8999996</v>
      </c>
    </row>
    <row r="2376" spans="1:15" x14ac:dyDescent="0.3">
      <c r="A2376" t="s">
        <v>520</v>
      </c>
      <c r="B2376" t="s">
        <v>521</v>
      </c>
      <c r="C2376" t="s">
        <v>522</v>
      </c>
      <c r="D2376" t="s">
        <v>56</v>
      </c>
      <c r="E2376">
        <v>0</v>
      </c>
      <c r="F2376">
        <v>1.26068657325721E-6</v>
      </c>
      <c r="G2376" t="s">
        <v>42</v>
      </c>
      <c r="H2376">
        <v>9436865793.8999996</v>
      </c>
      <c r="I2376" t="s">
        <v>59</v>
      </c>
      <c r="J2376">
        <v>4257658.8600000003</v>
      </c>
      <c r="K2376">
        <v>0</v>
      </c>
      <c r="L2376">
        <v>4.5117297977800001E-4</v>
      </c>
      <c r="M2376">
        <v>204626000</v>
      </c>
      <c r="N2376">
        <v>92321.722200000004</v>
      </c>
      <c r="O2376">
        <v>9436865793.8999996</v>
      </c>
    </row>
    <row r="2377" spans="1:15" x14ac:dyDescent="0.3">
      <c r="A2377" t="s">
        <v>523</v>
      </c>
      <c r="B2377" t="s">
        <v>524</v>
      </c>
      <c r="C2377" t="s">
        <v>525</v>
      </c>
      <c r="D2377" t="s">
        <v>56</v>
      </c>
      <c r="E2377">
        <v>0</v>
      </c>
      <c r="F2377">
        <v>6.7121543723705002E-7</v>
      </c>
      <c r="G2377" t="s">
        <v>42</v>
      </c>
      <c r="H2377">
        <v>9436865793.8999996</v>
      </c>
      <c r="I2377" t="s">
        <v>59</v>
      </c>
      <c r="J2377">
        <v>1886653.5</v>
      </c>
      <c r="K2377">
        <v>0</v>
      </c>
      <c r="L2377">
        <v>1.9992373964000001E-4</v>
      </c>
      <c r="M2377">
        <v>204626000</v>
      </c>
      <c r="N2377">
        <v>40909.595099999999</v>
      </c>
      <c r="O2377">
        <v>9436865793.8999996</v>
      </c>
    </row>
    <row r="2378" spans="1:15" x14ac:dyDescent="0.3">
      <c r="A2378" t="s">
        <v>526</v>
      </c>
      <c r="B2378" t="s">
        <v>527</v>
      </c>
      <c r="C2378" t="s">
        <v>528</v>
      </c>
      <c r="D2378" t="s">
        <v>56</v>
      </c>
      <c r="E2378">
        <v>0</v>
      </c>
      <c r="F2378">
        <v>1.548299331484042E-5</v>
      </c>
      <c r="G2378" t="s">
        <v>42</v>
      </c>
      <c r="H2378">
        <v>9436865793.8999996</v>
      </c>
      <c r="I2378" t="s">
        <v>59</v>
      </c>
      <c r="J2378">
        <v>44087769.969999999</v>
      </c>
      <c r="K2378">
        <v>0</v>
      </c>
      <c r="L2378">
        <v>4.6718657372980003E-3</v>
      </c>
      <c r="M2378">
        <v>204626000</v>
      </c>
      <c r="N2378">
        <v>955985.19839999999</v>
      </c>
      <c r="O2378">
        <v>9436865793.8999996</v>
      </c>
    </row>
    <row r="2379" spans="1:15" x14ac:dyDescent="0.3">
      <c r="A2379" t="s">
        <v>529</v>
      </c>
      <c r="B2379" t="s">
        <v>530</v>
      </c>
      <c r="C2379" t="s">
        <v>531</v>
      </c>
      <c r="D2379" t="s">
        <v>56</v>
      </c>
      <c r="E2379">
        <v>0</v>
      </c>
      <c r="F2379">
        <v>5.1116865549980003E-7</v>
      </c>
      <c r="G2379" t="s">
        <v>42</v>
      </c>
      <c r="H2379">
        <v>9436865793.8999996</v>
      </c>
      <c r="I2379" t="s">
        <v>59</v>
      </c>
      <c r="J2379">
        <v>1350182.52</v>
      </c>
      <c r="K2379">
        <v>0</v>
      </c>
      <c r="L2379">
        <v>1.43075312237E-4</v>
      </c>
      <c r="M2379">
        <v>204626000</v>
      </c>
      <c r="N2379">
        <v>29276.928800000002</v>
      </c>
      <c r="O2379">
        <v>9436865793.8999996</v>
      </c>
    </row>
    <row r="2380" spans="1:15" x14ac:dyDescent="0.3">
      <c r="A2380" t="s">
        <v>532</v>
      </c>
      <c r="B2380" t="s">
        <v>533</v>
      </c>
      <c r="C2380" t="s">
        <v>534</v>
      </c>
      <c r="D2380" t="s">
        <v>56</v>
      </c>
      <c r="E2380">
        <v>0</v>
      </c>
      <c r="F2380">
        <v>1.58504532401729E-6</v>
      </c>
      <c r="G2380" t="s">
        <v>42</v>
      </c>
      <c r="H2380">
        <v>9436865793.8999996</v>
      </c>
      <c r="I2380" t="s">
        <v>59</v>
      </c>
      <c r="J2380">
        <v>2536236.0299999998</v>
      </c>
      <c r="K2380">
        <v>0</v>
      </c>
      <c r="L2380">
        <v>2.6875830232100001E-4</v>
      </c>
      <c r="M2380">
        <v>204626000</v>
      </c>
      <c r="N2380">
        <v>54994.936399999999</v>
      </c>
      <c r="O2380">
        <v>9436865793.8999996</v>
      </c>
    </row>
    <row r="2381" spans="1:15" x14ac:dyDescent="0.3">
      <c r="A2381" t="s">
        <v>535</v>
      </c>
      <c r="B2381" t="s">
        <v>536</v>
      </c>
      <c r="C2381" t="s">
        <v>537</v>
      </c>
      <c r="D2381" t="s">
        <v>56</v>
      </c>
      <c r="E2381">
        <v>0</v>
      </c>
      <c r="F2381">
        <v>5.2720575969363998E-7</v>
      </c>
      <c r="G2381" t="s">
        <v>42</v>
      </c>
      <c r="H2381">
        <v>9436865793.8999996</v>
      </c>
      <c r="I2381" t="s">
        <v>59</v>
      </c>
      <c r="J2381">
        <v>1636956.33</v>
      </c>
      <c r="K2381">
        <v>0</v>
      </c>
      <c r="L2381">
        <v>1.7346398324899999E-4</v>
      </c>
      <c r="M2381">
        <v>204626000</v>
      </c>
      <c r="N2381">
        <v>35495.241000000002</v>
      </c>
      <c r="O2381">
        <v>9436865793.8999996</v>
      </c>
    </row>
    <row r="2382" spans="1:15" x14ac:dyDescent="0.3">
      <c r="A2382" t="s">
        <v>538</v>
      </c>
      <c r="B2382" t="s">
        <v>539</v>
      </c>
      <c r="C2382" t="s">
        <v>540</v>
      </c>
      <c r="D2382" t="s">
        <v>56</v>
      </c>
      <c r="E2382">
        <v>0</v>
      </c>
      <c r="F2382">
        <v>9.3446650536243106E-6</v>
      </c>
      <c r="G2382" t="s">
        <v>42</v>
      </c>
      <c r="H2382">
        <v>9436865793.8999996</v>
      </c>
      <c r="I2382" t="s">
        <v>59</v>
      </c>
      <c r="J2382">
        <v>28886190.57</v>
      </c>
      <c r="K2382">
        <v>0</v>
      </c>
      <c r="L2382">
        <v>3.0609941055509998E-3</v>
      </c>
      <c r="M2382">
        <v>204626000</v>
      </c>
      <c r="N2382">
        <v>626358.97979999997</v>
      </c>
      <c r="O2382">
        <v>9436865793.8999996</v>
      </c>
    </row>
    <row r="2383" spans="1:15" x14ac:dyDescent="0.3">
      <c r="A2383" t="s">
        <v>541</v>
      </c>
      <c r="B2383" t="s">
        <v>542</v>
      </c>
      <c r="C2383" t="s">
        <v>543</v>
      </c>
      <c r="D2383" t="s">
        <v>56</v>
      </c>
      <c r="E2383">
        <v>0</v>
      </c>
      <c r="F2383">
        <v>1.9066022970921401E-6</v>
      </c>
      <c r="G2383" t="s">
        <v>42</v>
      </c>
      <c r="H2383">
        <v>9436865793.8999996</v>
      </c>
      <c r="I2383" t="s">
        <v>59</v>
      </c>
      <c r="J2383">
        <v>4340885.71</v>
      </c>
      <c r="K2383">
        <v>0</v>
      </c>
      <c r="L2383">
        <v>4.59992311516E-4</v>
      </c>
      <c r="M2383">
        <v>204626000</v>
      </c>
      <c r="N2383">
        <v>94126.386700000003</v>
      </c>
      <c r="O2383">
        <v>9436865793.8999996</v>
      </c>
    </row>
    <row r="2384" spans="1:15" x14ac:dyDescent="0.3">
      <c r="A2384" t="s">
        <v>544</v>
      </c>
      <c r="B2384" t="s">
        <v>545</v>
      </c>
      <c r="C2384" t="s">
        <v>546</v>
      </c>
      <c r="D2384" t="s">
        <v>56</v>
      </c>
      <c r="E2384">
        <v>0</v>
      </c>
      <c r="F2384">
        <v>4.6866513698423001E-7</v>
      </c>
      <c r="G2384" t="s">
        <v>42</v>
      </c>
      <c r="H2384">
        <v>9436865793.8999996</v>
      </c>
      <c r="I2384" t="s">
        <v>59</v>
      </c>
      <c r="J2384">
        <v>1207299.83</v>
      </c>
      <c r="K2384">
        <v>0</v>
      </c>
      <c r="L2384">
        <v>1.2793440707600001E-4</v>
      </c>
      <c r="M2384">
        <v>204626000</v>
      </c>
      <c r="N2384">
        <v>26178.705999999998</v>
      </c>
      <c r="O2384">
        <v>9436865793.8999996</v>
      </c>
    </row>
    <row r="2385" spans="1:15" x14ac:dyDescent="0.3">
      <c r="A2385" t="s">
        <v>547</v>
      </c>
      <c r="B2385" t="s">
        <v>548</v>
      </c>
      <c r="C2385" t="s">
        <v>549</v>
      </c>
      <c r="D2385" t="s">
        <v>56</v>
      </c>
      <c r="E2385">
        <v>0</v>
      </c>
      <c r="F2385">
        <v>1.8645025143171401E-6</v>
      </c>
      <c r="G2385" t="s">
        <v>42</v>
      </c>
      <c r="H2385">
        <v>9436865793.8999996</v>
      </c>
      <c r="I2385" t="s">
        <v>59</v>
      </c>
      <c r="J2385">
        <v>4842785.16</v>
      </c>
      <c r="K2385">
        <v>0</v>
      </c>
      <c r="L2385">
        <v>5.13177284256E-4</v>
      </c>
      <c r="M2385">
        <v>204626000</v>
      </c>
      <c r="N2385">
        <v>105009.41499999999</v>
      </c>
      <c r="O2385">
        <v>9436865793.8999996</v>
      </c>
    </row>
    <row r="2386" spans="1:15" x14ac:dyDescent="0.3">
      <c r="A2386" t="s">
        <v>550</v>
      </c>
      <c r="B2386" t="s">
        <v>551</v>
      </c>
      <c r="C2386" t="s">
        <v>552</v>
      </c>
      <c r="D2386" t="s">
        <v>56</v>
      </c>
      <c r="E2386">
        <v>0</v>
      </c>
      <c r="F2386">
        <v>7.4496873787739003E-7</v>
      </c>
      <c r="G2386" t="s">
        <v>42</v>
      </c>
      <c r="H2386">
        <v>9436865793.8999996</v>
      </c>
      <c r="I2386" t="s">
        <v>59</v>
      </c>
      <c r="J2386">
        <v>2491276.33</v>
      </c>
      <c r="K2386">
        <v>0</v>
      </c>
      <c r="L2386">
        <v>2.6399404043799999E-4</v>
      </c>
      <c r="M2386">
        <v>204626000</v>
      </c>
      <c r="N2386">
        <v>54020.044500000004</v>
      </c>
      <c r="O2386">
        <v>9436865793.8999996</v>
      </c>
    </row>
    <row r="2387" spans="1:15" x14ac:dyDescent="0.3">
      <c r="A2387" t="s">
        <v>553</v>
      </c>
      <c r="B2387" t="s">
        <v>554</v>
      </c>
      <c r="C2387" t="s">
        <v>555</v>
      </c>
      <c r="D2387" t="s">
        <v>56</v>
      </c>
      <c r="E2387">
        <v>0</v>
      </c>
      <c r="F2387">
        <v>1.03966191893307E-6</v>
      </c>
      <c r="G2387" t="s">
        <v>42</v>
      </c>
      <c r="H2387">
        <v>9436865793.8999996</v>
      </c>
      <c r="I2387" t="s">
        <v>59</v>
      </c>
      <c r="J2387">
        <v>3029957.3</v>
      </c>
      <c r="K2387">
        <v>0</v>
      </c>
      <c r="L2387">
        <v>3.21076654704E-4</v>
      </c>
      <c r="M2387">
        <v>204626000</v>
      </c>
      <c r="N2387">
        <v>65700.631500000003</v>
      </c>
      <c r="O2387">
        <v>9436865793.8999996</v>
      </c>
    </row>
    <row r="2388" spans="1:15" x14ac:dyDescent="0.3">
      <c r="A2388" t="s">
        <v>556</v>
      </c>
      <c r="B2388" t="s">
        <v>557</v>
      </c>
      <c r="C2388" t="s">
        <v>558</v>
      </c>
      <c r="D2388" t="s">
        <v>56</v>
      </c>
      <c r="E2388">
        <v>0</v>
      </c>
      <c r="F2388">
        <v>2.53722607939143E-5</v>
      </c>
      <c r="G2388" t="s">
        <v>42</v>
      </c>
      <c r="H2388">
        <v>9436865793.8999996</v>
      </c>
      <c r="I2388" t="s">
        <v>59</v>
      </c>
      <c r="J2388">
        <v>87187967.840000004</v>
      </c>
      <c r="K2388">
        <v>0</v>
      </c>
      <c r="L2388">
        <v>9.2390810406949991E-3</v>
      </c>
      <c r="M2388">
        <v>204626000</v>
      </c>
      <c r="N2388">
        <v>1890556.1969999999</v>
      </c>
      <c r="O2388">
        <v>9436865793.8999996</v>
      </c>
    </row>
    <row r="2389" spans="1:15" x14ac:dyDescent="0.3">
      <c r="A2389" t="s">
        <v>559</v>
      </c>
      <c r="B2389" t="s">
        <v>560</v>
      </c>
      <c r="C2389" t="s">
        <v>561</v>
      </c>
      <c r="D2389" t="s">
        <v>56</v>
      </c>
      <c r="E2389">
        <v>0</v>
      </c>
      <c r="F2389">
        <v>8.3007114555590999E-7</v>
      </c>
      <c r="G2389" t="s">
        <v>42</v>
      </c>
      <c r="H2389">
        <v>9436865793.8999996</v>
      </c>
      <c r="I2389" t="s">
        <v>59</v>
      </c>
      <c r="J2389">
        <v>2591019.96</v>
      </c>
      <c r="K2389">
        <v>0</v>
      </c>
      <c r="L2389">
        <v>2.7456361217699998E-4</v>
      </c>
      <c r="M2389">
        <v>204626000</v>
      </c>
      <c r="N2389">
        <v>56182.8537</v>
      </c>
      <c r="O2389">
        <v>9436865793.8999996</v>
      </c>
    </row>
    <row r="2390" spans="1:15" x14ac:dyDescent="0.3">
      <c r="A2390" t="s">
        <v>562</v>
      </c>
      <c r="B2390" t="s">
        <v>563</v>
      </c>
      <c r="C2390" t="s">
        <v>564</v>
      </c>
      <c r="D2390" t="s">
        <v>56</v>
      </c>
      <c r="E2390">
        <v>0</v>
      </c>
      <c r="F2390">
        <v>2.4898040846557129E-5</v>
      </c>
      <c r="G2390" t="s">
        <v>42</v>
      </c>
      <c r="H2390">
        <v>9436865793.8999996</v>
      </c>
      <c r="I2390" t="s">
        <v>59</v>
      </c>
      <c r="J2390">
        <v>82017039.25</v>
      </c>
      <c r="K2390">
        <v>0</v>
      </c>
      <c r="L2390">
        <v>8.6911312549360006E-3</v>
      </c>
      <c r="M2390">
        <v>204626000</v>
      </c>
      <c r="N2390">
        <v>1778431.4242</v>
      </c>
      <c r="O2390">
        <v>9436865793.8999996</v>
      </c>
    </row>
    <row r="2391" spans="1:15" x14ac:dyDescent="0.3">
      <c r="A2391" t="s">
        <v>565</v>
      </c>
      <c r="B2391" t="s">
        <v>566</v>
      </c>
      <c r="C2391" t="s">
        <v>567</v>
      </c>
      <c r="D2391" t="s">
        <v>56</v>
      </c>
      <c r="E2391">
        <v>0</v>
      </c>
      <c r="F2391">
        <v>3.9543944795868301E-6</v>
      </c>
      <c r="G2391" t="s">
        <v>42</v>
      </c>
      <c r="H2391">
        <v>9436865793.8999996</v>
      </c>
      <c r="I2391" t="s">
        <v>59</v>
      </c>
      <c r="J2391">
        <v>13362570.09</v>
      </c>
      <c r="K2391">
        <v>0</v>
      </c>
      <c r="L2391">
        <v>1.4159966223779999E-3</v>
      </c>
      <c r="M2391">
        <v>204626000</v>
      </c>
      <c r="N2391">
        <v>289749.72489999997</v>
      </c>
      <c r="O2391">
        <v>9436865793.8999996</v>
      </c>
    </row>
    <row r="2392" spans="1:15" x14ac:dyDescent="0.3">
      <c r="A2392" t="s">
        <v>571</v>
      </c>
      <c r="B2392" t="s">
        <v>572</v>
      </c>
      <c r="C2392" t="s">
        <v>573</v>
      </c>
      <c r="D2392" t="s">
        <v>56</v>
      </c>
      <c r="E2392">
        <v>0</v>
      </c>
      <c r="F2392">
        <v>4.6080712547707501E-6</v>
      </c>
      <c r="G2392" t="s">
        <v>42</v>
      </c>
      <c r="H2392">
        <v>9436865793.8999996</v>
      </c>
      <c r="I2392" t="s">
        <v>59</v>
      </c>
      <c r="J2392">
        <v>14919822.130000001</v>
      </c>
      <c r="K2392">
        <v>0</v>
      </c>
      <c r="L2392">
        <v>1.581014550365E-3</v>
      </c>
      <c r="M2392">
        <v>204626000</v>
      </c>
      <c r="N2392">
        <v>323516.68339999998</v>
      </c>
      <c r="O2392">
        <v>9436865793.8999996</v>
      </c>
    </row>
    <row r="2393" spans="1:15" x14ac:dyDescent="0.3">
      <c r="A2393" t="s">
        <v>574</v>
      </c>
      <c r="B2393" t="s">
        <v>575</v>
      </c>
      <c r="C2393" t="s">
        <v>576</v>
      </c>
      <c r="D2393" t="s">
        <v>56</v>
      </c>
      <c r="E2393">
        <v>0</v>
      </c>
      <c r="F2393">
        <v>1.7473004660783101E-6</v>
      </c>
      <c r="G2393" t="s">
        <v>42</v>
      </c>
      <c r="H2393">
        <v>9436865793.8999996</v>
      </c>
      <c r="I2393" t="s">
        <v>59</v>
      </c>
      <c r="J2393">
        <v>5274852.8099999996</v>
      </c>
      <c r="K2393">
        <v>0</v>
      </c>
      <c r="L2393">
        <v>5.58962363692E-4</v>
      </c>
      <c r="M2393">
        <v>204626000</v>
      </c>
      <c r="N2393">
        <v>114378.2326</v>
      </c>
      <c r="O2393">
        <v>9436865793.8999996</v>
      </c>
    </row>
    <row r="2394" spans="1:15" x14ac:dyDescent="0.3">
      <c r="A2394" t="s">
        <v>577</v>
      </c>
      <c r="B2394" t="s">
        <v>578</v>
      </c>
      <c r="C2394" t="s">
        <v>579</v>
      </c>
      <c r="D2394" t="s">
        <v>56</v>
      </c>
      <c r="E2394">
        <v>0</v>
      </c>
      <c r="F2394">
        <v>2.9938541690676998E-7</v>
      </c>
      <c r="G2394" t="s">
        <v>42</v>
      </c>
      <c r="H2394">
        <v>9436865793.8999996</v>
      </c>
      <c r="I2394" t="s">
        <v>59</v>
      </c>
      <c r="J2394">
        <v>1037626.74</v>
      </c>
      <c r="K2394">
        <v>0</v>
      </c>
      <c r="L2394">
        <v>1.09954593258E-4</v>
      </c>
      <c r="M2394">
        <v>204626000</v>
      </c>
      <c r="N2394">
        <v>22499.568599999999</v>
      </c>
      <c r="O2394">
        <v>9436865793.8999996</v>
      </c>
    </row>
    <row r="2395" spans="1:15" x14ac:dyDescent="0.3">
      <c r="A2395" t="s">
        <v>580</v>
      </c>
      <c r="B2395" t="s">
        <v>581</v>
      </c>
      <c r="C2395" t="s">
        <v>582</v>
      </c>
      <c r="D2395" t="s">
        <v>56</v>
      </c>
      <c r="E2395">
        <v>0</v>
      </c>
      <c r="F2395">
        <v>2.092359627786949E-5</v>
      </c>
      <c r="G2395" t="s">
        <v>42</v>
      </c>
      <c r="H2395">
        <v>9436865793.8999996</v>
      </c>
      <c r="I2395" t="s">
        <v>59</v>
      </c>
      <c r="J2395">
        <v>48248950.990000002</v>
      </c>
      <c r="K2395">
        <v>0</v>
      </c>
      <c r="L2395">
        <v>5.1128152125660001E-3</v>
      </c>
      <c r="M2395">
        <v>204626000</v>
      </c>
      <c r="N2395">
        <v>1046214.9257</v>
      </c>
      <c r="O2395">
        <v>9436865793.8999996</v>
      </c>
    </row>
    <row r="2396" spans="1:15" x14ac:dyDescent="0.3">
      <c r="A2396" t="s">
        <v>583</v>
      </c>
      <c r="B2396" t="s">
        <v>584</v>
      </c>
      <c r="C2396" t="s">
        <v>585</v>
      </c>
      <c r="D2396" t="s">
        <v>56</v>
      </c>
      <c r="E2396">
        <v>0</v>
      </c>
      <c r="F2396">
        <v>5.27089089601681E-6</v>
      </c>
      <c r="G2396" t="s">
        <v>42</v>
      </c>
      <c r="H2396">
        <v>9436865793.8999996</v>
      </c>
      <c r="I2396" t="s">
        <v>59</v>
      </c>
      <c r="J2396">
        <v>11257926.789999999</v>
      </c>
      <c r="K2396">
        <v>0</v>
      </c>
      <c r="L2396">
        <v>1.1929730734620001E-3</v>
      </c>
      <c r="M2396">
        <v>204626000</v>
      </c>
      <c r="N2396">
        <v>244113.30809999999</v>
      </c>
      <c r="O2396">
        <v>9436865793.8999996</v>
      </c>
    </row>
    <row r="2397" spans="1:15" x14ac:dyDescent="0.3">
      <c r="A2397" t="s">
        <v>586</v>
      </c>
      <c r="B2397" t="s">
        <v>587</v>
      </c>
      <c r="C2397" t="s">
        <v>588</v>
      </c>
      <c r="D2397" t="s">
        <v>56</v>
      </c>
      <c r="E2397">
        <v>0</v>
      </c>
      <c r="F2397">
        <v>1.0274216261788099E-6</v>
      </c>
      <c r="G2397" t="s">
        <v>42</v>
      </c>
      <c r="H2397">
        <v>9436865793.8999996</v>
      </c>
      <c r="I2397" t="s">
        <v>59</v>
      </c>
      <c r="J2397">
        <v>2938618.14</v>
      </c>
      <c r="K2397">
        <v>0</v>
      </c>
      <c r="L2397">
        <v>3.11397682682E-4</v>
      </c>
      <c r="M2397">
        <v>204626000</v>
      </c>
      <c r="N2397">
        <v>63720.0622</v>
      </c>
      <c r="O2397">
        <v>9436865793.8999996</v>
      </c>
    </row>
    <row r="2398" spans="1:15" x14ac:dyDescent="0.3">
      <c r="A2398" t="s">
        <v>592</v>
      </c>
      <c r="B2398" t="s">
        <v>593</v>
      </c>
      <c r="C2398" t="s">
        <v>594</v>
      </c>
      <c r="D2398" t="s">
        <v>56</v>
      </c>
      <c r="E2398">
        <v>0</v>
      </c>
      <c r="F2398">
        <v>1.2799270715291401E-6</v>
      </c>
      <c r="G2398" t="s">
        <v>42</v>
      </c>
      <c r="H2398">
        <v>9436865793.8999996</v>
      </c>
      <c r="I2398" t="s">
        <v>59</v>
      </c>
      <c r="J2398">
        <v>4194464.21</v>
      </c>
      <c r="K2398">
        <v>0</v>
      </c>
      <c r="L2398">
        <v>4.4447640791000001E-4</v>
      </c>
      <c r="M2398">
        <v>204626000</v>
      </c>
      <c r="N2398">
        <v>90951.429399999994</v>
      </c>
      <c r="O2398">
        <v>9436865793.8999996</v>
      </c>
    </row>
    <row r="2399" spans="1:15" x14ac:dyDescent="0.3">
      <c r="A2399" t="s">
        <v>595</v>
      </c>
      <c r="B2399" t="s">
        <v>596</v>
      </c>
      <c r="C2399" t="s">
        <v>597</v>
      </c>
      <c r="D2399" t="s">
        <v>56</v>
      </c>
      <c r="E2399">
        <v>0</v>
      </c>
      <c r="F2399">
        <v>2.2727450478170102E-6</v>
      </c>
      <c r="G2399" t="s">
        <v>42</v>
      </c>
      <c r="H2399">
        <v>9436865793.8999996</v>
      </c>
      <c r="I2399" t="s">
        <v>59</v>
      </c>
      <c r="J2399">
        <v>7101693.5800000001</v>
      </c>
      <c r="K2399">
        <v>0</v>
      </c>
      <c r="L2399">
        <v>7.5254790468600005E-4</v>
      </c>
      <c r="M2399">
        <v>204626000</v>
      </c>
      <c r="N2399">
        <v>153990.86749999999</v>
      </c>
      <c r="O2399">
        <v>9436865793.8999996</v>
      </c>
    </row>
    <row r="2400" spans="1:15" x14ac:dyDescent="0.3">
      <c r="A2400" t="s">
        <v>598</v>
      </c>
      <c r="B2400" t="s">
        <v>599</v>
      </c>
      <c r="C2400" t="s">
        <v>600</v>
      </c>
      <c r="D2400" t="s">
        <v>56</v>
      </c>
      <c r="E2400">
        <v>0</v>
      </c>
      <c r="F2400">
        <v>4.73234980504515E-6</v>
      </c>
      <c r="G2400" t="s">
        <v>42</v>
      </c>
      <c r="H2400">
        <v>9436865793.8999996</v>
      </c>
      <c r="I2400" t="s">
        <v>59</v>
      </c>
      <c r="J2400">
        <v>13866655.640000001</v>
      </c>
      <c r="K2400">
        <v>0</v>
      </c>
      <c r="L2400">
        <v>1.4694132504210001E-3</v>
      </c>
      <c r="M2400">
        <v>204626000</v>
      </c>
      <c r="N2400">
        <v>300680.15580000001</v>
      </c>
      <c r="O2400">
        <v>9436865793.8999996</v>
      </c>
    </row>
    <row r="2401" spans="1:15" x14ac:dyDescent="0.3">
      <c r="A2401" t="s">
        <v>601</v>
      </c>
      <c r="B2401" t="s">
        <v>602</v>
      </c>
      <c r="C2401" t="s">
        <v>603</v>
      </c>
      <c r="D2401" t="s">
        <v>56</v>
      </c>
      <c r="E2401">
        <v>0</v>
      </c>
      <c r="F2401">
        <v>1.8724649036994001E-7</v>
      </c>
      <c r="G2401" t="s">
        <v>42</v>
      </c>
      <c r="H2401">
        <v>9436865793.8999996</v>
      </c>
      <c r="I2401" t="s">
        <v>59</v>
      </c>
      <c r="J2401">
        <v>548085.63</v>
      </c>
      <c r="K2401">
        <v>0</v>
      </c>
      <c r="L2401">
        <v>5.8079201503E-5</v>
      </c>
      <c r="M2401">
        <v>204626000</v>
      </c>
      <c r="N2401">
        <v>11884.5147</v>
      </c>
      <c r="O2401">
        <v>9436865793.8999996</v>
      </c>
    </row>
    <row r="2402" spans="1:15" x14ac:dyDescent="0.3">
      <c r="A2402" t="s">
        <v>604</v>
      </c>
      <c r="B2402" t="s">
        <v>605</v>
      </c>
      <c r="C2402" t="s">
        <v>606</v>
      </c>
      <c r="D2402" t="s">
        <v>56</v>
      </c>
      <c r="E2402">
        <v>0</v>
      </c>
      <c r="F2402">
        <v>3.0524118525262597E-5</v>
      </c>
      <c r="G2402" t="s">
        <v>42</v>
      </c>
      <c r="H2402">
        <v>9436865793.8999996</v>
      </c>
      <c r="I2402" t="s">
        <v>59</v>
      </c>
      <c r="J2402">
        <v>63323510.880000003</v>
      </c>
      <c r="K2402">
        <v>0</v>
      </c>
      <c r="L2402">
        <v>6.7102269188709998E-3</v>
      </c>
      <c r="M2402">
        <v>204626000</v>
      </c>
      <c r="N2402">
        <v>1373086.8935</v>
      </c>
      <c r="O2402">
        <v>9436865793.8999996</v>
      </c>
    </row>
    <row r="2403" spans="1:15" x14ac:dyDescent="0.3">
      <c r="A2403" t="s">
        <v>607</v>
      </c>
      <c r="B2403" t="s">
        <v>608</v>
      </c>
      <c r="C2403" t="s">
        <v>609</v>
      </c>
      <c r="D2403" t="s">
        <v>56</v>
      </c>
      <c r="E2403">
        <v>0</v>
      </c>
      <c r="F2403">
        <v>1.1274165843152331E-5</v>
      </c>
      <c r="G2403" t="s">
        <v>42</v>
      </c>
      <c r="H2403">
        <v>9436865793.8999996</v>
      </c>
      <c r="I2403" t="s">
        <v>59</v>
      </c>
      <c r="J2403">
        <v>24499255.73</v>
      </c>
      <c r="K2403">
        <v>0</v>
      </c>
      <c r="L2403">
        <v>2.5961220881019998E-3</v>
      </c>
      <c r="M2403">
        <v>204626000</v>
      </c>
      <c r="N2403">
        <v>531234.0784</v>
      </c>
      <c r="O2403">
        <v>9436865793.8999996</v>
      </c>
    </row>
    <row r="2404" spans="1:15" x14ac:dyDescent="0.3">
      <c r="A2404" t="s">
        <v>616</v>
      </c>
      <c r="B2404" t="s">
        <v>617</v>
      </c>
      <c r="C2404" t="s">
        <v>618</v>
      </c>
      <c r="D2404" t="s">
        <v>56</v>
      </c>
      <c r="E2404">
        <v>0</v>
      </c>
      <c r="F2404">
        <v>1.5550692698719799E-6</v>
      </c>
      <c r="G2404" t="s">
        <v>42</v>
      </c>
      <c r="H2404">
        <v>9436865793.8999996</v>
      </c>
      <c r="I2404" t="s">
        <v>59</v>
      </c>
      <c r="J2404">
        <v>5673920.5800000001</v>
      </c>
      <c r="K2404">
        <v>0</v>
      </c>
      <c r="L2404">
        <v>6.0125053210699996E-4</v>
      </c>
      <c r="M2404">
        <v>204626000</v>
      </c>
      <c r="N2404">
        <v>123031.4914</v>
      </c>
      <c r="O2404">
        <v>9436865793.8999996</v>
      </c>
    </row>
    <row r="2405" spans="1:15" x14ac:dyDescent="0.3">
      <c r="A2405" t="s">
        <v>619</v>
      </c>
      <c r="B2405" t="s">
        <v>620</v>
      </c>
      <c r="C2405" t="s">
        <v>621</v>
      </c>
      <c r="D2405" t="s">
        <v>56</v>
      </c>
      <c r="E2405">
        <v>0</v>
      </c>
      <c r="F2405">
        <v>6.7799099189644995E-7</v>
      </c>
      <c r="G2405" t="s">
        <v>42</v>
      </c>
      <c r="H2405">
        <v>9436865793.8999996</v>
      </c>
      <c r="I2405" t="s">
        <v>59</v>
      </c>
      <c r="J2405">
        <v>2268587.0699999998</v>
      </c>
      <c r="K2405">
        <v>0</v>
      </c>
      <c r="L2405">
        <v>2.4039624166999999E-4</v>
      </c>
      <c r="M2405">
        <v>204626000</v>
      </c>
      <c r="N2405">
        <v>49191.321300000003</v>
      </c>
      <c r="O2405">
        <v>9436865793.8999996</v>
      </c>
    </row>
    <row r="2406" spans="1:15" x14ac:dyDescent="0.3">
      <c r="A2406" t="s">
        <v>622</v>
      </c>
      <c r="B2406" t="s">
        <v>623</v>
      </c>
      <c r="C2406" t="s">
        <v>624</v>
      </c>
      <c r="D2406" t="s">
        <v>56</v>
      </c>
      <c r="E2406">
        <v>0</v>
      </c>
      <c r="F2406">
        <v>2.9757337460655002E-7</v>
      </c>
      <c r="G2406" t="s">
        <v>42</v>
      </c>
      <c r="H2406">
        <v>9436865793.8999996</v>
      </c>
      <c r="I2406" t="s">
        <v>59</v>
      </c>
      <c r="J2406">
        <v>1521030.33</v>
      </c>
      <c r="K2406">
        <v>0</v>
      </c>
      <c r="L2406">
        <v>1.61179608063E-4</v>
      </c>
      <c r="M2406">
        <v>204626000</v>
      </c>
      <c r="N2406">
        <v>32981.538500000002</v>
      </c>
      <c r="O2406">
        <v>9436865793.8999996</v>
      </c>
    </row>
    <row r="2407" spans="1:15" x14ac:dyDescent="0.3">
      <c r="A2407" t="s">
        <v>625</v>
      </c>
      <c r="B2407" t="s">
        <v>626</v>
      </c>
      <c r="C2407" t="s">
        <v>627</v>
      </c>
      <c r="D2407" t="s">
        <v>56</v>
      </c>
      <c r="E2407">
        <v>0</v>
      </c>
      <c r="F2407">
        <v>2.51244539424582E-6</v>
      </c>
      <c r="G2407" t="s">
        <v>42</v>
      </c>
      <c r="H2407">
        <v>9436865793.8999996</v>
      </c>
      <c r="I2407" t="s">
        <v>59</v>
      </c>
      <c r="J2407">
        <v>8181678.7599999998</v>
      </c>
      <c r="K2407">
        <v>0</v>
      </c>
      <c r="L2407">
        <v>8.6699111110499999E-4</v>
      </c>
      <c r="M2407">
        <v>204626000</v>
      </c>
      <c r="N2407">
        <v>177408.92310000001</v>
      </c>
      <c r="O2407">
        <v>9436865793.8999996</v>
      </c>
    </row>
    <row r="2408" spans="1:15" x14ac:dyDescent="0.3">
      <c r="A2408" t="s">
        <v>628</v>
      </c>
      <c r="B2408" t="s">
        <v>629</v>
      </c>
      <c r="C2408" t="s">
        <v>630</v>
      </c>
      <c r="D2408" t="s">
        <v>56</v>
      </c>
      <c r="E2408">
        <v>0</v>
      </c>
      <c r="F2408">
        <v>3.6810558461533298E-6</v>
      </c>
      <c r="G2408" t="s">
        <v>42</v>
      </c>
      <c r="H2408">
        <v>9436865793.8999996</v>
      </c>
      <c r="I2408" t="s">
        <v>59</v>
      </c>
      <c r="J2408">
        <v>9915075.9100000001</v>
      </c>
      <c r="K2408">
        <v>0</v>
      </c>
      <c r="L2408">
        <v>1.050674675951E-3</v>
      </c>
      <c r="M2408">
        <v>204626000</v>
      </c>
      <c r="N2408">
        <v>214995.35620000001</v>
      </c>
      <c r="O2408">
        <v>9436865793.8999996</v>
      </c>
    </row>
    <row r="2409" spans="1:15" x14ac:dyDescent="0.3">
      <c r="A2409" t="s">
        <v>634</v>
      </c>
      <c r="B2409" t="s">
        <v>635</v>
      </c>
      <c r="C2409" t="s">
        <v>636</v>
      </c>
      <c r="D2409" t="s">
        <v>56</v>
      </c>
      <c r="E2409">
        <v>0</v>
      </c>
      <c r="F2409">
        <v>5.2165116125547398E-6</v>
      </c>
      <c r="G2409" t="s">
        <v>42</v>
      </c>
      <c r="H2409">
        <v>9436865793.8999996</v>
      </c>
      <c r="I2409" t="s">
        <v>59</v>
      </c>
      <c r="J2409">
        <v>16324542.17</v>
      </c>
      <c r="K2409">
        <v>0</v>
      </c>
      <c r="L2409">
        <v>1.7298690610340001E-3</v>
      </c>
      <c r="M2409">
        <v>204626000</v>
      </c>
      <c r="N2409">
        <v>353976.18650000001</v>
      </c>
      <c r="O2409">
        <v>9436865793.8999996</v>
      </c>
    </row>
    <row r="2410" spans="1:15" x14ac:dyDescent="0.3">
      <c r="A2410" t="s">
        <v>637</v>
      </c>
      <c r="B2410" t="s">
        <v>638</v>
      </c>
      <c r="C2410" t="s">
        <v>639</v>
      </c>
      <c r="D2410" t="s">
        <v>56</v>
      </c>
      <c r="E2410">
        <v>0</v>
      </c>
      <c r="F2410">
        <v>1.51299491926962E-6</v>
      </c>
      <c r="G2410" t="s">
        <v>42</v>
      </c>
      <c r="H2410">
        <v>9436865793.8999996</v>
      </c>
      <c r="I2410" t="s">
        <v>59</v>
      </c>
      <c r="J2410">
        <v>5099705.3099999996</v>
      </c>
      <c r="K2410">
        <v>0</v>
      </c>
      <c r="L2410">
        <v>5.4040244095599995E-4</v>
      </c>
      <c r="M2410">
        <v>204626000</v>
      </c>
      <c r="N2410">
        <v>110580.38989999999</v>
      </c>
      <c r="O2410">
        <v>9436865793.8999996</v>
      </c>
    </row>
    <row r="2411" spans="1:15" x14ac:dyDescent="0.3">
      <c r="A2411" t="s">
        <v>646</v>
      </c>
      <c r="B2411" t="s">
        <v>647</v>
      </c>
      <c r="C2411" t="s">
        <v>648</v>
      </c>
      <c r="D2411" t="s">
        <v>56</v>
      </c>
      <c r="E2411">
        <v>0</v>
      </c>
      <c r="F2411">
        <v>8.5044432921656095E-6</v>
      </c>
      <c r="G2411" t="s">
        <v>42</v>
      </c>
      <c r="H2411">
        <v>9436865793.8999996</v>
      </c>
      <c r="I2411" t="s">
        <v>59</v>
      </c>
      <c r="J2411">
        <v>19042458.48</v>
      </c>
      <c r="K2411">
        <v>0</v>
      </c>
      <c r="L2411">
        <v>2.017879547711E-3</v>
      </c>
      <c r="M2411">
        <v>204626000</v>
      </c>
      <c r="N2411">
        <v>412910.62030000001</v>
      </c>
      <c r="O2411">
        <v>9436865793.8999996</v>
      </c>
    </row>
    <row r="2412" spans="1:15" x14ac:dyDescent="0.3">
      <c r="A2412" t="s">
        <v>652</v>
      </c>
      <c r="B2412" t="s">
        <v>653</v>
      </c>
      <c r="C2412" t="s">
        <v>654</v>
      </c>
      <c r="D2412" t="s">
        <v>56</v>
      </c>
      <c r="E2412">
        <v>0</v>
      </c>
      <c r="F2412">
        <v>9.2449126548344E-7</v>
      </c>
      <c r="G2412" t="s">
        <v>42</v>
      </c>
      <c r="H2412">
        <v>9436865793.8999996</v>
      </c>
      <c r="I2412" t="s">
        <v>59</v>
      </c>
      <c r="J2412">
        <v>2119844.6</v>
      </c>
      <c r="K2412">
        <v>0</v>
      </c>
      <c r="L2412">
        <v>2.2463439094100001E-4</v>
      </c>
      <c r="M2412">
        <v>204626000</v>
      </c>
      <c r="N2412">
        <v>45966.036899999999</v>
      </c>
      <c r="O2412">
        <v>9436865793.8999996</v>
      </c>
    </row>
    <row r="2413" spans="1:15" x14ac:dyDescent="0.3">
      <c r="A2413" t="s">
        <v>655</v>
      </c>
      <c r="B2413" t="s">
        <v>656</v>
      </c>
      <c r="C2413" t="s">
        <v>657</v>
      </c>
      <c r="D2413" t="s">
        <v>56</v>
      </c>
      <c r="E2413">
        <v>0</v>
      </c>
      <c r="F2413">
        <v>6.1554391329320565E-5</v>
      </c>
      <c r="G2413" t="s">
        <v>42</v>
      </c>
      <c r="H2413">
        <v>9436865793.8999996</v>
      </c>
      <c r="I2413" t="s">
        <v>59</v>
      </c>
      <c r="J2413">
        <v>195634429.38</v>
      </c>
      <c r="K2413">
        <v>0</v>
      </c>
      <c r="L2413">
        <v>2.0730869088597E-2</v>
      </c>
      <c r="M2413">
        <v>204626000</v>
      </c>
      <c r="N2413">
        <v>4242074.8180999998</v>
      </c>
      <c r="O2413">
        <v>9436865793.8999996</v>
      </c>
    </row>
    <row r="2414" spans="1:15" x14ac:dyDescent="0.3">
      <c r="A2414" t="s">
        <v>658</v>
      </c>
      <c r="B2414" t="s">
        <v>659</v>
      </c>
      <c r="C2414" t="s">
        <v>660</v>
      </c>
      <c r="D2414" t="s">
        <v>56</v>
      </c>
      <c r="E2414">
        <v>0</v>
      </c>
      <c r="F2414">
        <v>1.4718787257712679E-5</v>
      </c>
      <c r="G2414" t="s">
        <v>42</v>
      </c>
      <c r="H2414">
        <v>9436865793.8999996</v>
      </c>
      <c r="I2414" t="s">
        <v>59</v>
      </c>
      <c r="J2414">
        <v>49081366.560000002</v>
      </c>
      <c r="K2414">
        <v>0</v>
      </c>
      <c r="L2414">
        <v>5.2010241145660002E-3</v>
      </c>
      <c r="M2414">
        <v>204626000</v>
      </c>
      <c r="N2414">
        <v>1064264.7605000001</v>
      </c>
      <c r="O2414">
        <v>9436865793.8999996</v>
      </c>
    </row>
    <row r="2415" spans="1:15" x14ac:dyDescent="0.3">
      <c r="A2415" t="s">
        <v>664</v>
      </c>
      <c r="B2415" t="s">
        <v>665</v>
      </c>
      <c r="C2415" t="s">
        <v>666</v>
      </c>
      <c r="D2415" t="s">
        <v>56</v>
      </c>
      <c r="E2415">
        <v>0</v>
      </c>
      <c r="F2415">
        <v>1.15986814256436E-6</v>
      </c>
      <c r="G2415" t="s">
        <v>42</v>
      </c>
      <c r="H2415">
        <v>9436865793.8999996</v>
      </c>
      <c r="I2415" t="s">
        <v>59</v>
      </c>
      <c r="J2415">
        <v>2882424.95</v>
      </c>
      <c r="K2415">
        <v>0</v>
      </c>
      <c r="L2415">
        <v>3.05443037228E-4</v>
      </c>
      <c r="M2415">
        <v>204626000</v>
      </c>
      <c r="N2415">
        <v>62501.586900000002</v>
      </c>
      <c r="O2415">
        <v>9436865793.8999996</v>
      </c>
    </row>
    <row r="2416" spans="1:15" x14ac:dyDescent="0.3">
      <c r="A2416" t="s">
        <v>667</v>
      </c>
      <c r="B2416" t="s">
        <v>668</v>
      </c>
      <c r="C2416" t="s">
        <v>669</v>
      </c>
      <c r="D2416" t="s">
        <v>56</v>
      </c>
      <c r="E2416">
        <v>0</v>
      </c>
      <c r="F2416">
        <v>1.7050512692890899E-6</v>
      </c>
      <c r="G2416" t="s">
        <v>42</v>
      </c>
      <c r="H2416">
        <v>9436865793.8999996</v>
      </c>
      <c r="I2416" t="s">
        <v>59</v>
      </c>
      <c r="J2416">
        <v>5711491.1500000004</v>
      </c>
      <c r="K2416">
        <v>0</v>
      </c>
      <c r="L2416">
        <v>6.0523178719900002E-4</v>
      </c>
      <c r="M2416">
        <v>204626000</v>
      </c>
      <c r="N2416">
        <v>123846.1597</v>
      </c>
      <c r="O2416">
        <v>9436865793.8999996</v>
      </c>
    </row>
    <row r="2417" spans="1:15" x14ac:dyDescent="0.3">
      <c r="A2417" t="s">
        <v>670</v>
      </c>
      <c r="B2417" t="s">
        <v>671</v>
      </c>
      <c r="C2417" t="s">
        <v>672</v>
      </c>
      <c r="D2417" t="s">
        <v>56</v>
      </c>
      <c r="E2417">
        <v>0</v>
      </c>
      <c r="F2417">
        <v>1.4716538629782201E-6</v>
      </c>
      <c r="G2417" t="s">
        <v>42</v>
      </c>
      <c r="H2417">
        <v>9436865793.8999996</v>
      </c>
      <c r="I2417" t="s">
        <v>59</v>
      </c>
      <c r="J2417">
        <v>4734990</v>
      </c>
      <c r="K2417">
        <v>0</v>
      </c>
      <c r="L2417">
        <v>5.0175451293E-4</v>
      </c>
      <c r="M2417">
        <v>204626000</v>
      </c>
      <c r="N2417">
        <v>102672.019</v>
      </c>
      <c r="O2417">
        <v>9436865793.8999996</v>
      </c>
    </row>
    <row r="2418" spans="1:15" x14ac:dyDescent="0.3">
      <c r="A2418" t="s">
        <v>673</v>
      </c>
      <c r="B2418" t="s">
        <v>674</v>
      </c>
      <c r="C2418" t="s">
        <v>675</v>
      </c>
      <c r="D2418" t="s">
        <v>56</v>
      </c>
      <c r="E2418">
        <v>0</v>
      </c>
      <c r="F2418">
        <v>5.4316444802185E-7</v>
      </c>
      <c r="G2418" t="s">
        <v>42</v>
      </c>
      <c r="H2418">
        <v>9436865793.8999996</v>
      </c>
      <c r="I2418" t="s">
        <v>59</v>
      </c>
      <c r="J2418">
        <v>1862372.89</v>
      </c>
      <c r="K2418">
        <v>0</v>
      </c>
      <c r="L2418">
        <v>1.97350786869E-4</v>
      </c>
      <c r="M2418">
        <v>204626000</v>
      </c>
      <c r="N2418">
        <v>40383.102099999996</v>
      </c>
      <c r="O2418">
        <v>9436865793.8999996</v>
      </c>
    </row>
    <row r="2419" spans="1:15" x14ac:dyDescent="0.3">
      <c r="A2419" t="s">
        <v>676</v>
      </c>
      <c r="B2419" t="s">
        <v>677</v>
      </c>
      <c r="C2419" t="s">
        <v>678</v>
      </c>
      <c r="D2419" t="s">
        <v>56</v>
      </c>
      <c r="E2419">
        <v>0</v>
      </c>
      <c r="F2419">
        <v>2.5197359504010701E-6</v>
      </c>
      <c r="G2419" t="s">
        <v>42</v>
      </c>
      <c r="H2419">
        <v>9436865793.8999996</v>
      </c>
      <c r="I2419" t="s">
        <v>59</v>
      </c>
      <c r="J2419">
        <v>7181588.25</v>
      </c>
      <c r="K2419">
        <v>0</v>
      </c>
      <c r="L2419">
        <v>7.6101413401899996E-4</v>
      </c>
      <c r="M2419">
        <v>204626000</v>
      </c>
      <c r="N2419">
        <v>155723.2782</v>
      </c>
      <c r="O2419">
        <v>9436865793.8999996</v>
      </c>
    </row>
    <row r="2420" spans="1:15" x14ac:dyDescent="0.3">
      <c r="A2420" t="s">
        <v>679</v>
      </c>
      <c r="B2420" t="s">
        <v>680</v>
      </c>
      <c r="C2420" t="s">
        <v>681</v>
      </c>
      <c r="D2420" t="s">
        <v>56</v>
      </c>
      <c r="E2420">
        <v>0</v>
      </c>
      <c r="F2420">
        <v>2.349629366810826E-5</v>
      </c>
      <c r="G2420" t="s">
        <v>42</v>
      </c>
      <c r="H2420">
        <v>9436865793.8999996</v>
      </c>
      <c r="I2420" t="s">
        <v>59</v>
      </c>
      <c r="J2420">
        <v>78443153.900000006</v>
      </c>
      <c r="K2420">
        <v>0</v>
      </c>
      <c r="L2420">
        <v>8.3124159666129998E-3</v>
      </c>
      <c r="M2420">
        <v>204626000</v>
      </c>
      <c r="N2420">
        <v>1700936.4295999999</v>
      </c>
      <c r="O2420">
        <v>9436865793.8999996</v>
      </c>
    </row>
    <row r="2421" spans="1:15" x14ac:dyDescent="0.3">
      <c r="A2421" t="s">
        <v>685</v>
      </c>
      <c r="B2421" t="s">
        <v>686</v>
      </c>
      <c r="C2421" t="s">
        <v>687</v>
      </c>
      <c r="D2421" t="s">
        <v>56</v>
      </c>
      <c r="E2421">
        <v>0</v>
      </c>
      <c r="F2421">
        <v>2.1099505317613699E-6</v>
      </c>
      <c r="G2421" t="s">
        <v>42</v>
      </c>
      <c r="H2421">
        <v>9436865793.8999996</v>
      </c>
      <c r="I2421" t="s">
        <v>59</v>
      </c>
      <c r="J2421">
        <v>4716076.1500000004</v>
      </c>
      <c r="K2421">
        <v>0</v>
      </c>
      <c r="L2421">
        <v>4.9975026168599999E-4</v>
      </c>
      <c r="M2421">
        <v>204626000</v>
      </c>
      <c r="N2421">
        <v>102261.897</v>
      </c>
      <c r="O2421">
        <v>9436865793.8999996</v>
      </c>
    </row>
    <row r="2422" spans="1:15" x14ac:dyDescent="0.3">
      <c r="A2422" t="s">
        <v>688</v>
      </c>
      <c r="B2422" t="s">
        <v>689</v>
      </c>
      <c r="C2422" t="s">
        <v>690</v>
      </c>
      <c r="D2422" t="s">
        <v>56</v>
      </c>
      <c r="E2422">
        <v>0</v>
      </c>
      <c r="F2422">
        <v>1.2741518489932999E-7</v>
      </c>
      <c r="G2422" t="s">
        <v>42</v>
      </c>
      <c r="H2422">
        <v>9436865793.8999996</v>
      </c>
      <c r="I2422" t="s">
        <v>59</v>
      </c>
      <c r="J2422">
        <v>343971.07</v>
      </c>
      <c r="K2422">
        <v>0</v>
      </c>
      <c r="L2422">
        <v>3.6449715140000003E-5</v>
      </c>
      <c r="M2422">
        <v>204626000</v>
      </c>
      <c r="N2422">
        <v>7458.5594000000001</v>
      </c>
      <c r="O2422">
        <v>9436865793.8999996</v>
      </c>
    </row>
    <row r="2423" spans="1:15" x14ac:dyDescent="0.3">
      <c r="A2423" t="s">
        <v>691</v>
      </c>
      <c r="B2423" t="s">
        <v>692</v>
      </c>
      <c r="C2423" t="s">
        <v>693</v>
      </c>
      <c r="D2423" t="s">
        <v>56</v>
      </c>
      <c r="E2423">
        <v>0</v>
      </c>
      <c r="F2423">
        <v>1.8698994332849701E-6</v>
      </c>
      <c r="G2423" t="s">
        <v>42</v>
      </c>
      <c r="H2423">
        <v>9436865793.8999996</v>
      </c>
      <c r="I2423" t="s">
        <v>59</v>
      </c>
      <c r="J2423">
        <v>6363809.5999999996</v>
      </c>
      <c r="K2423">
        <v>0</v>
      </c>
      <c r="L2423">
        <v>6.7435626816999997E-4</v>
      </c>
      <c r="M2423">
        <v>204626000</v>
      </c>
      <c r="N2423">
        <v>137990.82569999999</v>
      </c>
      <c r="O2423">
        <v>9436865793.8999996</v>
      </c>
    </row>
    <row r="2424" spans="1:15" x14ac:dyDescent="0.3">
      <c r="A2424" t="s">
        <v>694</v>
      </c>
      <c r="B2424" t="s">
        <v>695</v>
      </c>
      <c r="C2424" t="s">
        <v>696</v>
      </c>
      <c r="D2424" t="s">
        <v>56</v>
      </c>
      <c r="E2424">
        <v>0</v>
      </c>
      <c r="F2424">
        <v>1.6923097507990999E-7</v>
      </c>
      <c r="G2424" t="s">
        <v>42</v>
      </c>
      <c r="H2424">
        <v>9436865793.8999996</v>
      </c>
      <c r="I2424" t="s">
        <v>59</v>
      </c>
      <c r="J2424">
        <v>631047.87</v>
      </c>
      <c r="K2424">
        <v>0</v>
      </c>
      <c r="L2424">
        <v>6.6870493210999997E-5</v>
      </c>
      <c r="M2424">
        <v>204626000</v>
      </c>
      <c r="N2424">
        <v>13683.441500000001</v>
      </c>
      <c r="O2424">
        <v>9436865793.8999996</v>
      </c>
    </row>
    <row r="2425" spans="1:15" x14ac:dyDescent="0.3">
      <c r="A2425" t="s">
        <v>697</v>
      </c>
      <c r="B2425" t="s">
        <v>698</v>
      </c>
      <c r="C2425" t="s">
        <v>699</v>
      </c>
      <c r="D2425" t="s">
        <v>56</v>
      </c>
      <c r="E2425">
        <v>0</v>
      </c>
      <c r="F2425">
        <v>1.1365214080858E-7</v>
      </c>
      <c r="G2425" t="s">
        <v>42</v>
      </c>
      <c r="H2425">
        <v>9436865793.8999996</v>
      </c>
      <c r="I2425" t="s">
        <v>59</v>
      </c>
      <c r="J2425">
        <v>296718.84999999998</v>
      </c>
      <c r="K2425">
        <v>0</v>
      </c>
      <c r="L2425">
        <v>3.1442520905000003E-5</v>
      </c>
      <c r="M2425">
        <v>204626000</v>
      </c>
      <c r="N2425">
        <v>6433.9573</v>
      </c>
      <c r="O2425">
        <v>9436865793.8999996</v>
      </c>
    </row>
    <row r="2426" spans="1:15" x14ac:dyDescent="0.3">
      <c r="A2426" t="s">
        <v>700</v>
      </c>
      <c r="B2426" t="s">
        <v>701</v>
      </c>
      <c r="C2426" t="s">
        <v>702</v>
      </c>
      <c r="D2426" t="s">
        <v>56</v>
      </c>
      <c r="E2426">
        <v>0</v>
      </c>
      <c r="F2426">
        <v>3.4051029973076999E-7</v>
      </c>
      <c r="G2426" t="s">
        <v>42</v>
      </c>
      <c r="H2426">
        <v>9436865793.8999996</v>
      </c>
      <c r="I2426" t="s">
        <v>59</v>
      </c>
      <c r="J2426">
        <v>945558.25</v>
      </c>
      <c r="K2426">
        <v>0</v>
      </c>
      <c r="L2426">
        <v>1.00198336042E-4</v>
      </c>
      <c r="M2426">
        <v>204626000</v>
      </c>
      <c r="N2426">
        <v>20503.184700000002</v>
      </c>
      <c r="O2426">
        <v>9436865793.8999996</v>
      </c>
    </row>
    <row r="2427" spans="1:15" x14ac:dyDescent="0.3">
      <c r="A2427" t="s">
        <v>703</v>
      </c>
      <c r="B2427" t="s">
        <v>704</v>
      </c>
      <c r="C2427" t="s">
        <v>705</v>
      </c>
      <c r="D2427" t="s">
        <v>56</v>
      </c>
      <c r="E2427">
        <v>0</v>
      </c>
      <c r="F2427">
        <v>1.57471668290607E-6</v>
      </c>
      <c r="G2427" t="s">
        <v>42</v>
      </c>
      <c r="H2427">
        <v>9436865793.8999996</v>
      </c>
      <c r="I2427" t="s">
        <v>59</v>
      </c>
      <c r="J2427">
        <v>4321124.91</v>
      </c>
      <c r="K2427">
        <v>0</v>
      </c>
      <c r="L2427">
        <v>4.5789831119499998E-4</v>
      </c>
      <c r="M2427">
        <v>204626000</v>
      </c>
      <c r="N2427">
        <v>93697.899799999999</v>
      </c>
      <c r="O2427">
        <v>9436865793.8999996</v>
      </c>
    </row>
    <row r="2428" spans="1:15" x14ac:dyDescent="0.3">
      <c r="A2428" t="s">
        <v>703</v>
      </c>
      <c r="B2428" t="s">
        <v>706</v>
      </c>
      <c r="C2428" t="s">
        <v>707</v>
      </c>
      <c r="D2428" t="s">
        <v>56</v>
      </c>
      <c r="E2428">
        <v>0</v>
      </c>
      <c r="F2428">
        <v>1.57471668290607E-6</v>
      </c>
      <c r="G2428" t="s">
        <v>42</v>
      </c>
      <c r="H2428">
        <v>9436865793.8999996</v>
      </c>
      <c r="I2428" t="s">
        <v>59</v>
      </c>
      <c r="J2428">
        <v>4321124.91</v>
      </c>
      <c r="K2428">
        <v>0</v>
      </c>
      <c r="L2428">
        <v>4.5789831119499998E-4</v>
      </c>
      <c r="M2428">
        <v>204626000</v>
      </c>
      <c r="N2428">
        <v>93697.899799999999</v>
      </c>
      <c r="O2428">
        <v>9436865793.8999996</v>
      </c>
    </row>
    <row r="2429" spans="1:15" x14ac:dyDescent="0.3">
      <c r="A2429" t="s">
        <v>708</v>
      </c>
      <c r="B2429" t="s">
        <v>709</v>
      </c>
      <c r="C2429" t="s">
        <v>710</v>
      </c>
      <c r="D2429" t="s">
        <v>56</v>
      </c>
      <c r="E2429">
        <v>0</v>
      </c>
      <c r="F2429">
        <v>6.6851538824234802E-6</v>
      </c>
      <c r="G2429" t="s">
        <v>42</v>
      </c>
      <c r="H2429">
        <v>9436865793.8999996</v>
      </c>
      <c r="I2429" t="s">
        <v>59</v>
      </c>
      <c r="J2429">
        <v>18605344.100000001</v>
      </c>
      <c r="K2429">
        <v>0</v>
      </c>
      <c r="L2429">
        <v>1.9715596794890001E-3</v>
      </c>
      <c r="M2429">
        <v>204626000</v>
      </c>
      <c r="N2429">
        <v>403432.37099999998</v>
      </c>
      <c r="O2429">
        <v>9436865793.8999996</v>
      </c>
    </row>
    <row r="2430" spans="1:15" x14ac:dyDescent="0.3">
      <c r="A2430" t="s">
        <v>711</v>
      </c>
      <c r="B2430" t="s">
        <v>712</v>
      </c>
      <c r="C2430" t="s">
        <v>713</v>
      </c>
      <c r="D2430" t="s">
        <v>56</v>
      </c>
      <c r="E2430">
        <v>0</v>
      </c>
      <c r="F2430">
        <v>1.6171800397823599E-5</v>
      </c>
      <c r="G2430" t="s">
        <v>42</v>
      </c>
      <c r="H2430">
        <v>9436865793.8999996</v>
      </c>
      <c r="I2430" t="s">
        <v>59</v>
      </c>
      <c r="J2430">
        <v>33755694.549999997</v>
      </c>
      <c r="K2430">
        <v>0</v>
      </c>
      <c r="L2430">
        <v>3.5770027133179999E-3</v>
      </c>
      <c r="M2430">
        <v>204626000</v>
      </c>
      <c r="N2430">
        <v>731947.75719999999</v>
      </c>
      <c r="O2430">
        <v>9436865793.8999996</v>
      </c>
    </row>
    <row r="2431" spans="1:15" x14ac:dyDescent="0.3">
      <c r="A2431" t="s">
        <v>714</v>
      </c>
      <c r="B2431" t="s">
        <v>715</v>
      </c>
      <c r="C2431" t="s">
        <v>716</v>
      </c>
      <c r="D2431" t="s">
        <v>56</v>
      </c>
      <c r="E2431">
        <v>0</v>
      </c>
      <c r="F2431">
        <v>7.3693958904180002E-8</v>
      </c>
      <c r="G2431" t="s">
        <v>42</v>
      </c>
      <c r="H2431">
        <v>9436865793.8999996</v>
      </c>
      <c r="I2431" t="s">
        <v>59</v>
      </c>
      <c r="J2431">
        <v>201686.1</v>
      </c>
      <c r="K2431">
        <v>0</v>
      </c>
      <c r="L2431">
        <v>2.1372148805000001E-5</v>
      </c>
      <c r="M2431">
        <v>204626000</v>
      </c>
      <c r="N2431">
        <v>4373.2973000000002</v>
      </c>
      <c r="O2431">
        <v>9436865793.8999996</v>
      </c>
    </row>
    <row r="2432" spans="1:15" x14ac:dyDescent="0.3">
      <c r="A2432" t="s">
        <v>717</v>
      </c>
      <c r="B2432" t="s">
        <v>718</v>
      </c>
      <c r="C2432" t="s">
        <v>719</v>
      </c>
      <c r="D2432" t="s">
        <v>56</v>
      </c>
      <c r="E2432">
        <v>0</v>
      </c>
      <c r="F2432">
        <v>5.4554977388020004E-7</v>
      </c>
      <c r="G2432" t="s">
        <v>42</v>
      </c>
      <c r="H2432">
        <v>9436865793.8999996</v>
      </c>
      <c r="I2432" t="s">
        <v>59</v>
      </c>
      <c r="J2432">
        <v>1727265.04</v>
      </c>
      <c r="K2432">
        <v>0</v>
      </c>
      <c r="L2432">
        <v>1.8303376117899999E-4</v>
      </c>
      <c r="M2432">
        <v>204626000</v>
      </c>
      <c r="N2432">
        <v>37453.466399999998</v>
      </c>
      <c r="O2432">
        <v>9436865793.8999996</v>
      </c>
    </row>
    <row r="2433" spans="1:15" x14ac:dyDescent="0.3">
      <c r="A2433" t="s">
        <v>720</v>
      </c>
      <c r="B2433" t="s">
        <v>721</v>
      </c>
      <c r="C2433" t="s">
        <v>722</v>
      </c>
      <c r="D2433" t="s">
        <v>56</v>
      </c>
      <c r="E2433">
        <v>0</v>
      </c>
      <c r="F2433">
        <v>7.3044616195090125E-5</v>
      </c>
      <c r="G2433" t="s">
        <v>42</v>
      </c>
      <c r="H2433">
        <v>9436865793.8999996</v>
      </c>
      <c r="I2433" t="s">
        <v>59</v>
      </c>
      <c r="J2433">
        <v>165801876.52000001</v>
      </c>
      <c r="K2433">
        <v>0</v>
      </c>
      <c r="L2433">
        <v>1.7569591444987001E-2</v>
      </c>
      <c r="M2433">
        <v>204626000</v>
      </c>
      <c r="N2433">
        <v>3595195.219</v>
      </c>
      <c r="O2433">
        <v>9436865793.8999996</v>
      </c>
    </row>
    <row r="2434" spans="1:15" x14ac:dyDescent="0.3">
      <c r="A2434" t="s">
        <v>723</v>
      </c>
      <c r="B2434" t="s">
        <v>724</v>
      </c>
      <c r="C2434" t="s">
        <v>725</v>
      </c>
      <c r="D2434" t="s">
        <v>56</v>
      </c>
      <c r="E2434">
        <v>0</v>
      </c>
      <c r="F2434">
        <v>6.8648321820868998E-7</v>
      </c>
      <c r="G2434" t="s">
        <v>42</v>
      </c>
      <c r="H2434">
        <v>9436865793.8999996</v>
      </c>
      <c r="I2434" t="s">
        <v>59</v>
      </c>
      <c r="J2434">
        <v>1944210.36</v>
      </c>
      <c r="K2434">
        <v>0</v>
      </c>
      <c r="L2434">
        <v>2.0602288964E-4</v>
      </c>
      <c r="M2434">
        <v>204626000</v>
      </c>
      <c r="N2434">
        <v>42157.639799999997</v>
      </c>
      <c r="O2434">
        <v>9436865793.8999996</v>
      </c>
    </row>
    <row r="2435" spans="1:15" x14ac:dyDescent="0.3">
      <c r="A2435" t="s">
        <v>726</v>
      </c>
      <c r="B2435" t="s">
        <v>727</v>
      </c>
      <c r="C2435" t="s">
        <v>728</v>
      </c>
      <c r="D2435" t="s">
        <v>56</v>
      </c>
      <c r="E2435">
        <v>0</v>
      </c>
      <c r="F2435">
        <v>4.4235449471988E-7</v>
      </c>
      <c r="G2435" t="s">
        <v>42</v>
      </c>
      <c r="H2435">
        <v>9436865793.8999996</v>
      </c>
      <c r="I2435" t="s">
        <v>59</v>
      </c>
      <c r="J2435">
        <v>1176999.06</v>
      </c>
      <c r="K2435">
        <v>0</v>
      </c>
      <c r="L2435">
        <v>1.2472351368599999E-4</v>
      </c>
      <c r="M2435">
        <v>204626000</v>
      </c>
      <c r="N2435">
        <v>25521.673699999999</v>
      </c>
      <c r="O2435">
        <v>9436865793.8999996</v>
      </c>
    </row>
    <row r="2436" spans="1:15" x14ac:dyDescent="0.3">
      <c r="A2436" t="s">
        <v>729</v>
      </c>
      <c r="B2436" t="s">
        <v>730</v>
      </c>
      <c r="C2436" t="s">
        <v>731</v>
      </c>
      <c r="D2436" t="s">
        <v>56</v>
      </c>
      <c r="E2436">
        <v>0</v>
      </c>
      <c r="F2436">
        <v>7.9111329577513995E-7</v>
      </c>
      <c r="G2436" t="s">
        <v>42</v>
      </c>
      <c r="H2436">
        <v>9436865793.8999996</v>
      </c>
      <c r="I2436" t="s">
        <v>59</v>
      </c>
      <c r="J2436">
        <v>2395606.9300000002</v>
      </c>
      <c r="K2436">
        <v>0</v>
      </c>
      <c r="L2436">
        <v>2.5385620420199999E-4</v>
      </c>
      <c r="M2436">
        <v>204626000</v>
      </c>
      <c r="N2436">
        <v>51945.579599999997</v>
      </c>
      <c r="O2436">
        <v>9436865793.8999996</v>
      </c>
    </row>
    <row r="2437" spans="1:15" x14ac:dyDescent="0.3">
      <c r="A2437" t="s">
        <v>732</v>
      </c>
      <c r="B2437" t="s">
        <v>733</v>
      </c>
      <c r="C2437" t="s">
        <v>734</v>
      </c>
      <c r="D2437" t="s">
        <v>56</v>
      </c>
      <c r="E2437">
        <v>0</v>
      </c>
      <c r="F2437">
        <v>2.2617544284455861E-5</v>
      </c>
      <c r="G2437" t="s">
        <v>42</v>
      </c>
      <c r="H2437">
        <v>9436865793.8999996</v>
      </c>
      <c r="I2437" t="s">
        <v>59</v>
      </c>
      <c r="J2437">
        <v>71522107.170000002</v>
      </c>
      <c r="K2437">
        <v>0</v>
      </c>
      <c r="L2437">
        <v>7.5790107364070002E-3</v>
      </c>
      <c r="M2437">
        <v>204626000</v>
      </c>
      <c r="N2437">
        <v>1550862.6509</v>
      </c>
      <c r="O2437">
        <v>9436865793.8999996</v>
      </c>
    </row>
    <row r="2438" spans="1:15" x14ac:dyDescent="0.3">
      <c r="A2438" t="s">
        <v>735</v>
      </c>
      <c r="B2438" t="s">
        <v>736</v>
      </c>
      <c r="C2438" t="s">
        <v>737</v>
      </c>
      <c r="D2438" t="s">
        <v>56</v>
      </c>
      <c r="E2438">
        <v>0</v>
      </c>
      <c r="F2438">
        <v>2.4236214119717601E-6</v>
      </c>
      <c r="G2438" t="s">
        <v>42</v>
      </c>
      <c r="H2438">
        <v>9436865793.8999996</v>
      </c>
      <c r="I2438" t="s">
        <v>59</v>
      </c>
      <c r="J2438">
        <v>6159876.21</v>
      </c>
      <c r="K2438">
        <v>0</v>
      </c>
      <c r="L2438">
        <v>6.5274597991900004E-4</v>
      </c>
      <c r="M2438">
        <v>204626000</v>
      </c>
      <c r="N2438">
        <v>133568.79889999999</v>
      </c>
      <c r="O2438">
        <v>9436865793.8999996</v>
      </c>
    </row>
    <row r="2439" spans="1:15" x14ac:dyDescent="0.3">
      <c r="A2439" t="s">
        <v>738</v>
      </c>
      <c r="B2439" t="s">
        <v>739</v>
      </c>
      <c r="C2439" t="s">
        <v>740</v>
      </c>
      <c r="D2439" t="s">
        <v>56</v>
      </c>
      <c r="E2439">
        <v>0</v>
      </c>
      <c r="F2439">
        <v>1.0422824923883E-6</v>
      </c>
      <c r="G2439" t="s">
        <v>42</v>
      </c>
      <c r="H2439">
        <v>9436865793.8999996</v>
      </c>
      <c r="I2439" t="s">
        <v>59</v>
      </c>
      <c r="J2439">
        <v>2413079.65</v>
      </c>
      <c r="K2439">
        <v>0</v>
      </c>
      <c r="L2439">
        <v>2.5570774266600002E-4</v>
      </c>
      <c r="M2439">
        <v>204626000</v>
      </c>
      <c r="N2439">
        <v>52324.452599999997</v>
      </c>
      <c r="O2439">
        <v>9436865793.8999996</v>
      </c>
    </row>
    <row r="2440" spans="1:15" x14ac:dyDescent="0.3">
      <c r="A2440" t="s">
        <v>741</v>
      </c>
      <c r="B2440" t="s">
        <v>742</v>
      </c>
      <c r="C2440" t="s">
        <v>743</v>
      </c>
      <c r="D2440" t="s">
        <v>56</v>
      </c>
      <c r="E2440">
        <v>0</v>
      </c>
      <c r="F2440">
        <v>8.3738565034039702E-6</v>
      </c>
      <c r="G2440" t="s">
        <v>42</v>
      </c>
      <c r="H2440">
        <v>9436865793.8999996</v>
      </c>
      <c r="I2440" t="s">
        <v>59</v>
      </c>
      <c r="J2440">
        <v>25155964.219999999</v>
      </c>
      <c r="K2440">
        <v>0</v>
      </c>
      <c r="L2440">
        <v>2.665711770137E-3</v>
      </c>
      <c r="M2440">
        <v>204626000</v>
      </c>
      <c r="N2440">
        <v>545473.93669999996</v>
      </c>
      <c r="O2440">
        <v>9436865793.8999996</v>
      </c>
    </row>
    <row r="2441" spans="1:15" x14ac:dyDescent="0.3">
      <c r="A2441" t="s">
        <v>744</v>
      </c>
      <c r="B2441" t="s">
        <v>745</v>
      </c>
      <c r="C2441" t="s">
        <v>746</v>
      </c>
      <c r="D2441" t="s">
        <v>56</v>
      </c>
      <c r="E2441">
        <v>0</v>
      </c>
      <c r="F2441">
        <v>4.3611545293568799E-6</v>
      </c>
      <c r="G2441" t="s">
        <v>42</v>
      </c>
      <c r="H2441">
        <v>9436865793.8999996</v>
      </c>
      <c r="I2441" t="s">
        <v>59</v>
      </c>
      <c r="J2441">
        <v>10457916.93</v>
      </c>
      <c r="K2441">
        <v>0</v>
      </c>
      <c r="L2441">
        <v>1.1081981198419999E-3</v>
      </c>
      <c r="M2441">
        <v>204626000</v>
      </c>
      <c r="N2441">
        <v>226766.14850000001</v>
      </c>
      <c r="O2441">
        <v>9436865793.8999996</v>
      </c>
    </row>
    <row r="2442" spans="1:15" x14ac:dyDescent="0.3">
      <c r="A2442" t="s">
        <v>747</v>
      </c>
      <c r="B2442" t="s">
        <v>748</v>
      </c>
      <c r="C2442" t="s">
        <v>749</v>
      </c>
      <c r="D2442" t="s">
        <v>56</v>
      </c>
      <c r="E2442">
        <v>0</v>
      </c>
      <c r="F2442">
        <v>7.8580856843310998E-7</v>
      </c>
      <c r="G2442" t="s">
        <v>42</v>
      </c>
      <c r="H2442">
        <v>9436865793.8999996</v>
      </c>
      <c r="I2442" t="s">
        <v>59</v>
      </c>
      <c r="J2442">
        <v>2193979.2400000002</v>
      </c>
      <c r="K2442">
        <v>0</v>
      </c>
      <c r="L2442">
        <v>2.32490244952E-4</v>
      </c>
      <c r="M2442">
        <v>204626000</v>
      </c>
      <c r="N2442">
        <v>47573.548900000002</v>
      </c>
      <c r="O2442">
        <v>9436865793.8999996</v>
      </c>
    </row>
    <row r="2443" spans="1:15" x14ac:dyDescent="0.3">
      <c r="A2443" t="s">
        <v>750</v>
      </c>
      <c r="B2443" t="s">
        <v>751</v>
      </c>
      <c r="C2443" t="s">
        <v>752</v>
      </c>
      <c r="D2443" t="s">
        <v>56</v>
      </c>
      <c r="E2443">
        <v>0</v>
      </c>
      <c r="F2443">
        <v>8.8829534965079193E-6</v>
      </c>
      <c r="G2443" t="s">
        <v>42</v>
      </c>
      <c r="H2443">
        <v>9436865793.8999996</v>
      </c>
      <c r="I2443" t="s">
        <v>59</v>
      </c>
      <c r="J2443">
        <v>19189428.920000002</v>
      </c>
      <c r="K2443">
        <v>0</v>
      </c>
      <c r="L2443">
        <v>2.033453621053E-3</v>
      </c>
      <c r="M2443">
        <v>204626000</v>
      </c>
      <c r="N2443">
        <v>416097.48070000001</v>
      </c>
      <c r="O2443">
        <v>9436865793.8999996</v>
      </c>
    </row>
    <row r="2444" spans="1:15" x14ac:dyDescent="0.3">
      <c r="A2444" t="s">
        <v>753</v>
      </c>
      <c r="B2444" t="s">
        <v>754</v>
      </c>
      <c r="C2444" t="s">
        <v>755</v>
      </c>
      <c r="D2444" t="s">
        <v>56</v>
      </c>
      <c r="E2444">
        <v>0</v>
      </c>
      <c r="F2444">
        <v>6.4714229632761801E-6</v>
      </c>
      <c r="G2444" t="s">
        <v>42</v>
      </c>
      <c r="H2444">
        <v>9436865793.8999996</v>
      </c>
      <c r="I2444" t="s">
        <v>59</v>
      </c>
      <c r="J2444">
        <v>19565924.050000001</v>
      </c>
      <c r="K2444">
        <v>0</v>
      </c>
      <c r="L2444">
        <v>2.073349825813E-3</v>
      </c>
      <c r="M2444">
        <v>204626000</v>
      </c>
      <c r="N2444">
        <v>424261.28149999998</v>
      </c>
      <c r="O2444">
        <v>9436865793.8999996</v>
      </c>
    </row>
    <row r="2445" spans="1:15" x14ac:dyDescent="0.3">
      <c r="A2445" t="s">
        <v>756</v>
      </c>
      <c r="B2445" t="s">
        <v>757</v>
      </c>
      <c r="C2445" t="s">
        <v>758</v>
      </c>
      <c r="D2445" t="s">
        <v>56</v>
      </c>
      <c r="E2445">
        <v>0</v>
      </c>
      <c r="F2445">
        <v>8.6142558107106865E-5</v>
      </c>
      <c r="G2445" t="s">
        <v>42</v>
      </c>
      <c r="H2445">
        <v>9436865793.8999996</v>
      </c>
      <c r="I2445" t="s">
        <v>59</v>
      </c>
      <c r="J2445">
        <v>188902885.87</v>
      </c>
      <c r="K2445">
        <v>0</v>
      </c>
      <c r="L2445">
        <v>2.0017545019248999E-2</v>
      </c>
      <c r="M2445">
        <v>204626000</v>
      </c>
      <c r="N2445">
        <v>4096110.1671000002</v>
      </c>
      <c r="O2445">
        <v>9436865793.8999996</v>
      </c>
    </row>
    <row r="2446" spans="1:15" x14ac:dyDescent="0.3">
      <c r="A2446" t="s">
        <v>759</v>
      </c>
      <c r="B2446" t="s">
        <v>760</v>
      </c>
      <c r="C2446" t="s">
        <v>761</v>
      </c>
      <c r="D2446" t="s">
        <v>56</v>
      </c>
      <c r="E2446">
        <v>0</v>
      </c>
      <c r="F2446">
        <v>8.6100620454429996E-8</v>
      </c>
      <c r="G2446" t="s">
        <v>42</v>
      </c>
      <c r="H2446">
        <v>9436865793.8999996</v>
      </c>
      <c r="I2446" t="s">
        <v>59</v>
      </c>
      <c r="J2446">
        <v>269264.71000000002</v>
      </c>
      <c r="K2446">
        <v>0</v>
      </c>
      <c r="L2446">
        <v>2.8533277455000001E-5</v>
      </c>
      <c r="M2446">
        <v>204626000</v>
      </c>
      <c r="N2446">
        <v>5838.6504000000004</v>
      </c>
      <c r="O2446">
        <v>9436865793.8999996</v>
      </c>
    </row>
    <row r="2447" spans="1:15" x14ac:dyDescent="0.3">
      <c r="A2447" t="s">
        <v>762</v>
      </c>
      <c r="B2447" t="s">
        <v>763</v>
      </c>
      <c r="C2447" t="s">
        <v>764</v>
      </c>
      <c r="D2447" t="s">
        <v>56</v>
      </c>
      <c r="E2447">
        <v>0</v>
      </c>
      <c r="F2447">
        <v>1.49117729417071E-6</v>
      </c>
      <c r="G2447" t="s">
        <v>42</v>
      </c>
      <c r="H2447">
        <v>9436865793.8999996</v>
      </c>
      <c r="I2447" t="s">
        <v>59</v>
      </c>
      <c r="J2447">
        <v>4191197.33</v>
      </c>
      <c r="K2447">
        <v>0</v>
      </c>
      <c r="L2447">
        <v>4.4413022517600002E-4</v>
      </c>
      <c r="M2447">
        <v>204626000</v>
      </c>
      <c r="N2447">
        <v>90880.591499999995</v>
      </c>
      <c r="O2447">
        <v>9436865793.8999996</v>
      </c>
    </row>
    <row r="2448" spans="1:15" x14ac:dyDescent="0.3">
      <c r="A2448" t="s">
        <v>765</v>
      </c>
      <c r="B2448" t="s">
        <v>766</v>
      </c>
      <c r="C2448" t="s">
        <v>767</v>
      </c>
      <c r="D2448" t="s">
        <v>56</v>
      </c>
      <c r="E2448">
        <v>0</v>
      </c>
      <c r="F2448">
        <v>3.64533953870961E-6</v>
      </c>
      <c r="G2448" t="s">
        <v>42</v>
      </c>
      <c r="H2448">
        <v>9436865793.8999996</v>
      </c>
      <c r="I2448" t="s">
        <v>59</v>
      </c>
      <c r="J2448">
        <v>9177273.7300000004</v>
      </c>
      <c r="K2448">
        <v>0</v>
      </c>
      <c r="L2448">
        <v>9.7249170756799998E-4</v>
      </c>
      <c r="M2448">
        <v>204626000</v>
      </c>
      <c r="N2448">
        <v>198997.0882</v>
      </c>
      <c r="O2448">
        <v>9436865793.8999996</v>
      </c>
    </row>
    <row r="2449" spans="1:15" x14ac:dyDescent="0.3">
      <c r="A2449" t="s">
        <v>768</v>
      </c>
      <c r="B2449" t="s">
        <v>769</v>
      </c>
      <c r="C2449" t="s">
        <v>770</v>
      </c>
      <c r="D2449" t="s">
        <v>56</v>
      </c>
      <c r="E2449">
        <v>0</v>
      </c>
      <c r="F2449">
        <v>6.0937181110673003E-7</v>
      </c>
      <c r="G2449" t="s">
        <v>42</v>
      </c>
      <c r="H2449">
        <v>9436865793.8999996</v>
      </c>
      <c r="I2449" t="s">
        <v>59</v>
      </c>
      <c r="J2449">
        <v>1725836.05</v>
      </c>
      <c r="K2449">
        <v>0</v>
      </c>
      <c r="L2449">
        <v>1.8288233484400001E-4</v>
      </c>
      <c r="M2449">
        <v>204626000</v>
      </c>
      <c r="N2449">
        <v>37422.480600000003</v>
      </c>
      <c r="O2449">
        <v>9436865793.8999996</v>
      </c>
    </row>
    <row r="2450" spans="1:15" x14ac:dyDescent="0.3">
      <c r="A2450" t="s">
        <v>771</v>
      </c>
      <c r="B2450" t="s">
        <v>772</v>
      </c>
      <c r="C2450" t="s">
        <v>773</v>
      </c>
      <c r="D2450" t="s">
        <v>56</v>
      </c>
      <c r="E2450">
        <v>0</v>
      </c>
      <c r="F2450">
        <v>9.0685892826110095E-6</v>
      </c>
      <c r="G2450" t="s">
        <v>42</v>
      </c>
      <c r="H2450">
        <v>9436865793.8999996</v>
      </c>
      <c r="I2450" t="s">
        <v>59</v>
      </c>
      <c r="J2450">
        <v>25233971.010000002</v>
      </c>
      <c r="K2450">
        <v>0</v>
      </c>
      <c r="L2450">
        <v>2.6739779457620001E-3</v>
      </c>
      <c r="M2450">
        <v>204626000</v>
      </c>
      <c r="N2450">
        <v>547165.41110000003</v>
      </c>
      <c r="O2450">
        <v>9436865793.8999996</v>
      </c>
    </row>
    <row r="2451" spans="1:15" x14ac:dyDescent="0.3">
      <c r="A2451" t="s">
        <v>774</v>
      </c>
      <c r="B2451" t="s">
        <v>775</v>
      </c>
      <c r="C2451" t="s">
        <v>776</v>
      </c>
      <c r="D2451" t="s">
        <v>56</v>
      </c>
      <c r="E2451">
        <v>0</v>
      </c>
      <c r="F2451">
        <v>2.1587580500687402E-6</v>
      </c>
      <c r="G2451" t="s">
        <v>42</v>
      </c>
      <c r="H2451">
        <v>9436865793.8999996</v>
      </c>
      <c r="I2451" t="s">
        <v>59</v>
      </c>
      <c r="J2451">
        <v>6812404.79</v>
      </c>
      <c r="K2451">
        <v>0</v>
      </c>
      <c r="L2451">
        <v>7.2189272781700005E-4</v>
      </c>
      <c r="M2451">
        <v>204626000</v>
      </c>
      <c r="N2451">
        <v>147718.02129999999</v>
      </c>
      <c r="O2451">
        <v>9436865793.8999996</v>
      </c>
    </row>
    <row r="2452" spans="1:15" x14ac:dyDescent="0.3">
      <c r="A2452" t="s">
        <v>777</v>
      </c>
      <c r="B2452" t="s">
        <v>778</v>
      </c>
      <c r="C2452" t="s">
        <v>779</v>
      </c>
      <c r="D2452" t="s">
        <v>56</v>
      </c>
      <c r="E2452">
        <v>0</v>
      </c>
      <c r="F2452">
        <v>1.45518123282802E-6</v>
      </c>
      <c r="G2452" t="s">
        <v>42</v>
      </c>
      <c r="H2452">
        <v>9436865793.8999996</v>
      </c>
      <c r="I2452" t="s">
        <v>59</v>
      </c>
      <c r="J2452">
        <v>3519019.81</v>
      </c>
      <c r="K2452">
        <v>0</v>
      </c>
      <c r="L2452">
        <v>3.7290133046900001E-4</v>
      </c>
      <c r="M2452">
        <v>204626000</v>
      </c>
      <c r="N2452">
        <v>76305.3076</v>
      </c>
      <c r="O2452">
        <v>9436865793.8999996</v>
      </c>
    </row>
    <row r="2453" spans="1:15" x14ac:dyDescent="0.3">
      <c r="A2453" t="s">
        <v>780</v>
      </c>
      <c r="B2453" t="s">
        <v>781</v>
      </c>
      <c r="C2453" t="s">
        <v>782</v>
      </c>
      <c r="D2453" t="s">
        <v>56</v>
      </c>
      <c r="E2453">
        <v>0</v>
      </c>
      <c r="F2453">
        <v>2.0692473991335501E-6</v>
      </c>
      <c r="G2453" t="s">
        <v>42</v>
      </c>
      <c r="H2453">
        <v>9436865793.8999996</v>
      </c>
      <c r="I2453" t="s">
        <v>59</v>
      </c>
      <c r="J2453">
        <v>4474596.55</v>
      </c>
      <c r="K2453">
        <v>0</v>
      </c>
      <c r="L2453">
        <v>4.7416129970700001E-4</v>
      </c>
      <c r="M2453">
        <v>204626000</v>
      </c>
      <c r="N2453">
        <v>97025.730100000001</v>
      </c>
      <c r="O2453">
        <v>9436865793.8999996</v>
      </c>
    </row>
    <row r="2454" spans="1:15" x14ac:dyDescent="0.3">
      <c r="A2454" t="s">
        <v>783</v>
      </c>
      <c r="B2454" t="s">
        <v>784</v>
      </c>
      <c r="C2454" t="s">
        <v>785</v>
      </c>
      <c r="D2454" t="s">
        <v>56</v>
      </c>
      <c r="E2454">
        <v>0</v>
      </c>
      <c r="F2454">
        <v>4.3444947608030428E-5</v>
      </c>
      <c r="G2454" t="s">
        <v>42</v>
      </c>
      <c r="H2454">
        <v>9436865793.8999996</v>
      </c>
      <c r="I2454" t="s">
        <v>59</v>
      </c>
      <c r="J2454">
        <v>134128345.40000001</v>
      </c>
      <c r="K2454">
        <v>0</v>
      </c>
      <c r="L2454">
        <v>1.4213230147524E-2</v>
      </c>
      <c r="M2454">
        <v>204626000</v>
      </c>
      <c r="N2454">
        <v>2908396.4322000002</v>
      </c>
      <c r="O2454">
        <v>9436865793.8999996</v>
      </c>
    </row>
    <row r="2455" spans="1:15" x14ac:dyDescent="0.3">
      <c r="A2455" t="s">
        <v>786</v>
      </c>
      <c r="B2455" t="s">
        <v>787</v>
      </c>
      <c r="C2455" t="s">
        <v>788</v>
      </c>
      <c r="D2455" t="s">
        <v>56</v>
      </c>
      <c r="E2455">
        <v>0</v>
      </c>
      <c r="F2455">
        <v>1.17324334602244E-6</v>
      </c>
      <c r="G2455" t="s">
        <v>42</v>
      </c>
      <c r="H2455">
        <v>9436865793.8999996</v>
      </c>
      <c r="I2455" t="s">
        <v>59</v>
      </c>
      <c r="J2455">
        <v>2933173.05</v>
      </c>
      <c r="K2455">
        <v>0</v>
      </c>
      <c r="L2455">
        <v>3.1082068072800002E-4</v>
      </c>
      <c r="M2455">
        <v>204626000</v>
      </c>
      <c r="N2455">
        <v>63601.992599999998</v>
      </c>
      <c r="O2455">
        <v>9436865793.8999996</v>
      </c>
    </row>
    <row r="2456" spans="1:15" x14ac:dyDescent="0.3">
      <c r="A2456" t="s">
        <v>789</v>
      </c>
      <c r="B2456" t="s">
        <v>790</v>
      </c>
      <c r="C2456" t="s">
        <v>791</v>
      </c>
      <c r="D2456" t="s">
        <v>56</v>
      </c>
      <c r="E2456">
        <v>0</v>
      </c>
      <c r="F2456">
        <v>6.8145135688555124E-5</v>
      </c>
      <c r="G2456" t="s">
        <v>42</v>
      </c>
      <c r="H2456">
        <v>9436865793.8999996</v>
      </c>
      <c r="I2456" t="s">
        <v>59</v>
      </c>
      <c r="J2456">
        <v>110784373.62</v>
      </c>
      <c r="K2456">
        <v>0</v>
      </c>
      <c r="L2456">
        <v>1.1739530479665E-2</v>
      </c>
      <c r="M2456">
        <v>204626000</v>
      </c>
      <c r="N2456">
        <v>2402213.1639</v>
      </c>
      <c r="O2456">
        <v>9436865793.8999996</v>
      </c>
    </row>
    <row r="2457" spans="1:15" x14ac:dyDescent="0.3">
      <c r="A2457" t="s">
        <v>792</v>
      </c>
      <c r="B2457" t="s">
        <v>793</v>
      </c>
      <c r="C2457" t="s">
        <v>794</v>
      </c>
      <c r="D2457" t="s">
        <v>56</v>
      </c>
      <c r="E2457">
        <v>0</v>
      </c>
      <c r="F2457">
        <v>1.46328063804044E-5</v>
      </c>
      <c r="G2457" t="s">
        <v>42</v>
      </c>
      <c r="H2457">
        <v>9436865793.8999996</v>
      </c>
      <c r="I2457" t="s">
        <v>59</v>
      </c>
      <c r="J2457">
        <v>30586504.239999998</v>
      </c>
      <c r="K2457">
        <v>0</v>
      </c>
      <c r="L2457">
        <v>3.2411719005019999E-3</v>
      </c>
      <c r="M2457">
        <v>204626000</v>
      </c>
      <c r="N2457">
        <v>663228.04130000004</v>
      </c>
      <c r="O2457">
        <v>9436865793.8999996</v>
      </c>
    </row>
    <row r="2458" spans="1:15" x14ac:dyDescent="0.3">
      <c r="A2458" t="s">
        <v>795</v>
      </c>
      <c r="B2458" t="s">
        <v>796</v>
      </c>
      <c r="C2458" t="s">
        <v>797</v>
      </c>
      <c r="D2458" t="s">
        <v>56</v>
      </c>
      <c r="E2458">
        <v>0</v>
      </c>
      <c r="F2458">
        <v>8.5931920375956003E-7</v>
      </c>
      <c r="G2458" t="s">
        <v>42</v>
      </c>
      <c r="H2458">
        <v>9436865793.8999996</v>
      </c>
      <c r="I2458" t="s">
        <v>59</v>
      </c>
      <c r="J2458">
        <v>2624045.17</v>
      </c>
      <c r="K2458">
        <v>0</v>
      </c>
      <c r="L2458">
        <v>2.7806320735199999E-4</v>
      </c>
      <c r="M2458">
        <v>204626000</v>
      </c>
      <c r="N2458">
        <v>56898.961900000002</v>
      </c>
      <c r="O2458">
        <v>9436865793.8999996</v>
      </c>
    </row>
    <row r="2459" spans="1:15" x14ac:dyDescent="0.3">
      <c r="A2459" t="s">
        <v>798</v>
      </c>
      <c r="B2459" t="s">
        <v>799</v>
      </c>
      <c r="C2459" t="s">
        <v>800</v>
      </c>
      <c r="D2459" t="s">
        <v>56</v>
      </c>
      <c r="E2459">
        <v>0</v>
      </c>
      <c r="F2459">
        <v>3.21333275923043E-6</v>
      </c>
      <c r="G2459" t="s">
        <v>42</v>
      </c>
      <c r="H2459">
        <v>9436865793.8999996</v>
      </c>
      <c r="I2459" t="s">
        <v>59</v>
      </c>
      <c r="J2459">
        <v>10724570.550000001</v>
      </c>
      <c r="K2459">
        <v>0</v>
      </c>
      <c r="L2459">
        <v>1.1364547069149999E-3</v>
      </c>
      <c r="M2459">
        <v>204626000</v>
      </c>
      <c r="N2459">
        <v>232548.18090000001</v>
      </c>
      <c r="O2459">
        <v>9436865793.8999996</v>
      </c>
    </row>
    <row r="2460" spans="1:15" x14ac:dyDescent="0.3">
      <c r="A2460" t="s">
        <v>801</v>
      </c>
      <c r="B2460" t="s">
        <v>802</v>
      </c>
      <c r="C2460" t="s">
        <v>803</v>
      </c>
      <c r="D2460" t="s">
        <v>56</v>
      </c>
      <c r="E2460">
        <v>0</v>
      </c>
      <c r="F2460">
        <v>1.229011649979908E-5</v>
      </c>
      <c r="G2460" t="s">
        <v>42</v>
      </c>
      <c r="H2460">
        <v>9436865793.8999996</v>
      </c>
      <c r="I2460" t="s">
        <v>59</v>
      </c>
      <c r="J2460">
        <v>25828846.170000002</v>
      </c>
      <c r="K2460">
        <v>0</v>
      </c>
      <c r="L2460">
        <v>2.7370153114500001E-3</v>
      </c>
      <c r="M2460">
        <v>204626000</v>
      </c>
      <c r="N2460">
        <v>560064.49509999994</v>
      </c>
      <c r="O2460">
        <v>9436865793.8999996</v>
      </c>
    </row>
    <row r="2461" spans="1:15" x14ac:dyDescent="0.3">
      <c r="A2461" t="s">
        <v>804</v>
      </c>
      <c r="B2461" t="s">
        <v>805</v>
      </c>
      <c r="C2461" t="s">
        <v>806</v>
      </c>
      <c r="D2461" t="s">
        <v>56</v>
      </c>
      <c r="E2461">
        <v>0</v>
      </c>
      <c r="F2461">
        <v>7.2500162123980902E-6</v>
      </c>
      <c r="G2461" t="s">
        <v>42</v>
      </c>
      <c r="H2461">
        <v>9436865793.8999996</v>
      </c>
      <c r="I2461" t="s">
        <v>59</v>
      </c>
      <c r="J2461">
        <v>14866999.640000001</v>
      </c>
      <c r="K2461">
        <v>0</v>
      </c>
      <c r="L2461">
        <v>1.5754170891790001E-3</v>
      </c>
      <c r="M2461">
        <v>204626000</v>
      </c>
      <c r="N2461">
        <v>322371.29729999998</v>
      </c>
      <c r="O2461">
        <v>9436865793.8999996</v>
      </c>
    </row>
    <row r="2462" spans="1:15" x14ac:dyDescent="0.3">
      <c r="A2462" t="s">
        <v>807</v>
      </c>
      <c r="B2462" t="s">
        <v>808</v>
      </c>
      <c r="C2462" t="s">
        <v>809</v>
      </c>
      <c r="D2462" t="s">
        <v>56</v>
      </c>
      <c r="E2462">
        <v>0</v>
      </c>
      <c r="F2462">
        <v>7.3725749119980004E-8</v>
      </c>
      <c r="G2462" t="s">
        <v>42</v>
      </c>
      <c r="H2462">
        <v>9436865793.8999996</v>
      </c>
      <c r="I2462" t="s">
        <v>59</v>
      </c>
      <c r="J2462">
        <v>211253.37</v>
      </c>
      <c r="K2462">
        <v>0</v>
      </c>
      <c r="L2462">
        <v>2.2385967398000001E-5</v>
      </c>
      <c r="M2462">
        <v>204626000</v>
      </c>
      <c r="N2462">
        <v>4580.7510000000002</v>
      </c>
      <c r="O2462">
        <v>9436865793.8999996</v>
      </c>
    </row>
    <row r="2463" spans="1:15" x14ac:dyDescent="0.3">
      <c r="A2463" t="s">
        <v>810</v>
      </c>
      <c r="B2463" t="s">
        <v>811</v>
      </c>
      <c r="C2463" t="s">
        <v>812</v>
      </c>
      <c r="D2463" t="s">
        <v>56</v>
      </c>
      <c r="E2463">
        <v>0</v>
      </c>
      <c r="F2463">
        <v>7.2273360127773003E-7</v>
      </c>
      <c r="G2463" t="s">
        <v>42</v>
      </c>
      <c r="H2463">
        <v>9436865793.8999996</v>
      </c>
      <c r="I2463" t="s">
        <v>59</v>
      </c>
      <c r="J2463">
        <v>1623295.85</v>
      </c>
      <c r="K2463">
        <v>0</v>
      </c>
      <c r="L2463">
        <v>1.72016417893E-4</v>
      </c>
      <c r="M2463">
        <v>204626000</v>
      </c>
      <c r="N2463">
        <v>35199.031499999997</v>
      </c>
      <c r="O2463">
        <v>9436865793.8999996</v>
      </c>
    </row>
    <row r="2464" spans="1:15" x14ac:dyDescent="0.3">
      <c r="A2464" t="s">
        <v>816</v>
      </c>
      <c r="B2464" t="s">
        <v>817</v>
      </c>
      <c r="C2464" t="s">
        <v>818</v>
      </c>
      <c r="D2464" t="s">
        <v>56</v>
      </c>
      <c r="E2464">
        <v>0</v>
      </c>
      <c r="F2464">
        <v>2.28568048662328E-6</v>
      </c>
      <c r="G2464" t="s">
        <v>42</v>
      </c>
      <c r="H2464">
        <v>9436865793.8999996</v>
      </c>
      <c r="I2464" t="s">
        <v>59</v>
      </c>
      <c r="J2464">
        <v>7530120.7699999996</v>
      </c>
      <c r="K2464">
        <v>0</v>
      </c>
      <c r="L2464">
        <v>7.9794721409200001E-4</v>
      </c>
      <c r="M2464">
        <v>204626000</v>
      </c>
      <c r="N2464">
        <v>163280.74660000001</v>
      </c>
      <c r="O2464">
        <v>9436865793.8999996</v>
      </c>
    </row>
    <row r="2465" spans="1:15" x14ac:dyDescent="0.3">
      <c r="A2465" t="s">
        <v>819</v>
      </c>
      <c r="B2465" t="s">
        <v>820</v>
      </c>
      <c r="C2465" t="s">
        <v>821</v>
      </c>
      <c r="D2465" t="s">
        <v>56</v>
      </c>
      <c r="E2465">
        <v>0</v>
      </c>
      <c r="F2465">
        <v>1.7020693470476001E-7</v>
      </c>
      <c r="G2465" t="s">
        <v>42</v>
      </c>
      <c r="H2465">
        <v>9436865793.8999996</v>
      </c>
      <c r="I2465" t="s">
        <v>59</v>
      </c>
      <c r="J2465">
        <v>507768.69</v>
      </c>
      <c r="K2465">
        <v>0</v>
      </c>
      <c r="L2465">
        <v>5.3806920760999997E-5</v>
      </c>
      <c r="M2465">
        <v>204626000</v>
      </c>
      <c r="N2465">
        <v>11010.295</v>
      </c>
      <c r="O2465">
        <v>9436865793.8999996</v>
      </c>
    </row>
    <row r="2466" spans="1:15" x14ac:dyDescent="0.3">
      <c r="A2466" t="s">
        <v>825</v>
      </c>
      <c r="B2466" t="s">
        <v>826</v>
      </c>
      <c r="C2466" t="s">
        <v>827</v>
      </c>
      <c r="D2466" t="s">
        <v>56</v>
      </c>
      <c r="E2466">
        <v>0</v>
      </c>
      <c r="F2466">
        <v>1.2235442627003991E-5</v>
      </c>
      <c r="G2466" t="s">
        <v>42</v>
      </c>
      <c r="H2466">
        <v>9436865793.8999996</v>
      </c>
      <c r="I2466" t="s">
        <v>59</v>
      </c>
      <c r="J2466">
        <v>38924889.859999999</v>
      </c>
      <c r="K2466">
        <v>0</v>
      </c>
      <c r="L2466">
        <v>4.1247688279260003E-3</v>
      </c>
      <c r="M2466">
        <v>204626000</v>
      </c>
      <c r="N2466">
        <v>844034.94620000001</v>
      </c>
      <c r="O2466">
        <v>9436865793.8999996</v>
      </c>
    </row>
    <row r="2467" spans="1:15" x14ac:dyDescent="0.3">
      <c r="A2467" t="s">
        <v>828</v>
      </c>
      <c r="B2467" t="s">
        <v>829</v>
      </c>
      <c r="C2467" t="s">
        <v>830</v>
      </c>
      <c r="D2467" t="s">
        <v>56</v>
      </c>
      <c r="E2467">
        <v>0</v>
      </c>
      <c r="F2467">
        <v>9.0516175460728505E-6</v>
      </c>
      <c r="G2467" t="s">
        <v>42</v>
      </c>
      <c r="H2467">
        <v>9436865793.8999996</v>
      </c>
      <c r="I2467" t="s">
        <v>59</v>
      </c>
      <c r="J2467">
        <v>28510411.829999998</v>
      </c>
      <c r="K2467">
        <v>0</v>
      </c>
      <c r="L2467">
        <v>3.0211738147669998E-3</v>
      </c>
      <c r="M2467">
        <v>204626000</v>
      </c>
      <c r="N2467">
        <v>618210.71299999999</v>
      </c>
      <c r="O2467">
        <v>9436865793.8999996</v>
      </c>
    </row>
    <row r="2468" spans="1:15" x14ac:dyDescent="0.3">
      <c r="A2468" t="s">
        <v>831</v>
      </c>
      <c r="B2468" t="s">
        <v>832</v>
      </c>
      <c r="C2468" t="s">
        <v>833</v>
      </c>
      <c r="D2468" t="s">
        <v>56</v>
      </c>
      <c r="E2468">
        <v>0</v>
      </c>
      <c r="F2468">
        <v>7.1373273151279997E-7</v>
      </c>
      <c r="G2468" t="s">
        <v>42</v>
      </c>
      <c r="H2468">
        <v>9436865793.8999996</v>
      </c>
      <c r="I2468" t="s">
        <v>59</v>
      </c>
      <c r="J2468">
        <v>2061626.66</v>
      </c>
      <c r="K2468">
        <v>0</v>
      </c>
      <c r="L2468">
        <v>2.18465188022E-4</v>
      </c>
      <c r="M2468">
        <v>204626000</v>
      </c>
      <c r="N2468">
        <v>44703.657599999999</v>
      </c>
      <c r="O2468">
        <v>9436865793.8999996</v>
      </c>
    </row>
    <row r="2469" spans="1:15" x14ac:dyDescent="0.3">
      <c r="A2469" t="s">
        <v>834</v>
      </c>
      <c r="B2469" t="s">
        <v>835</v>
      </c>
      <c r="C2469" t="s">
        <v>836</v>
      </c>
      <c r="D2469" t="s">
        <v>56</v>
      </c>
      <c r="E2469">
        <v>0</v>
      </c>
      <c r="F2469">
        <v>5.9814202334515101E-6</v>
      </c>
      <c r="G2469" t="s">
        <v>42</v>
      </c>
      <c r="H2469">
        <v>9436865793.8999996</v>
      </c>
      <c r="I2469" t="s">
        <v>59</v>
      </c>
      <c r="J2469">
        <v>19699846.52</v>
      </c>
      <c r="K2469">
        <v>0</v>
      </c>
      <c r="L2469">
        <v>2.0875412398820002E-3</v>
      </c>
      <c r="M2469">
        <v>204626000</v>
      </c>
      <c r="N2469">
        <v>427165.21380000003</v>
      </c>
      <c r="O2469">
        <v>9436865793.8999996</v>
      </c>
    </row>
    <row r="2470" spans="1:15" x14ac:dyDescent="0.3">
      <c r="A2470" t="s">
        <v>837</v>
      </c>
      <c r="B2470" t="s">
        <v>838</v>
      </c>
      <c r="C2470" t="s">
        <v>839</v>
      </c>
      <c r="D2470" t="s">
        <v>56</v>
      </c>
      <c r="E2470">
        <v>0</v>
      </c>
      <c r="F2470">
        <v>5.6502869877050003E-8</v>
      </c>
      <c r="G2470" t="s">
        <v>42</v>
      </c>
      <c r="H2470">
        <v>9436865793.8999996</v>
      </c>
      <c r="I2470" t="s">
        <v>59</v>
      </c>
      <c r="J2470">
        <v>133048.35999999999</v>
      </c>
      <c r="K2470">
        <v>0</v>
      </c>
      <c r="L2470">
        <v>1.4098786918E-5</v>
      </c>
      <c r="M2470">
        <v>204626000</v>
      </c>
      <c r="N2470">
        <v>2884.9784</v>
      </c>
      <c r="O2470">
        <v>9436865793.8999996</v>
      </c>
    </row>
    <row r="2471" spans="1:15" x14ac:dyDescent="0.3">
      <c r="A2471" t="s">
        <v>840</v>
      </c>
      <c r="B2471" t="s">
        <v>841</v>
      </c>
      <c r="C2471" t="s">
        <v>842</v>
      </c>
      <c r="D2471" t="s">
        <v>56</v>
      </c>
      <c r="E2471">
        <v>0</v>
      </c>
      <c r="F2471">
        <v>1.467598703051637E-5</v>
      </c>
      <c r="G2471" t="s">
        <v>42</v>
      </c>
      <c r="H2471">
        <v>9436865793.8999996</v>
      </c>
      <c r="I2471" t="s">
        <v>59</v>
      </c>
      <c r="J2471">
        <v>36595257.719999999</v>
      </c>
      <c r="K2471">
        <v>0</v>
      </c>
      <c r="L2471">
        <v>3.8779037997609999E-3</v>
      </c>
      <c r="M2471">
        <v>204626000</v>
      </c>
      <c r="N2471">
        <v>793519.94290000002</v>
      </c>
      <c r="O2471">
        <v>9436865793.8999996</v>
      </c>
    </row>
    <row r="2472" spans="1:15" x14ac:dyDescent="0.3">
      <c r="A2472" t="s">
        <v>846</v>
      </c>
      <c r="B2472" t="s">
        <v>847</v>
      </c>
      <c r="C2472" t="s">
        <v>848</v>
      </c>
      <c r="D2472" t="s">
        <v>56</v>
      </c>
      <c r="E2472">
        <v>0</v>
      </c>
      <c r="F2472">
        <v>2.1885020356386999E-7</v>
      </c>
      <c r="G2472" t="s">
        <v>42</v>
      </c>
      <c r="H2472">
        <v>9436865793.8999996</v>
      </c>
      <c r="I2472" t="s">
        <v>59</v>
      </c>
      <c r="J2472">
        <v>756961.4</v>
      </c>
      <c r="K2472">
        <v>0</v>
      </c>
      <c r="L2472">
        <v>8.0213220844000001E-5</v>
      </c>
      <c r="M2472">
        <v>204626000</v>
      </c>
      <c r="N2472">
        <v>16413.710500000001</v>
      </c>
      <c r="O2472">
        <v>9436865793.8999996</v>
      </c>
    </row>
    <row r="2473" spans="1:15" x14ac:dyDescent="0.3">
      <c r="A2473" t="s">
        <v>849</v>
      </c>
      <c r="B2473" t="s">
        <v>850</v>
      </c>
      <c r="C2473" t="s">
        <v>851</v>
      </c>
      <c r="D2473" t="s">
        <v>56</v>
      </c>
      <c r="E2473">
        <v>0</v>
      </c>
      <c r="F2473">
        <v>5.8159669956816996E-7</v>
      </c>
      <c r="G2473" t="s">
        <v>42</v>
      </c>
      <c r="H2473">
        <v>9436865793.8999996</v>
      </c>
      <c r="I2473" t="s">
        <v>59</v>
      </c>
      <c r="J2473">
        <v>1399157.54</v>
      </c>
      <c r="K2473">
        <v>0</v>
      </c>
      <c r="L2473">
        <v>1.4826506708399999E-4</v>
      </c>
      <c r="M2473">
        <v>204626000</v>
      </c>
      <c r="N2473">
        <v>30338.887599999998</v>
      </c>
      <c r="O2473">
        <v>9436865793.8999996</v>
      </c>
    </row>
    <row r="2474" spans="1:15" x14ac:dyDescent="0.3">
      <c r="A2474" t="s">
        <v>855</v>
      </c>
      <c r="B2474" t="s">
        <v>856</v>
      </c>
      <c r="C2474" t="s">
        <v>857</v>
      </c>
      <c r="D2474" t="s">
        <v>56</v>
      </c>
      <c r="E2474">
        <v>0</v>
      </c>
      <c r="F2474">
        <v>2.1886809085862971E-5</v>
      </c>
      <c r="G2474" t="s">
        <v>42</v>
      </c>
      <c r="H2474">
        <v>9436865793.8999996</v>
      </c>
      <c r="I2474" t="s">
        <v>59</v>
      </c>
      <c r="J2474">
        <v>62456748.590000004</v>
      </c>
      <c r="K2474">
        <v>0</v>
      </c>
      <c r="L2474">
        <v>6.6183783847360003E-3</v>
      </c>
      <c r="M2474">
        <v>204626000</v>
      </c>
      <c r="N2474">
        <v>1354292.2953999999</v>
      </c>
      <c r="O2474">
        <v>9436865793.8999996</v>
      </c>
    </row>
    <row r="2475" spans="1:15" x14ac:dyDescent="0.3">
      <c r="A2475" t="s">
        <v>858</v>
      </c>
      <c r="B2475" t="s">
        <v>859</v>
      </c>
      <c r="C2475" t="s">
        <v>860</v>
      </c>
      <c r="D2475" t="s">
        <v>56</v>
      </c>
      <c r="E2475">
        <v>0</v>
      </c>
      <c r="F2475">
        <v>3.2403215927650398E-6</v>
      </c>
      <c r="G2475" t="s">
        <v>42</v>
      </c>
      <c r="H2475">
        <v>9436865793.8999996</v>
      </c>
      <c r="I2475" t="s">
        <v>59</v>
      </c>
      <c r="J2475">
        <v>10610522.470000001</v>
      </c>
      <c r="K2475">
        <v>0</v>
      </c>
      <c r="L2475">
        <v>1.1243693300009999E-3</v>
      </c>
      <c r="M2475">
        <v>204626000</v>
      </c>
      <c r="N2475">
        <v>230075.1985</v>
      </c>
      <c r="O2475">
        <v>9436865793.8999996</v>
      </c>
    </row>
    <row r="2476" spans="1:15" x14ac:dyDescent="0.3">
      <c r="A2476" t="s">
        <v>861</v>
      </c>
      <c r="B2476" t="s">
        <v>862</v>
      </c>
      <c r="C2476" t="s">
        <v>863</v>
      </c>
      <c r="D2476" t="s">
        <v>56</v>
      </c>
      <c r="E2476">
        <v>0</v>
      </c>
      <c r="F2476">
        <v>1.22843539933496E-6</v>
      </c>
      <c r="G2476" t="s">
        <v>42</v>
      </c>
      <c r="H2476">
        <v>9436865793.8999996</v>
      </c>
      <c r="I2476" t="s">
        <v>59</v>
      </c>
      <c r="J2476">
        <v>3702727.72</v>
      </c>
      <c r="K2476">
        <v>0</v>
      </c>
      <c r="L2476">
        <v>3.9236837747500002E-4</v>
      </c>
      <c r="M2476">
        <v>204626000</v>
      </c>
      <c r="N2476">
        <v>80288.771599999993</v>
      </c>
      <c r="O2476">
        <v>9436865793.8999996</v>
      </c>
    </row>
    <row r="2477" spans="1:15" x14ac:dyDescent="0.3">
      <c r="A2477" t="s">
        <v>864</v>
      </c>
      <c r="B2477" t="s">
        <v>865</v>
      </c>
      <c r="C2477" t="s">
        <v>866</v>
      </c>
      <c r="D2477" t="s">
        <v>56</v>
      </c>
      <c r="E2477">
        <v>0</v>
      </c>
      <c r="F2477">
        <v>2.09844565266579E-6</v>
      </c>
      <c r="G2477" t="s">
        <v>42</v>
      </c>
      <c r="H2477">
        <v>9436865793.8999996</v>
      </c>
      <c r="I2477" t="s">
        <v>59</v>
      </c>
      <c r="J2477">
        <v>4945883.45</v>
      </c>
      <c r="K2477">
        <v>0</v>
      </c>
      <c r="L2477">
        <v>5.2410234054599996E-4</v>
      </c>
      <c r="M2477">
        <v>204626000</v>
      </c>
      <c r="N2477">
        <v>107244.96550000001</v>
      </c>
      <c r="O2477">
        <v>9436865793.8999996</v>
      </c>
    </row>
    <row r="2478" spans="1:15" x14ac:dyDescent="0.3">
      <c r="A2478" t="s">
        <v>870</v>
      </c>
      <c r="B2478" t="s">
        <v>871</v>
      </c>
      <c r="C2478" t="s">
        <v>872</v>
      </c>
      <c r="D2478" t="s">
        <v>56</v>
      </c>
      <c r="E2478">
        <v>0</v>
      </c>
      <c r="F2478">
        <v>2.717110591587979E-5</v>
      </c>
      <c r="G2478" t="s">
        <v>42</v>
      </c>
      <c r="H2478">
        <v>9436865793.8999996</v>
      </c>
      <c r="I2478" t="s">
        <v>59</v>
      </c>
      <c r="J2478">
        <v>79701078.420000002</v>
      </c>
      <c r="K2478">
        <v>0</v>
      </c>
      <c r="L2478">
        <v>8.4457149397549995E-3</v>
      </c>
      <c r="M2478">
        <v>204626000</v>
      </c>
      <c r="N2478">
        <v>1728212.8652999999</v>
      </c>
      <c r="O2478">
        <v>9436865793.8999996</v>
      </c>
    </row>
    <row r="2479" spans="1:15" x14ac:dyDescent="0.3">
      <c r="A2479" t="s">
        <v>873</v>
      </c>
      <c r="B2479" t="s">
        <v>874</v>
      </c>
      <c r="C2479" t="s">
        <v>875</v>
      </c>
      <c r="D2479" t="s">
        <v>56</v>
      </c>
      <c r="E2479">
        <v>0</v>
      </c>
      <c r="F2479">
        <v>5.2200699973758E-7</v>
      </c>
      <c r="G2479" t="s">
        <v>42</v>
      </c>
      <c r="H2479">
        <v>9436865793.8999996</v>
      </c>
      <c r="I2479" t="s">
        <v>59</v>
      </c>
      <c r="J2479">
        <v>1580334.61</v>
      </c>
      <c r="K2479">
        <v>0</v>
      </c>
      <c r="L2479">
        <v>1.6746392759099999E-4</v>
      </c>
      <c r="M2479">
        <v>204626000</v>
      </c>
      <c r="N2479">
        <v>34267.473599999998</v>
      </c>
      <c r="O2479">
        <v>9436865793.8999996</v>
      </c>
    </row>
    <row r="2480" spans="1:15" x14ac:dyDescent="0.3">
      <c r="A2480" t="s">
        <v>879</v>
      </c>
      <c r="B2480" t="s">
        <v>880</v>
      </c>
      <c r="C2480" t="s">
        <v>881</v>
      </c>
      <c r="D2480" t="s">
        <v>56</v>
      </c>
      <c r="E2480">
        <v>0</v>
      </c>
      <c r="F2480">
        <v>3.6782975150963E-7</v>
      </c>
      <c r="G2480" t="s">
        <v>42</v>
      </c>
      <c r="H2480">
        <v>9436865793.8999996</v>
      </c>
      <c r="I2480" t="s">
        <v>59</v>
      </c>
      <c r="J2480">
        <v>1119183.8400000001</v>
      </c>
      <c r="K2480">
        <v>0</v>
      </c>
      <c r="L2480">
        <v>1.18596985953E-4</v>
      </c>
      <c r="M2480">
        <v>204626000</v>
      </c>
      <c r="N2480">
        <v>24268.0268</v>
      </c>
      <c r="O2480">
        <v>9436865793.8999996</v>
      </c>
    </row>
    <row r="2481" spans="1:15" x14ac:dyDescent="0.3">
      <c r="A2481" t="s">
        <v>882</v>
      </c>
      <c r="B2481" t="s">
        <v>883</v>
      </c>
      <c r="C2481" t="s">
        <v>884</v>
      </c>
      <c r="D2481" t="s">
        <v>56</v>
      </c>
      <c r="E2481">
        <v>0</v>
      </c>
      <c r="F2481">
        <v>5.2236199048061003E-7</v>
      </c>
      <c r="G2481" t="s">
        <v>42</v>
      </c>
      <c r="H2481">
        <v>9436865793.8999996</v>
      </c>
      <c r="I2481" t="s">
        <v>59</v>
      </c>
      <c r="J2481">
        <v>1260879.06</v>
      </c>
      <c r="K2481">
        <v>0</v>
      </c>
      <c r="L2481">
        <v>1.3361205802200001E-4</v>
      </c>
      <c r="M2481">
        <v>204626000</v>
      </c>
      <c r="N2481">
        <v>27340.501</v>
      </c>
      <c r="O2481">
        <v>9436865793.8999996</v>
      </c>
    </row>
    <row r="2482" spans="1:15" x14ac:dyDescent="0.3">
      <c r="A2482" t="s">
        <v>888</v>
      </c>
      <c r="B2482" t="s">
        <v>889</v>
      </c>
      <c r="C2482" t="s">
        <v>890</v>
      </c>
      <c r="D2482" t="s">
        <v>56</v>
      </c>
      <c r="E2482">
        <v>0</v>
      </c>
      <c r="F2482">
        <v>6.3456449744900001E-8</v>
      </c>
      <c r="G2482" t="s">
        <v>42</v>
      </c>
      <c r="H2482">
        <v>9436865793.8999996</v>
      </c>
      <c r="I2482" t="s">
        <v>59</v>
      </c>
      <c r="J2482">
        <v>178163.59</v>
      </c>
      <c r="K2482">
        <v>0</v>
      </c>
      <c r="L2482">
        <v>1.8879529909000001E-5</v>
      </c>
      <c r="M2482">
        <v>204626000</v>
      </c>
      <c r="N2482">
        <v>3863.2426999999998</v>
      </c>
      <c r="O2482">
        <v>9436865793.8999996</v>
      </c>
    </row>
    <row r="2483" spans="1:15" x14ac:dyDescent="0.3">
      <c r="A2483" t="s">
        <v>891</v>
      </c>
      <c r="B2483" t="s">
        <v>892</v>
      </c>
      <c r="C2483" t="s">
        <v>893</v>
      </c>
      <c r="D2483" t="s">
        <v>56</v>
      </c>
      <c r="E2483">
        <v>0</v>
      </c>
      <c r="F2483">
        <v>1.1977175734877999E-7</v>
      </c>
      <c r="G2483" t="s">
        <v>42</v>
      </c>
      <c r="H2483">
        <v>9436865793.8999996</v>
      </c>
      <c r="I2483" t="s">
        <v>59</v>
      </c>
      <c r="J2483">
        <v>407786.31</v>
      </c>
      <c r="K2483">
        <v>0</v>
      </c>
      <c r="L2483">
        <v>4.3212049307999997E-5</v>
      </c>
      <c r="M2483">
        <v>204626000</v>
      </c>
      <c r="N2483">
        <v>8842.3088000000007</v>
      </c>
      <c r="O2483">
        <v>9436865793.8999996</v>
      </c>
    </row>
    <row r="2484" spans="1:15" x14ac:dyDescent="0.3">
      <c r="A2484" t="s">
        <v>894</v>
      </c>
      <c r="B2484" t="s">
        <v>895</v>
      </c>
      <c r="C2484" t="s">
        <v>896</v>
      </c>
      <c r="D2484" t="s">
        <v>56</v>
      </c>
      <c r="E2484">
        <v>0</v>
      </c>
      <c r="F2484">
        <v>7.5804755055688996E-6</v>
      </c>
      <c r="G2484" t="s">
        <v>42</v>
      </c>
      <c r="H2484">
        <v>9436865793.8999996</v>
      </c>
      <c r="I2484" t="s">
        <v>59</v>
      </c>
      <c r="J2484">
        <v>23851573.550000001</v>
      </c>
      <c r="K2484">
        <v>0</v>
      </c>
      <c r="L2484">
        <v>2.527488900543E-3</v>
      </c>
      <c r="M2484">
        <v>204626000</v>
      </c>
      <c r="N2484">
        <v>517189.94380000001</v>
      </c>
      <c r="O2484">
        <v>9436865793.8999996</v>
      </c>
    </row>
    <row r="2485" spans="1:15" x14ac:dyDescent="0.3">
      <c r="A2485" t="s">
        <v>897</v>
      </c>
      <c r="B2485" t="s">
        <v>898</v>
      </c>
      <c r="C2485" t="s">
        <v>899</v>
      </c>
      <c r="D2485" t="s">
        <v>56</v>
      </c>
      <c r="E2485">
        <v>0</v>
      </c>
      <c r="F2485">
        <v>1.7535165129397001E-7</v>
      </c>
      <c r="G2485" t="s">
        <v>42</v>
      </c>
      <c r="H2485">
        <v>9436865793.8999996</v>
      </c>
      <c r="I2485" t="s">
        <v>59</v>
      </c>
      <c r="J2485">
        <v>455689.89</v>
      </c>
      <c r="K2485">
        <v>0</v>
      </c>
      <c r="L2485">
        <v>4.8288266460000002E-5</v>
      </c>
      <c r="M2485">
        <v>204626000</v>
      </c>
      <c r="N2485">
        <v>9881.0347999999994</v>
      </c>
      <c r="O2485">
        <v>9436865793.8999996</v>
      </c>
    </row>
    <row r="2486" spans="1:15" x14ac:dyDescent="0.3">
      <c r="A2486" t="s">
        <v>900</v>
      </c>
      <c r="B2486" t="s">
        <v>901</v>
      </c>
      <c r="C2486" t="s">
        <v>902</v>
      </c>
      <c r="D2486" t="s">
        <v>56</v>
      </c>
      <c r="E2486">
        <v>0</v>
      </c>
      <c r="F2486">
        <v>1.54321363872882E-6</v>
      </c>
      <c r="G2486" t="s">
        <v>42</v>
      </c>
      <c r="H2486">
        <v>9436865793.8999996</v>
      </c>
      <c r="I2486" t="s">
        <v>59</v>
      </c>
      <c r="J2486">
        <v>4613034.21</v>
      </c>
      <c r="K2486">
        <v>0</v>
      </c>
      <c r="L2486">
        <v>4.8883117665799998E-4</v>
      </c>
      <c r="M2486">
        <v>204626000</v>
      </c>
      <c r="N2486">
        <v>100027.5684</v>
      </c>
      <c r="O2486">
        <v>9436865793.8999996</v>
      </c>
    </row>
    <row r="2487" spans="1:15" x14ac:dyDescent="0.3">
      <c r="A2487" t="s">
        <v>903</v>
      </c>
      <c r="B2487" t="s">
        <v>904</v>
      </c>
      <c r="C2487" t="s">
        <v>905</v>
      </c>
      <c r="D2487" t="s">
        <v>56</v>
      </c>
      <c r="E2487">
        <v>0</v>
      </c>
      <c r="F2487">
        <v>5.0585841785370402E-6</v>
      </c>
      <c r="G2487" t="s">
        <v>42</v>
      </c>
      <c r="H2487">
        <v>9436865793.8999996</v>
      </c>
      <c r="I2487" t="s">
        <v>59</v>
      </c>
      <c r="J2487">
        <v>18039557.510000002</v>
      </c>
      <c r="K2487">
        <v>0</v>
      </c>
      <c r="L2487">
        <v>1.9116047535249999E-3</v>
      </c>
      <c r="M2487">
        <v>204626000</v>
      </c>
      <c r="N2487">
        <v>391164.0343</v>
      </c>
      <c r="O2487">
        <v>9436865793.8999996</v>
      </c>
    </row>
    <row r="2488" spans="1:15" x14ac:dyDescent="0.3">
      <c r="A2488" t="s">
        <v>906</v>
      </c>
      <c r="B2488" t="s">
        <v>907</v>
      </c>
      <c r="C2488" t="s">
        <v>908</v>
      </c>
      <c r="D2488" t="s">
        <v>56</v>
      </c>
      <c r="E2488">
        <v>0</v>
      </c>
      <c r="F2488">
        <v>2.4769240667923001E-7</v>
      </c>
      <c r="G2488" t="s">
        <v>42</v>
      </c>
      <c r="H2488">
        <v>9436865793.8999996</v>
      </c>
      <c r="I2488" t="s">
        <v>59</v>
      </c>
      <c r="J2488">
        <v>481688.89</v>
      </c>
      <c r="K2488">
        <v>0</v>
      </c>
      <c r="L2488">
        <v>5.1043312527999999E-5</v>
      </c>
      <c r="M2488">
        <v>204626000</v>
      </c>
      <c r="N2488">
        <v>10444.7889</v>
      </c>
      <c r="O2488">
        <v>9436865793.8999996</v>
      </c>
    </row>
    <row r="2489" spans="1:15" x14ac:dyDescent="0.3">
      <c r="A2489" t="s">
        <v>909</v>
      </c>
      <c r="B2489" t="s">
        <v>910</v>
      </c>
      <c r="C2489" t="s">
        <v>911</v>
      </c>
      <c r="D2489" t="s">
        <v>56</v>
      </c>
      <c r="E2489">
        <v>0</v>
      </c>
      <c r="F2489">
        <v>3.8827612684377522E-5</v>
      </c>
      <c r="G2489" t="s">
        <v>42</v>
      </c>
      <c r="H2489">
        <v>9436865793.8999996</v>
      </c>
      <c r="I2489" t="s">
        <v>59</v>
      </c>
      <c r="J2489">
        <v>95486686.629999995</v>
      </c>
      <c r="K2489">
        <v>0</v>
      </c>
      <c r="L2489">
        <v>1.0118474577833001E-2</v>
      </c>
      <c r="M2489">
        <v>204626000</v>
      </c>
      <c r="N2489">
        <v>2070502.9790000001</v>
      </c>
      <c r="O2489">
        <v>9436865793.8999996</v>
      </c>
    </row>
    <row r="2490" spans="1:15" x14ac:dyDescent="0.3">
      <c r="A2490" t="s">
        <v>915</v>
      </c>
      <c r="B2490" t="s">
        <v>916</v>
      </c>
      <c r="C2490" t="s">
        <v>917</v>
      </c>
      <c r="D2490" t="s">
        <v>56</v>
      </c>
      <c r="E2490">
        <v>0</v>
      </c>
      <c r="F2490">
        <v>9.2466777535826284E-5</v>
      </c>
      <c r="G2490" t="s">
        <v>42</v>
      </c>
      <c r="H2490">
        <v>9436865793.8999996</v>
      </c>
      <c r="I2490" t="s">
        <v>59</v>
      </c>
      <c r="J2490">
        <v>269424788.83999997</v>
      </c>
      <c r="K2490">
        <v>0</v>
      </c>
      <c r="L2490">
        <v>2.8550240590913E-2</v>
      </c>
      <c r="M2490">
        <v>204626000</v>
      </c>
      <c r="N2490">
        <v>5842121.5312000001</v>
      </c>
      <c r="O2490">
        <v>9436865793.8999996</v>
      </c>
    </row>
    <row r="2491" spans="1:15" x14ac:dyDescent="0.3">
      <c r="A2491" t="s">
        <v>918</v>
      </c>
      <c r="B2491" t="s">
        <v>919</v>
      </c>
      <c r="C2491" t="s">
        <v>920</v>
      </c>
      <c r="D2491" t="s">
        <v>56</v>
      </c>
      <c r="E2491">
        <v>0</v>
      </c>
      <c r="F2491">
        <v>1.4143382232507099E-6</v>
      </c>
      <c r="G2491" t="s">
        <v>42</v>
      </c>
      <c r="H2491">
        <v>9436865793.8999996</v>
      </c>
      <c r="I2491" t="s">
        <v>59</v>
      </c>
      <c r="J2491">
        <v>2485659.96</v>
      </c>
      <c r="K2491">
        <v>0</v>
      </c>
      <c r="L2491">
        <v>2.6339888838999999E-4</v>
      </c>
      <c r="M2491">
        <v>204626000</v>
      </c>
      <c r="N2491">
        <v>53898.260900000001</v>
      </c>
      <c r="O2491">
        <v>9436865793.8999996</v>
      </c>
    </row>
    <row r="2492" spans="1:15" x14ac:dyDescent="0.3">
      <c r="A2492" t="s">
        <v>921</v>
      </c>
      <c r="B2492" t="s">
        <v>922</v>
      </c>
      <c r="C2492" t="s">
        <v>923</v>
      </c>
      <c r="D2492" t="s">
        <v>56</v>
      </c>
      <c r="E2492">
        <v>0</v>
      </c>
      <c r="F2492">
        <v>3.5426048997761397E-5</v>
      </c>
      <c r="G2492" t="s">
        <v>42</v>
      </c>
      <c r="H2492">
        <v>9436865793.8999996</v>
      </c>
      <c r="I2492" t="s">
        <v>59</v>
      </c>
      <c r="J2492">
        <v>76180291.469999999</v>
      </c>
      <c r="K2492">
        <v>0</v>
      </c>
      <c r="L2492">
        <v>8.0726263500789999E-3</v>
      </c>
      <c r="M2492">
        <v>204626000</v>
      </c>
      <c r="N2492">
        <v>1651869.2394999999</v>
      </c>
      <c r="O2492">
        <v>9436865793.8999996</v>
      </c>
    </row>
    <row r="2493" spans="1:15" x14ac:dyDescent="0.3">
      <c r="A2493" t="s">
        <v>924</v>
      </c>
      <c r="B2493" t="s">
        <v>925</v>
      </c>
      <c r="C2493" t="s">
        <v>926</v>
      </c>
      <c r="D2493" t="s">
        <v>56</v>
      </c>
      <c r="E2493">
        <v>0</v>
      </c>
      <c r="F2493">
        <v>7.4707007114132001E-7</v>
      </c>
      <c r="G2493" t="s">
        <v>42</v>
      </c>
      <c r="H2493">
        <v>9436865793.8999996</v>
      </c>
      <c r="I2493" t="s">
        <v>59</v>
      </c>
      <c r="J2493">
        <v>1933524.51</v>
      </c>
      <c r="K2493">
        <v>0</v>
      </c>
      <c r="L2493">
        <v>2.0489053804800001E-4</v>
      </c>
      <c r="M2493">
        <v>204626000</v>
      </c>
      <c r="N2493">
        <v>41925.931199999999</v>
      </c>
      <c r="O2493">
        <v>9436865793.8999996</v>
      </c>
    </row>
    <row r="2494" spans="1:15" x14ac:dyDescent="0.3">
      <c r="A2494" t="s">
        <v>927</v>
      </c>
      <c r="B2494" t="s">
        <v>928</v>
      </c>
      <c r="C2494" t="s">
        <v>929</v>
      </c>
      <c r="D2494" t="s">
        <v>56</v>
      </c>
      <c r="E2494">
        <v>0</v>
      </c>
      <c r="F2494">
        <v>2.64352811037384E-6</v>
      </c>
      <c r="G2494" t="s">
        <v>42</v>
      </c>
      <c r="H2494">
        <v>9436865793.8999996</v>
      </c>
      <c r="I2494" t="s">
        <v>59</v>
      </c>
      <c r="J2494">
        <v>8760260.4100000001</v>
      </c>
      <c r="K2494">
        <v>0</v>
      </c>
      <c r="L2494">
        <v>9.2830189613000004E-4</v>
      </c>
      <c r="M2494">
        <v>204626000</v>
      </c>
      <c r="N2494">
        <v>189954.70379999999</v>
      </c>
      <c r="O2494">
        <v>9436865793.8999996</v>
      </c>
    </row>
    <row r="2495" spans="1:15" x14ac:dyDescent="0.3">
      <c r="A2495" t="s">
        <v>930</v>
      </c>
      <c r="B2495" t="s">
        <v>931</v>
      </c>
      <c r="C2495" t="s">
        <v>932</v>
      </c>
      <c r="D2495" t="s">
        <v>56</v>
      </c>
      <c r="E2495">
        <v>0</v>
      </c>
      <c r="F2495">
        <v>6.6549955643741999E-7</v>
      </c>
      <c r="G2495" t="s">
        <v>42</v>
      </c>
      <c r="H2495">
        <v>9436865793.8999996</v>
      </c>
      <c r="I2495" t="s">
        <v>59</v>
      </c>
      <c r="J2495">
        <v>2450034.2000000002</v>
      </c>
      <c r="K2495">
        <v>0</v>
      </c>
      <c r="L2495">
        <v>2.5962371972899998E-4</v>
      </c>
      <c r="M2495">
        <v>204626000</v>
      </c>
      <c r="N2495">
        <v>53125.763299999999</v>
      </c>
      <c r="O2495">
        <v>9436865793.8999996</v>
      </c>
    </row>
    <row r="2496" spans="1:15" x14ac:dyDescent="0.3">
      <c r="A2496" t="s">
        <v>933</v>
      </c>
      <c r="B2496" t="s">
        <v>934</v>
      </c>
      <c r="C2496" t="s">
        <v>935</v>
      </c>
      <c r="D2496" t="s">
        <v>56</v>
      </c>
      <c r="E2496">
        <v>0</v>
      </c>
      <c r="F2496">
        <v>1.92786571276238E-6</v>
      </c>
      <c r="G2496" t="s">
        <v>42</v>
      </c>
      <c r="H2496">
        <v>9436865793.8999996</v>
      </c>
      <c r="I2496" t="s">
        <v>59</v>
      </c>
      <c r="J2496">
        <v>6032486.04</v>
      </c>
      <c r="K2496">
        <v>0</v>
      </c>
      <c r="L2496">
        <v>6.3924677660500003E-4</v>
      </c>
      <c r="M2496">
        <v>204626000</v>
      </c>
      <c r="N2496">
        <v>130806.51089999999</v>
      </c>
      <c r="O2496">
        <v>9436865793.8999996</v>
      </c>
    </row>
    <row r="2497" spans="1:15" x14ac:dyDescent="0.3">
      <c r="A2497" t="s">
        <v>936</v>
      </c>
      <c r="B2497" t="s">
        <v>937</v>
      </c>
      <c r="C2497" t="s">
        <v>938</v>
      </c>
      <c r="D2497" t="s">
        <v>56</v>
      </c>
      <c r="E2497">
        <v>0</v>
      </c>
      <c r="F2497">
        <v>3.5289937069494801E-6</v>
      </c>
      <c r="G2497" t="s">
        <v>42</v>
      </c>
      <c r="H2497">
        <v>9436865793.8999996</v>
      </c>
      <c r="I2497" t="s">
        <v>59</v>
      </c>
      <c r="J2497">
        <v>7479392.6500000004</v>
      </c>
      <c r="K2497">
        <v>0</v>
      </c>
      <c r="L2497">
        <v>7.9257168782000001E-4</v>
      </c>
      <c r="M2497">
        <v>204626000</v>
      </c>
      <c r="N2497">
        <v>162180.77420000001</v>
      </c>
      <c r="O2497">
        <v>9436865793.8999996</v>
      </c>
    </row>
    <row r="2498" spans="1:15" x14ac:dyDescent="0.3">
      <c r="A2498" t="s">
        <v>939</v>
      </c>
      <c r="B2498" t="s">
        <v>940</v>
      </c>
      <c r="C2498" t="s">
        <v>941</v>
      </c>
      <c r="D2498" t="s">
        <v>56</v>
      </c>
      <c r="E2498">
        <v>0</v>
      </c>
      <c r="F2498">
        <v>9.1470072675820701E-6</v>
      </c>
      <c r="G2498" t="s">
        <v>42</v>
      </c>
      <c r="H2498">
        <v>9436865793.8999996</v>
      </c>
      <c r="I2498" t="s">
        <v>59</v>
      </c>
      <c r="J2498">
        <v>24908820.300000001</v>
      </c>
      <c r="K2498">
        <v>0</v>
      </c>
      <c r="L2498">
        <v>2.6395225749739999E-3</v>
      </c>
      <c r="M2498">
        <v>204626000</v>
      </c>
      <c r="N2498">
        <v>540114.94640000002</v>
      </c>
      <c r="O2498">
        <v>9436865793.8999996</v>
      </c>
    </row>
    <row r="2499" spans="1:15" x14ac:dyDescent="0.3">
      <c r="A2499" t="s">
        <v>942</v>
      </c>
      <c r="B2499" t="s">
        <v>943</v>
      </c>
      <c r="C2499" t="s">
        <v>944</v>
      </c>
      <c r="D2499" t="s">
        <v>56</v>
      </c>
      <c r="E2499">
        <v>0</v>
      </c>
      <c r="F2499">
        <v>6.2726228488131003E-7</v>
      </c>
      <c r="G2499" t="s">
        <v>42</v>
      </c>
      <c r="H2499">
        <v>9436865793.8999996</v>
      </c>
      <c r="I2499" t="s">
        <v>59</v>
      </c>
      <c r="J2499">
        <v>1854518.25</v>
      </c>
      <c r="K2499">
        <v>0</v>
      </c>
      <c r="L2499">
        <v>1.9651845119999999E-4</v>
      </c>
      <c r="M2499">
        <v>204626000</v>
      </c>
      <c r="N2499">
        <v>40212.784599999999</v>
      </c>
      <c r="O2499">
        <v>9436865793.8999996</v>
      </c>
    </row>
    <row r="2500" spans="1:15" x14ac:dyDescent="0.3">
      <c r="A2500" t="s">
        <v>945</v>
      </c>
      <c r="B2500" t="s">
        <v>946</v>
      </c>
      <c r="C2500" t="s">
        <v>947</v>
      </c>
      <c r="D2500" t="s">
        <v>56</v>
      </c>
      <c r="E2500">
        <v>0</v>
      </c>
      <c r="F2500">
        <v>1.2097840797290601E-6</v>
      </c>
      <c r="G2500" t="s">
        <v>42</v>
      </c>
      <c r="H2500">
        <v>9436865793.8999996</v>
      </c>
      <c r="I2500" t="s">
        <v>59</v>
      </c>
      <c r="J2500">
        <v>4123986.05</v>
      </c>
      <c r="K2500">
        <v>0</v>
      </c>
      <c r="L2500">
        <v>4.3700802152600002E-4</v>
      </c>
      <c r="M2500">
        <v>204626000</v>
      </c>
      <c r="N2500">
        <v>89423.203399999999</v>
      </c>
      <c r="O2500">
        <v>9436865793.8999996</v>
      </c>
    </row>
    <row r="2501" spans="1:15" x14ac:dyDescent="0.3">
      <c r="A2501" t="s">
        <v>948</v>
      </c>
      <c r="B2501" t="s">
        <v>949</v>
      </c>
      <c r="C2501" t="s">
        <v>950</v>
      </c>
      <c r="D2501" t="s">
        <v>56</v>
      </c>
      <c r="E2501">
        <v>0</v>
      </c>
      <c r="F2501">
        <v>4.8264859323781999E-7</v>
      </c>
      <c r="G2501" t="s">
        <v>42</v>
      </c>
      <c r="H2501">
        <v>9436865793.8999996</v>
      </c>
      <c r="I2501" t="s">
        <v>59</v>
      </c>
      <c r="J2501">
        <v>1682661.86</v>
      </c>
      <c r="K2501">
        <v>0</v>
      </c>
      <c r="L2501">
        <v>1.7830727878800001E-4</v>
      </c>
      <c r="M2501">
        <v>204626000</v>
      </c>
      <c r="N2501">
        <v>36486.305200000003</v>
      </c>
      <c r="O2501">
        <v>9436865793.8999996</v>
      </c>
    </row>
    <row r="2502" spans="1:15" x14ac:dyDescent="0.3">
      <c r="A2502" t="s">
        <v>954</v>
      </c>
      <c r="B2502" t="s">
        <v>955</v>
      </c>
      <c r="C2502" t="s">
        <v>956</v>
      </c>
      <c r="D2502" t="s">
        <v>56</v>
      </c>
      <c r="E2502">
        <v>0</v>
      </c>
      <c r="F2502">
        <v>1.9761412747921499E-6</v>
      </c>
      <c r="G2502" t="s">
        <v>42</v>
      </c>
      <c r="H2502">
        <v>9436865793.8999996</v>
      </c>
      <c r="I2502" t="s">
        <v>59</v>
      </c>
      <c r="J2502">
        <v>4472696.08</v>
      </c>
      <c r="K2502">
        <v>0</v>
      </c>
      <c r="L2502">
        <v>4.7395991186899999E-4</v>
      </c>
      <c r="M2502">
        <v>204626000</v>
      </c>
      <c r="N2502">
        <v>96984.520900000003</v>
      </c>
      <c r="O2502">
        <v>9436865793.8999996</v>
      </c>
    </row>
    <row r="2503" spans="1:15" x14ac:dyDescent="0.3">
      <c r="A2503" t="s">
        <v>957</v>
      </c>
      <c r="B2503" t="s">
        <v>958</v>
      </c>
      <c r="C2503" t="s">
        <v>959</v>
      </c>
      <c r="D2503" t="s">
        <v>56</v>
      </c>
      <c r="E2503">
        <v>0</v>
      </c>
      <c r="F2503">
        <v>1.5169857569929209E-5</v>
      </c>
      <c r="G2503" t="s">
        <v>42</v>
      </c>
      <c r="H2503">
        <v>9436865793.8999996</v>
      </c>
      <c r="I2503" t="s">
        <v>59</v>
      </c>
      <c r="J2503">
        <v>45820867.630000003</v>
      </c>
      <c r="K2503">
        <v>0</v>
      </c>
      <c r="L2503">
        <v>4.8555175659720003E-3</v>
      </c>
      <c r="M2503">
        <v>204626000</v>
      </c>
      <c r="N2503">
        <v>993565.13749999995</v>
      </c>
      <c r="O2503">
        <v>9436865793.8999996</v>
      </c>
    </row>
    <row r="2504" spans="1:15" x14ac:dyDescent="0.3">
      <c r="A2504" t="s">
        <v>960</v>
      </c>
      <c r="B2504" t="s">
        <v>961</v>
      </c>
      <c r="C2504" t="s">
        <v>962</v>
      </c>
      <c r="D2504" t="s">
        <v>56</v>
      </c>
      <c r="E2504">
        <v>0</v>
      </c>
      <c r="F2504">
        <v>2.63055558298247E-6</v>
      </c>
      <c r="G2504" t="s">
        <v>42</v>
      </c>
      <c r="H2504">
        <v>9436865793.8999996</v>
      </c>
      <c r="I2504" t="s">
        <v>59</v>
      </c>
      <c r="J2504">
        <v>6116942.4800000004</v>
      </c>
      <c r="K2504">
        <v>0</v>
      </c>
      <c r="L2504">
        <v>6.4819640477999996E-4</v>
      </c>
      <c r="M2504">
        <v>204626000</v>
      </c>
      <c r="N2504">
        <v>132637.83749999999</v>
      </c>
      <c r="O2504">
        <v>9436865793.8999996</v>
      </c>
    </row>
    <row r="2505" spans="1:15" x14ac:dyDescent="0.3">
      <c r="A2505" t="s">
        <v>963</v>
      </c>
      <c r="B2505" t="s">
        <v>964</v>
      </c>
      <c r="C2505" t="s">
        <v>965</v>
      </c>
      <c r="D2505" t="s">
        <v>56</v>
      </c>
      <c r="E2505">
        <v>0</v>
      </c>
      <c r="F2505">
        <v>6.0385091029730342E-5</v>
      </c>
      <c r="G2505" t="s">
        <v>42</v>
      </c>
      <c r="H2505">
        <v>9436865793.8999996</v>
      </c>
      <c r="I2505" t="s">
        <v>59</v>
      </c>
      <c r="J2505">
        <v>184289362.25999999</v>
      </c>
      <c r="K2505">
        <v>0</v>
      </c>
      <c r="L2505">
        <v>1.9528661982150999E-2</v>
      </c>
      <c r="M2505">
        <v>204626000</v>
      </c>
      <c r="N2505">
        <v>3996071.9868000001</v>
      </c>
      <c r="O2505">
        <v>9436865793.8999996</v>
      </c>
    </row>
    <row r="2506" spans="1:15" x14ac:dyDescent="0.3">
      <c r="A2506" t="s">
        <v>966</v>
      </c>
      <c r="B2506" t="s">
        <v>967</v>
      </c>
      <c r="C2506" t="s">
        <v>968</v>
      </c>
      <c r="D2506" t="s">
        <v>56</v>
      </c>
      <c r="E2506">
        <v>0</v>
      </c>
      <c r="F2506">
        <v>3.3250425178540399E-6</v>
      </c>
      <c r="G2506" t="s">
        <v>42</v>
      </c>
      <c r="H2506">
        <v>9436865793.8999996</v>
      </c>
      <c r="I2506" t="s">
        <v>59</v>
      </c>
      <c r="J2506">
        <v>11455169.48</v>
      </c>
      <c r="K2506">
        <v>0</v>
      </c>
      <c r="L2506">
        <v>1.213874365725E-3</v>
      </c>
      <c r="M2506">
        <v>204626000</v>
      </c>
      <c r="N2506">
        <v>248390.25599999999</v>
      </c>
      <c r="O2506">
        <v>9436865793.8999996</v>
      </c>
    </row>
    <row r="2507" spans="1:15" x14ac:dyDescent="0.3">
      <c r="A2507" t="s">
        <v>969</v>
      </c>
      <c r="B2507" t="s">
        <v>970</v>
      </c>
      <c r="C2507" t="s">
        <v>971</v>
      </c>
      <c r="D2507" t="s">
        <v>56</v>
      </c>
      <c r="E2507">
        <v>0</v>
      </c>
      <c r="F2507">
        <v>7.5894795543554005E-7</v>
      </c>
      <c r="G2507" t="s">
        <v>42</v>
      </c>
      <c r="H2507">
        <v>9436865793.8999996</v>
      </c>
      <c r="I2507" t="s">
        <v>59</v>
      </c>
      <c r="J2507">
        <v>2682399.77</v>
      </c>
      <c r="K2507">
        <v>0</v>
      </c>
      <c r="L2507">
        <v>2.8424689177400001E-4</v>
      </c>
      <c r="M2507">
        <v>204626000</v>
      </c>
      <c r="N2507">
        <v>58164.304499999998</v>
      </c>
      <c r="O2507">
        <v>9436865793.8999996</v>
      </c>
    </row>
    <row r="2508" spans="1:15" x14ac:dyDescent="0.3">
      <c r="A2508" t="s">
        <v>972</v>
      </c>
      <c r="B2508" t="s">
        <v>973</v>
      </c>
      <c r="C2508" t="s">
        <v>974</v>
      </c>
      <c r="D2508" t="s">
        <v>56</v>
      </c>
      <c r="E2508">
        <v>0</v>
      </c>
      <c r="F2508">
        <v>8.5554337386241206E-6</v>
      </c>
      <c r="G2508" t="s">
        <v>42</v>
      </c>
      <c r="H2508">
        <v>9436865793.8999996</v>
      </c>
      <c r="I2508" t="s">
        <v>59</v>
      </c>
      <c r="J2508">
        <v>17726140.960000001</v>
      </c>
      <c r="K2508">
        <v>0</v>
      </c>
      <c r="L2508">
        <v>1.878392821E-3</v>
      </c>
      <c r="M2508">
        <v>204626000</v>
      </c>
      <c r="N2508">
        <v>384368.00939999998</v>
      </c>
      <c r="O2508">
        <v>9436865793.8999996</v>
      </c>
    </row>
    <row r="2509" spans="1:15" x14ac:dyDescent="0.3">
      <c r="A2509" t="s">
        <v>975</v>
      </c>
      <c r="B2509" t="s">
        <v>976</v>
      </c>
      <c r="C2509" t="s">
        <v>977</v>
      </c>
      <c r="D2509" t="s">
        <v>56</v>
      </c>
      <c r="E2509">
        <v>0</v>
      </c>
      <c r="F2509">
        <v>7.4113483785271997E-7</v>
      </c>
      <c r="G2509" t="s">
        <v>42</v>
      </c>
      <c r="H2509">
        <v>9436865793.8999996</v>
      </c>
      <c r="I2509" t="s">
        <v>59</v>
      </c>
      <c r="J2509">
        <v>1766028.67</v>
      </c>
      <c r="K2509">
        <v>0</v>
      </c>
      <c r="L2509">
        <v>1.8714144172099999E-4</v>
      </c>
      <c r="M2509">
        <v>204626000</v>
      </c>
      <c r="N2509">
        <v>38294.004699999998</v>
      </c>
      <c r="O2509">
        <v>9436865793.8999996</v>
      </c>
    </row>
    <row r="2510" spans="1:15" x14ac:dyDescent="0.3">
      <c r="A2510" t="s">
        <v>978</v>
      </c>
      <c r="B2510" t="s">
        <v>979</v>
      </c>
      <c r="C2510" t="s">
        <v>980</v>
      </c>
      <c r="D2510" t="s">
        <v>56</v>
      </c>
      <c r="E2510">
        <v>0</v>
      </c>
      <c r="F2510">
        <v>1.509329083519117E-5</v>
      </c>
      <c r="G2510" t="s">
        <v>42</v>
      </c>
      <c r="H2510">
        <v>9436865793.8999996</v>
      </c>
      <c r="I2510" t="s">
        <v>59</v>
      </c>
      <c r="J2510">
        <v>40949674.68</v>
      </c>
      <c r="K2510">
        <v>0</v>
      </c>
      <c r="L2510">
        <v>4.3393299824679996E-3</v>
      </c>
      <c r="M2510">
        <v>204626000</v>
      </c>
      <c r="N2510">
        <v>887939.73699999996</v>
      </c>
      <c r="O2510">
        <v>9436865793.8999996</v>
      </c>
    </row>
    <row r="2511" spans="1:15" x14ac:dyDescent="0.3">
      <c r="A2511" t="s">
        <v>981</v>
      </c>
      <c r="B2511" t="s">
        <v>982</v>
      </c>
      <c r="C2511" t="s">
        <v>983</v>
      </c>
      <c r="D2511" t="s">
        <v>56</v>
      </c>
      <c r="E2511">
        <v>0</v>
      </c>
      <c r="F2511">
        <v>8.8266403082517598E-6</v>
      </c>
      <c r="G2511" t="s">
        <v>42</v>
      </c>
      <c r="H2511">
        <v>9436865793.8999996</v>
      </c>
      <c r="I2511" t="s">
        <v>59</v>
      </c>
      <c r="J2511">
        <v>26729614.77</v>
      </c>
      <c r="K2511">
        <v>0</v>
      </c>
      <c r="L2511">
        <v>2.832467405362E-3</v>
      </c>
      <c r="M2511">
        <v>204626000</v>
      </c>
      <c r="N2511">
        <v>579596.47530000005</v>
      </c>
      <c r="O2511">
        <v>9436865793.8999996</v>
      </c>
    </row>
    <row r="2512" spans="1:15" x14ac:dyDescent="0.3">
      <c r="A2512" t="s">
        <v>984</v>
      </c>
      <c r="B2512" t="s">
        <v>985</v>
      </c>
      <c r="C2512" t="s">
        <v>986</v>
      </c>
      <c r="D2512" t="s">
        <v>56</v>
      </c>
      <c r="E2512">
        <v>0</v>
      </c>
      <c r="F2512">
        <v>2.2437841612293601E-6</v>
      </c>
      <c r="G2512" t="s">
        <v>42</v>
      </c>
      <c r="H2512">
        <v>9436865793.8999996</v>
      </c>
      <c r="I2512" t="s">
        <v>59</v>
      </c>
      <c r="J2512">
        <v>6890140.75</v>
      </c>
      <c r="K2512">
        <v>0</v>
      </c>
      <c r="L2512">
        <v>7.3013020429500003E-4</v>
      </c>
      <c r="M2512">
        <v>204626000</v>
      </c>
      <c r="N2512">
        <v>149403.6232</v>
      </c>
      <c r="O2512">
        <v>9436865793.8999996</v>
      </c>
    </row>
    <row r="2513" spans="1:15" x14ac:dyDescent="0.3">
      <c r="A2513" t="s">
        <v>987</v>
      </c>
      <c r="B2513" t="s">
        <v>988</v>
      </c>
      <c r="C2513" t="s">
        <v>989</v>
      </c>
      <c r="D2513" t="s">
        <v>56</v>
      </c>
      <c r="E2513">
        <v>0</v>
      </c>
      <c r="F2513">
        <v>6.9556049045891004E-6</v>
      </c>
      <c r="G2513" t="s">
        <v>42</v>
      </c>
      <c r="H2513">
        <v>9436865793.8999996</v>
      </c>
      <c r="I2513" t="s">
        <v>59</v>
      </c>
      <c r="J2513">
        <v>20641339.420000002</v>
      </c>
      <c r="K2513">
        <v>0</v>
      </c>
      <c r="L2513">
        <v>2.187308781412E-3</v>
      </c>
      <c r="M2513">
        <v>204626000</v>
      </c>
      <c r="N2513">
        <v>447580.24670000002</v>
      </c>
      <c r="O2513">
        <v>9436865793.8999996</v>
      </c>
    </row>
    <row r="2514" spans="1:15" x14ac:dyDescent="0.3">
      <c r="A2514" t="s">
        <v>990</v>
      </c>
      <c r="B2514" t="s">
        <v>47</v>
      </c>
      <c r="C2514" t="s">
        <v>991</v>
      </c>
      <c r="D2514" t="s">
        <v>56</v>
      </c>
      <c r="E2514">
        <v>0</v>
      </c>
      <c r="F2514">
        <v>5.7773842704472E-7</v>
      </c>
      <c r="G2514" t="s">
        <v>42</v>
      </c>
      <c r="H2514">
        <v>9436865793.8999996</v>
      </c>
      <c r="I2514" t="s">
        <v>59</v>
      </c>
      <c r="J2514">
        <v>1147083.42</v>
      </c>
      <c r="K2514">
        <v>0</v>
      </c>
      <c r="L2514">
        <v>1.21553431516E-4</v>
      </c>
      <c r="M2514">
        <v>204626000</v>
      </c>
      <c r="N2514">
        <v>24872.9925</v>
      </c>
      <c r="O2514">
        <v>9436865793.8999996</v>
      </c>
    </row>
    <row r="2515" spans="1:15" x14ac:dyDescent="0.3">
      <c r="A2515" t="s">
        <v>992</v>
      </c>
      <c r="B2515" t="s">
        <v>993</v>
      </c>
      <c r="C2515" t="s">
        <v>994</v>
      </c>
      <c r="D2515" t="s">
        <v>56</v>
      </c>
      <c r="E2515">
        <v>0</v>
      </c>
      <c r="F2515">
        <v>6.1651083390002996E-7</v>
      </c>
      <c r="G2515" t="s">
        <v>42</v>
      </c>
      <c r="H2515">
        <v>9436865793.8999996</v>
      </c>
      <c r="I2515" t="s">
        <v>59</v>
      </c>
      <c r="J2515">
        <v>1630621.1</v>
      </c>
      <c r="K2515">
        <v>0</v>
      </c>
      <c r="L2515">
        <v>1.72792655487E-4</v>
      </c>
      <c r="M2515">
        <v>204626000</v>
      </c>
      <c r="N2515">
        <v>35357.869899999998</v>
      </c>
      <c r="O2515">
        <v>9436865793.8999996</v>
      </c>
    </row>
    <row r="2516" spans="1:15" x14ac:dyDescent="0.3">
      <c r="A2516" t="s">
        <v>995</v>
      </c>
      <c r="B2516" t="s">
        <v>996</v>
      </c>
      <c r="C2516" t="s">
        <v>997</v>
      </c>
      <c r="D2516" t="s">
        <v>56</v>
      </c>
      <c r="E2516">
        <v>0</v>
      </c>
      <c r="F2516">
        <v>1.49723544962705E-6</v>
      </c>
      <c r="G2516" t="s">
        <v>42</v>
      </c>
      <c r="H2516">
        <v>9436865793.8999996</v>
      </c>
      <c r="I2516" t="s">
        <v>59</v>
      </c>
      <c r="J2516">
        <v>4327639.5199999996</v>
      </c>
      <c r="K2516">
        <v>0</v>
      </c>
      <c r="L2516">
        <v>4.5858864738700003E-4</v>
      </c>
      <c r="M2516">
        <v>204626000</v>
      </c>
      <c r="N2516">
        <v>93839.160600000003</v>
      </c>
      <c r="O2516">
        <v>9436865793.8999996</v>
      </c>
    </row>
    <row r="2517" spans="1:15" x14ac:dyDescent="0.3">
      <c r="A2517" t="s">
        <v>998</v>
      </c>
      <c r="B2517" t="s">
        <v>999</v>
      </c>
      <c r="C2517" t="s">
        <v>1000</v>
      </c>
      <c r="D2517" t="s">
        <v>56</v>
      </c>
      <c r="E2517">
        <v>0</v>
      </c>
      <c r="F2517">
        <v>2.0238683496320982E-5</v>
      </c>
      <c r="G2517" t="s">
        <v>42</v>
      </c>
      <c r="H2517">
        <v>9436865793.8999996</v>
      </c>
      <c r="I2517" t="s">
        <v>59</v>
      </c>
      <c r="J2517">
        <v>55499713.710000001</v>
      </c>
      <c r="K2517">
        <v>0</v>
      </c>
      <c r="L2517">
        <v>5.8811595843480001E-3</v>
      </c>
      <c r="M2517">
        <v>204626000</v>
      </c>
      <c r="N2517">
        <v>1203438.1610999999</v>
      </c>
      <c r="O2517">
        <v>9436865793.8999996</v>
      </c>
    </row>
    <row r="2518" spans="1:15" x14ac:dyDescent="0.3">
      <c r="A2518" t="s">
        <v>1001</v>
      </c>
      <c r="B2518" t="s">
        <v>1002</v>
      </c>
      <c r="C2518" t="s">
        <v>1003</v>
      </c>
      <c r="D2518" t="s">
        <v>56</v>
      </c>
      <c r="E2518">
        <v>0</v>
      </c>
      <c r="F2518">
        <v>1.09246525543089E-5</v>
      </c>
      <c r="G2518" t="s">
        <v>42</v>
      </c>
      <c r="H2518">
        <v>9436865793.8999996</v>
      </c>
      <c r="I2518" t="s">
        <v>59</v>
      </c>
      <c r="J2518">
        <v>33017136.699999999</v>
      </c>
      <c r="K2518">
        <v>0</v>
      </c>
      <c r="L2518">
        <v>3.4987396685609998E-3</v>
      </c>
      <c r="M2518">
        <v>204626000</v>
      </c>
      <c r="N2518">
        <v>715933.10340000002</v>
      </c>
      <c r="O2518">
        <v>9436865793.8999996</v>
      </c>
    </row>
    <row r="2519" spans="1:15" x14ac:dyDescent="0.3">
      <c r="A2519" t="s">
        <v>1004</v>
      </c>
      <c r="B2519" t="s">
        <v>1005</v>
      </c>
      <c r="C2519" t="s">
        <v>1006</v>
      </c>
      <c r="D2519" t="s">
        <v>56</v>
      </c>
      <c r="E2519">
        <v>0</v>
      </c>
      <c r="F2519">
        <v>1.216093801759708E-5</v>
      </c>
      <c r="G2519" t="s">
        <v>42</v>
      </c>
      <c r="H2519">
        <v>9436865793.8999996</v>
      </c>
      <c r="I2519" t="s">
        <v>59</v>
      </c>
      <c r="J2519">
        <v>26232725.07</v>
      </c>
      <c r="K2519">
        <v>0</v>
      </c>
      <c r="L2519">
        <v>2.7798133027340001E-3</v>
      </c>
      <c r="M2519">
        <v>204626000</v>
      </c>
      <c r="N2519">
        <v>568822.07689999999</v>
      </c>
      <c r="O2519">
        <v>9436865793.8999996</v>
      </c>
    </row>
    <row r="2520" spans="1:15" x14ac:dyDescent="0.3">
      <c r="A2520" t="s">
        <v>1007</v>
      </c>
      <c r="B2520" t="s">
        <v>1008</v>
      </c>
      <c r="C2520" t="s">
        <v>1009</v>
      </c>
      <c r="D2520" t="s">
        <v>56</v>
      </c>
      <c r="E2520">
        <v>0</v>
      </c>
      <c r="F2520">
        <v>8.3212797251773002E-7</v>
      </c>
      <c r="G2520" t="s">
        <v>42</v>
      </c>
      <c r="H2520">
        <v>9436865793.8999996</v>
      </c>
      <c r="I2520" t="s">
        <v>59</v>
      </c>
      <c r="J2520">
        <v>2679746.75</v>
      </c>
      <c r="K2520">
        <v>0</v>
      </c>
      <c r="L2520">
        <v>2.8396575817900001E-4</v>
      </c>
      <c r="M2520">
        <v>204626000</v>
      </c>
      <c r="N2520">
        <v>58106.777199999997</v>
      </c>
      <c r="O2520">
        <v>9436865793.8999996</v>
      </c>
    </row>
    <row r="2521" spans="1:15" x14ac:dyDescent="0.3">
      <c r="A2521" t="s">
        <v>1010</v>
      </c>
      <c r="B2521" t="s">
        <v>1011</v>
      </c>
      <c r="C2521" t="s">
        <v>1012</v>
      </c>
      <c r="D2521" t="s">
        <v>56</v>
      </c>
      <c r="E2521">
        <v>0</v>
      </c>
      <c r="F2521">
        <v>9.8752162036932604E-6</v>
      </c>
      <c r="G2521" t="s">
        <v>42</v>
      </c>
      <c r="H2521">
        <v>9436865793.8999996</v>
      </c>
      <c r="I2521" t="s">
        <v>59</v>
      </c>
      <c r="J2521">
        <v>36194472.990000002</v>
      </c>
      <c r="K2521">
        <v>0</v>
      </c>
      <c r="L2521">
        <v>3.8354336895830001E-3</v>
      </c>
      <c r="M2521">
        <v>204626000</v>
      </c>
      <c r="N2521">
        <v>784829.45420000004</v>
      </c>
      <c r="O2521">
        <v>9436865793.8999996</v>
      </c>
    </row>
    <row r="2522" spans="1:15" x14ac:dyDescent="0.3">
      <c r="A2522" t="s">
        <v>1013</v>
      </c>
      <c r="B2522" t="s">
        <v>1014</v>
      </c>
      <c r="C2522" t="s">
        <v>1015</v>
      </c>
      <c r="D2522" t="s">
        <v>56</v>
      </c>
      <c r="E2522">
        <v>0</v>
      </c>
      <c r="F2522">
        <v>2.0227446714711901E-6</v>
      </c>
      <c r="G2522" t="s">
        <v>42</v>
      </c>
      <c r="H2522">
        <v>9436865793.8999996</v>
      </c>
      <c r="I2522" t="s">
        <v>59</v>
      </c>
      <c r="J2522">
        <v>6923950.9500000002</v>
      </c>
      <c r="K2522">
        <v>0</v>
      </c>
      <c r="L2522">
        <v>7.3371298280799999E-4</v>
      </c>
      <c r="M2522">
        <v>204626000</v>
      </c>
      <c r="N2522">
        <v>150136.75279999999</v>
      </c>
      <c r="O2522">
        <v>9436865793.8999996</v>
      </c>
    </row>
    <row r="2523" spans="1:15" x14ac:dyDescent="0.3">
      <c r="A2523" t="s">
        <v>1016</v>
      </c>
      <c r="B2523" t="s">
        <v>1017</v>
      </c>
      <c r="C2523" t="s">
        <v>1018</v>
      </c>
      <c r="D2523" t="s">
        <v>56</v>
      </c>
      <c r="E2523">
        <v>0</v>
      </c>
      <c r="F2523">
        <v>6.2743501172044998E-7</v>
      </c>
      <c r="G2523" t="s">
        <v>42</v>
      </c>
      <c r="H2523">
        <v>9436865793.8999996</v>
      </c>
      <c r="I2523" t="s">
        <v>59</v>
      </c>
      <c r="J2523">
        <v>1885741.68</v>
      </c>
      <c r="K2523">
        <v>0</v>
      </c>
      <c r="L2523">
        <v>1.9982711645800001E-4</v>
      </c>
      <c r="M2523">
        <v>204626000</v>
      </c>
      <c r="N2523">
        <v>40889.823499999999</v>
      </c>
      <c r="O2523">
        <v>9436865793.8999996</v>
      </c>
    </row>
    <row r="2524" spans="1:15" x14ac:dyDescent="0.3">
      <c r="A2524" t="s">
        <v>1019</v>
      </c>
      <c r="B2524" t="s">
        <v>1020</v>
      </c>
      <c r="C2524" t="s">
        <v>1021</v>
      </c>
      <c r="D2524" t="s">
        <v>56</v>
      </c>
      <c r="E2524">
        <v>0</v>
      </c>
      <c r="F2524">
        <v>1.24777656662357E-6</v>
      </c>
      <c r="G2524" t="s">
        <v>42</v>
      </c>
      <c r="H2524">
        <v>9436865793.8999996</v>
      </c>
      <c r="I2524" t="s">
        <v>59</v>
      </c>
      <c r="J2524">
        <v>3007270.18</v>
      </c>
      <c r="K2524">
        <v>0</v>
      </c>
      <c r="L2524">
        <v>3.1867255990299998E-4</v>
      </c>
      <c r="M2524">
        <v>204626000</v>
      </c>
      <c r="N2524">
        <v>65208.691200000001</v>
      </c>
      <c r="O2524">
        <v>9436865793.8999996</v>
      </c>
    </row>
    <row r="2525" spans="1:15" x14ac:dyDescent="0.3">
      <c r="A2525" t="s">
        <v>1022</v>
      </c>
      <c r="B2525" t="s">
        <v>1023</v>
      </c>
      <c r="C2525" t="s">
        <v>1024</v>
      </c>
      <c r="D2525" t="s">
        <v>56</v>
      </c>
      <c r="E2525">
        <v>0</v>
      </c>
      <c r="F2525">
        <v>3.9658612104233999E-7</v>
      </c>
      <c r="G2525" t="s">
        <v>42</v>
      </c>
      <c r="H2525">
        <v>9436865793.8999996</v>
      </c>
      <c r="I2525" t="s">
        <v>59</v>
      </c>
      <c r="J2525">
        <v>1082529.8</v>
      </c>
      <c r="K2525">
        <v>0</v>
      </c>
      <c r="L2525">
        <v>1.14712853149E-4</v>
      </c>
      <c r="M2525">
        <v>204626000</v>
      </c>
      <c r="N2525">
        <v>23473.2323</v>
      </c>
      <c r="O2525">
        <v>9436865793.8999996</v>
      </c>
    </row>
    <row r="2526" spans="1:15" x14ac:dyDescent="0.3">
      <c r="A2526" t="s">
        <v>1025</v>
      </c>
      <c r="B2526" t="s">
        <v>1026</v>
      </c>
      <c r="C2526" t="s">
        <v>1027</v>
      </c>
      <c r="D2526" t="s">
        <v>56</v>
      </c>
      <c r="E2526">
        <v>0</v>
      </c>
      <c r="F2526">
        <v>1.40052219546697E-6</v>
      </c>
      <c r="G2526" t="s">
        <v>42</v>
      </c>
      <c r="H2526">
        <v>9436865793.8999996</v>
      </c>
      <c r="I2526" t="s">
        <v>59</v>
      </c>
      <c r="J2526">
        <v>4925555.2</v>
      </c>
      <c r="K2526">
        <v>0</v>
      </c>
      <c r="L2526">
        <v>5.2194820903199999E-4</v>
      </c>
      <c r="M2526">
        <v>204626000</v>
      </c>
      <c r="N2526">
        <v>106804.17419999999</v>
      </c>
      <c r="O2526">
        <v>9436865793.8999996</v>
      </c>
    </row>
    <row r="2527" spans="1:15" x14ac:dyDescent="0.3">
      <c r="A2527" t="s">
        <v>1028</v>
      </c>
      <c r="B2527" t="s">
        <v>1029</v>
      </c>
      <c r="C2527" t="s">
        <v>1030</v>
      </c>
      <c r="D2527" t="s">
        <v>56</v>
      </c>
      <c r="E2527">
        <v>0</v>
      </c>
      <c r="F2527">
        <v>4.7562083619979001E-7</v>
      </c>
      <c r="G2527" t="s">
        <v>42</v>
      </c>
      <c r="H2527">
        <v>9436865793.8999996</v>
      </c>
      <c r="I2527" t="s">
        <v>59</v>
      </c>
      <c r="J2527">
        <v>1710104.25</v>
      </c>
      <c r="K2527">
        <v>0</v>
      </c>
      <c r="L2527">
        <v>1.81215277122E-4</v>
      </c>
      <c r="M2527">
        <v>204626000</v>
      </c>
      <c r="N2527">
        <v>37081.357300000003</v>
      </c>
      <c r="O2527">
        <v>9436865793.8999996</v>
      </c>
    </row>
    <row r="2528" spans="1:15" x14ac:dyDescent="0.3">
      <c r="A2528" t="s">
        <v>1031</v>
      </c>
      <c r="B2528" t="s">
        <v>1032</v>
      </c>
      <c r="C2528" t="s">
        <v>1033</v>
      </c>
      <c r="D2528" t="s">
        <v>56</v>
      </c>
      <c r="E2528">
        <v>0</v>
      </c>
      <c r="F2528">
        <v>2.6785270186143998E-7</v>
      </c>
      <c r="G2528" t="s">
        <v>42</v>
      </c>
      <c r="H2528">
        <v>9436865793.8999996</v>
      </c>
      <c r="I2528" t="s">
        <v>59</v>
      </c>
      <c r="J2528">
        <v>890354.84</v>
      </c>
      <c r="K2528">
        <v>0</v>
      </c>
      <c r="L2528">
        <v>9.4348574987000001E-5</v>
      </c>
      <c r="M2528">
        <v>204626000</v>
      </c>
      <c r="N2528">
        <v>19306.1715</v>
      </c>
      <c r="O2528">
        <v>9436865793.8999996</v>
      </c>
    </row>
    <row r="2529" spans="1:15" x14ac:dyDescent="0.3">
      <c r="A2529" t="s">
        <v>1034</v>
      </c>
      <c r="B2529" t="s">
        <v>1035</v>
      </c>
      <c r="C2529" t="s">
        <v>1036</v>
      </c>
      <c r="D2529" t="s">
        <v>56</v>
      </c>
      <c r="E2529">
        <v>0</v>
      </c>
      <c r="F2529">
        <v>4.8126370547048604E-6</v>
      </c>
      <c r="G2529" t="s">
        <v>42</v>
      </c>
      <c r="H2529">
        <v>9436865793.8999996</v>
      </c>
      <c r="I2529" t="s">
        <v>59</v>
      </c>
      <c r="J2529">
        <v>17707624.800000001</v>
      </c>
      <c r="K2529">
        <v>0</v>
      </c>
      <c r="L2529">
        <v>1.876430711926E-3</v>
      </c>
      <c r="M2529">
        <v>204626000</v>
      </c>
      <c r="N2529">
        <v>383966.51089999999</v>
      </c>
      <c r="O2529">
        <v>9436865793.8999996</v>
      </c>
    </row>
    <row r="2530" spans="1:15" x14ac:dyDescent="0.3">
      <c r="A2530" t="s">
        <v>1037</v>
      </c>
      <c r="B2530" t="s">
        <v>1038</v>
      </c>
      <c r="C2530" t="s">
        <v>1039</v>
      </c>
      <c r="D2530" t="s">
        <v>56</v>
      </c>
      <c r="E2530">
        <v>0</v>
      </c>
      <c r="F2530">
        <v>4.3219832612607563E-5</v>
      </c>
      <c r="G2530" t="s">
        <v>42</v>
      </c>
      <c r="H2530">
        <v>9436865793.8999996</v>
      </c>
      <c r="I2530" t="s">
        <v>59</v>
      </c>
      <c r="J2530">
        <v>121571440.31999999</v>
      </c>
      <c r="K2530">
        <v>0</v>
      </c>
      <c r="L2530">
        <v>1.2882607740229E-2</v>
      </c>
      <c r="M2530">
        <v>204626000</v>
      </c>
      <c r="N2530">
        <v>2636116.4915</v>
      </c>
      <c r="O2530">
        <v>9436865793.8999996</v>
      </c>
    </row>
    <row r="2531" spans="1:15" x14ac:dyDescent="0.3">
      <c r="A2531" t="s">
        <v>1040</v>
      </c>
      <c r="B2531" t="s">
        <v>1041</v>
      </c>
      <c r="C2531" t="s">
        <v>1042</v>
      </c>
      <c r="D2531" t="s">
        <v>56</v>
      </c>
      <c r="E2531">
        <v>0</v>
      </c>
      <c r="F2531">
        <v>1.00245571004252E-5</v>
      </c>
      <c r="G2531" t="s">
        <v>42</v>
      </c>
      <c r="H2531">
        <v>9436865793.8999996</v>
      </c>
      <c r="I2531" t="s">
        <v>59</v>
      </c>
      <c r="J2531">
        <v>35947501.649999999</v>
      </c>
      <c r="K2531">
        <v>0</v>
      </c>
      <c r="L2531">
        <v>3.8092627822720001E-3</v>
      </c>
      <c r="M2531">
        <v>204626000</v>
      </c>
      <c r="N2531">
        <v>779474.20609999995</v>
      </c>
      <c r="O2531">
        <v>9436865793.8999996</v>
      </c>
    </row>
    <row r="2532" spans="1:15" x14ac:dyDescent="0.3">
      <c r="A2532" t="s">
        <v>1043</v>
      </c>
      <c r="B2532" t="s">
        <v>1044</v>
      </c>
      <c r="C2532" t="s">
        <v>1045</v>
      </c>
      <c r="D2532" t="s">
        <v>56</v>
      </c>
      <c r="E2532">
        <v>0</v>
      </c>
      <c r="F2532">
        <v>4.3735792053627399E-6</v>
      </c>
      <c r="G2532" t="s">
        <v>42</v>
      </c>
      <c r="H2532">
        <v>9436865793.8999996</v>
      </c>
      <c r="I2532" t="s">
        <v>59</v>
      </c>
      <c r="J2532">
        <v>9495895.9600000009</v>
      </c>
      <c r="K2532">
        <v>0</v>
      </c>
      <c r="L2532">
        <v>1.006255272395E-3</v>
      </c>
      <c r="M2532">
        <v>204626000</v>
      </c>
      <c r="N2532">
        <v>205905.9914</v>
      </c>
      <c r="O2532">
        <v>9436865793.8999996</v>
      </c>
    </row>
    <row r="2533" spans="1:15" x14ac:dyDescent="0.3">
      <c r="A2533" t="s">
        <v>1046</v>
      </c>
      <c r="B2533" t="s">
        <v>1047</v>
      </c>
      <c r="C2533" t="s">
        <v>1048</v>
      </c>
      <c r="D2533" t="s">
        <v>56</v>
      </c>
      <c r="E2533">
        <v>0</v>
      </c>
      <c r="F2533">
        <v>1.1892613760868E-7</v>
      </c>
      <c r="G2533" t="s">
        <v>42</v>
      </c>
      <c r="H2533">
        <v>9436865793.8999996</v>
      </c>
      <c r="I2533" t="s">
        <v>59</v>
      </c>
      <c r="J2533">
        <v>117482.86</v>
      </c>
      <c r="K2533">
        <v>0</v>
      </c>
      <c r="L2533">
        <v>1.2449351571E-5</v>
      </c>
      <c r="M2533">
        <v>204626000</v>
      </c>
      <c r="N2533">
        <v>2547.4609999999998</v>
      </c>
      <c r="O2533">
        <v>9436865793.8999996</v>
      </c>
    </row>
    <row r="2534" spans="1:15" x14ac:dyDescent="0.3">
      <c r="A2534" t="s">
        <v>1049</v>
      </c>
      <c r="B2534" t="s">
        <v>1050</v>
      </c>
      <c r="C2534" t="s">
        <v>1051</v>
      </c>
      <c r="D2534" t="s">
        <v>56</v>
      </c>
      <c r="E2534">
        <v>0</v>
      </c>
      <c r="F2534">
        <v>9.1479948836193004E-7</v>
      </c>
      <c r="G2534" t="s">
        <v>42</v>
      </c>
      <c r="H2534">
        <v>9436865793.8999996</v>
      </c>
      <c r="I2534" t="s">
        <v>59</v>
      </c>
      <c r="J2534">
        <v>2694668.48</v>
      </c>
      <c r="K2534">
        <v>0</v>
      </c>
      <c r="L2534">
        <v>2.8554697490200002E-4</v>
      </c>
      <c r="M2534">
        <v>204626000</v>
      </c>
      <c r="N2534">
        <v>58430.335299999999</v>
      </c>
      <c r="O2534">
        <v>9436865793.8999996</v>
      </c>
    </row>
    <row r="2535" spans="1:15" x14ac:dyDescent="0.3">
      <c r="A2535" t="s">
        <v>1052</v>
      </c>
      <c r="B2535" t="s">
        <v>1053</v>
      </c>
      <c r="C2535" t="s">
        <v>1054</v>
      </c>
      <c r="D2535" t="s">
        <v>56</v>
      </c>
      <c r="E2535">
        <v>0</v>
      </c>
      <c r="F2535">
        <v>4.6535471584629002E-7</v>
      </c>
      <c r="G2535" t="s">
        <v>42</v>
      </c>
      <c r="H2535">
        <v>9436865793.8999996</v>
      </c>
      <c r="I2535" t="s">
        <v>59</v>
      </c>
      <c r="J2535">
        <v>1484180.61</v>
      </c>
      <c r="K2535">
        <v>0</v>
      </c>
      <c r="L2535">
        <v>1.5727473955999999E-4</v>
      </c>
      <c r="M2535">
        <v>204626000</v>
      </c>
      <c r="N2535">
        <v>32182.500899999999</v>
      </c>
      <c r="O2535">
        <v>9436865793.8999996</v>
      </c>
    </row>
    <row r="2536" spans="1:15" x14ac:dyDescent="0.3">
      <c r="A2536" t="s">
        <v>1055</v>
      </c>
      <c r="B2536" t="s">
        <v>1056</v>
      </c>
      <c r="C2536" t="s">
        <v>1057</v>
      </c>
      <c r="D2536" t="s">
        <v>56</v>
      </c>
      <c r="E2536">
        <v>0</v>
      </c>
      <c r="F2536">
        <v>1.5674494395757301E-6</v>
      </c>
      <c r="G2536" t="s">
        <v>42</v>
      </c>
      <c r="H2536">
        <v>9436865793.8999996</v>
      </c>
      <c r="I2536" t="s">
        <v>59</v>
      </c>
      <c r="J2536">
        <v>5241339.13</v>
      </c>
      <c r="K2536">
        <v>0</v>
      </c>
      <c r="L2536">
        <v>5.5541100662800003E-4</v>
      </c>
      <c r="M2536">
        <v>204626000</v>
      </c>
      <c r="N2536">
        <v>113651.53260000001</v>
      </c>
      <c r="O2536">
        <v>9436865793.8999996</v>
      </c>
    </row>
    <row r="2537" spans="1:15" x14ac:dyDescent="0.3">
      <c r="A2537" t="s">
        <v>1058</v>
      </c>
      <c r="B2537" t="s">
        <v>1059</v>
      </c>
      <c r="C2537" t="s">
        <v>1060</v>
      </c>
      <c r="D2537" t="s">
        <v>56</v>
      </c>
      <c r="E2537">
        <v>0</v>
      </c>
      <c r="F2537">
        <v>3.4156001265626901E-6</v>
      </c>
      <c r="G2537" t="s">
        <v>42</v>
      </c>
      <c r="H2537">
        <v>9436865793.8999996</v>
      </c>
      <c r="I2537" t="s">
        <v>59</v>
      </c>
      <c r="J2537">
        <v>6879831.2400000002</v>
      </c>
      <c r="K2537">
        <v>0</v>
      </c>
      <c r="L2537">
        <v>7.2903773246900004E-4</v>
      </c>
      <c r="M2537">
        <v>204626000</v>
      </c>
      <c r="N2537">
        <v>149180.07500000001</v>
      </c>
      <c r="O2537">
        <v>9436865793.8999996</v>
      </c>
    </row>
    <row r="2538" spans="1:15" x14ac:dyDescent="0.3">
      <c r="A2538" t="s">
        <v>1058</v>
      </c>
      <c r="B2538" t="s">
        <v>1061</v>
      </c>
      <c r="C2538" t="s">
        <v>1062</v>
      </c>
      <c r="D2538" t="s">
        <v>56</v>
      </c>
      <c r="E2538">
        <v>0</v>
      </c>
      <c r="F2538">
        <v>3.4156001265626901E-6</v>
      </c>
      <c r="G2538" t="s">
        <v>42</v>
      </c>
      <c r="H2538">
        <v>9436865793.8999996</v>
      </c>
      <c r="I2538" t="s">
        <v>59</v>
      </c>
      <c r="J2538">
        <v>6879831.2400000002</v>
      </c>
      <c r="K2538">
        <v>0</v>
      </c>
      <c r="L2538">
        <v>7.2903773246900004E-4</v>
      </c>
      <c r="M2538">
        <v>204626000</v>
      </c>
      <c r="N2538">
        <v>149180.07500000001</v>
      </c>
      <c r="O2538">
        <v>9436865793.8999996</v>
      </c>
    </row>
    <row r="2539" spans="1:15" x14ac:dyDescent="0.3">
      <c r="A2539" t="s">
        <v>1058</v>
      </c>
      <c r="B2539" t="s">
        <v>1063</v>
      </c>
      <c r="C2539" t="s">
        <v>1064</v>
      </c>
      <c r="D2539" t="s">
        <v>56</v>
      </c>
      <c r="E2539">
        <v>0</v>
      </c>
      <c r="F2539">
        <v>3.4156001265626901E-6</v>
      </c>
      <c r="G2539" t="s">
        <v>42</v>
      </c>
      <c r="H2539">
        <v>9436865793.8999996</v>
      </c>
      <c r="I2539" t="s">
        <v>59</v>
      </c>
      <c r="J2539">
        <v>6879831.2400000002</v>
      </c>
      <c r="K2539">
        <v>0</v>
      </c>
      <c r="L2539">
        <v>7.2903773246900004E-4</v>
      </c>
      <c r="M2539">
        <v>204626000</v>
      </c>
      <c r="N2539">
        <v>149180.07500000001</v>
      </c>
      <c r="O2539">
        <v>9436865793.8999996</v>
      </c>
    </row>
    <row r="2540" spans="1:15" x14ac:dyDescent="0.3">
      <c r="A2540" t="s">
        <v>1065</v>
      </c>
      <c r="B2540" t="s">
        <v>1066</v>
      </c>
      <c r="C2540" t="s">
        <v>1067</v>
      </c>
      <c r="D2540" t="s">
        <v>56</v>
      </c>
      <c r="E2540">
        <v>0</v>
      </c>
      <c r="F2540">
        <v>7.8279803499749004E-7</v>
      </c>
      <c r="G2540" t="s">
        <v>42</v>
      </c>
      <c r="H2540">
        <v>9436865793.8999996</v>
      </c>
      <c r="I2540" t="s">
        <v>59</v>
      </c>
      <c r="J2540">
        <v>1455011.04</v>
      </c>
      <c r="K2540">
        <v>0</v>
      </c>
      <c r="L2540">
        <v>1.54183716477E-4</v>
      </c>
      <c r="M2540">
        <v>204626000</v>
      </c>
      <c r="N2540">
        <v>31549.997200000002</v>
      </c>
      <c r="O2540">
        <v>9436865793.8999996</v>
      </c>
    </row>
    <row r="2541" spans="1:15" x14ac:dyDescent="0.3">
      <c r="A2541" t="s">
        <v>1068</v>
      </c>
      <c r="B2541" t="s">
        <v>1069</v>
      </c>
      <c r="C2541" t="s">
        <v>1070</v>
      </c>
      <c r="D2541" t="s">
        <v>56</v>
      </c>
      <c r="E2541">
        <v>0</v>
      </c>
      <c r="F2541">
        <v>6.0518080099131999E-7</v>
      </c>
      <c r="G2541" t="s">
        <v>42</v>
      </c>
      <c r="H2541">
        <v>9436865793.8999996</v>
      </c>
      <c r="I2541" t="s">
        <v>59</v>
      </c>
      <c r="J2541">
        <v>1209611.97</v>
      </c>
      <c r="K2541">
        <v>0</v>
      </c>
      <c r="L2541">
        <v>1.28179418508E-4</v>
      </c>
      <c r="M2541">
        <v>204626000</v>
      </c>
      <c r="N2541">
        <v>26228.841700000001</v>
      </c>
      <c r="O2541">
        <v>9436865793.8999996</v>
      </c>
    </row>
    <row r="2542" spans="1:15" x14ac:dyDescent="0.3">
      <c r="A2542" t="s">
        <v>1071</v>
      </c>
      <c r="B2542" t="s">
        <v>1072</v>
      </c>
      <c r="C2542" t="s">
        <v>1073</v>
      </c>
      <c r="D2542" t="s">
        <v>56</v>
      </c>
      <c r="E2542">
        <v>0</v>
      </c>
      <c r="F2542">
        <v>3.4980162610066799E-6</v>
      </c>
      <c r="G2542" t="s">
        <v>42</v>
      </c>
      <c r="H2542">
        <v>9436865793.8999996</v>
      </c>
      <c r="I2542" t="s">
        <v>59</v>
      </c>
      <c r="J2542">
        <v>8753270.4100000001</v>
      </c>
      <c r="K2542">
        <v>0</v>
      </c>
      <c r="L2542">
        <v>9.2756118410199995E-4</v>
      </c>
      <c r="M2542">
        <v>204626000</v>
      </c>
      <c r="N2542">
        <v>189803.1349</v>
      </c>
      <c r="O2542">
        <v>9436865793.8999996</v>
      </c>
    </row>
    <row r="2543" spans="1:15" x14ac:dyDescent="0.3">
      <c r="A2543" t="s">
        <v>1071</v>
      </c>
      <c r="B2543" t="s">
        <v>1074</v>
      </c>
      <c r="C2543" t="s">
        <v>1075</v>
      </c>
      <c r="D2543" t="s">
        <v>56</v>
      </c>
      <c r="E2543">
        <v>0</v>
      </c>
      <c r="F2543">
        <v>3.4980162610066799E-6</v>
      </c>
      <c r="G2543" t="s">
        <v>42</v>
      </c>
      <c r="H2543">
        <v>9436865793.8999996</v>
      </c>
      <c r="I2543" t="s">
        <v>59</v>
      </c>
      <c r="J2543">
        <v>8753270.4100000001</v>
      </c>
      <c r="K2543">
        <v>0</v>
      </c>
      <c r="L2543">
        <v>9.2756118410199995E-4</v>
      </c>
      <c r="M2543">
        <v>204626000</v>
      </c>
      <c r="N2543">
        <v>189803.1349</v>
      </c>
      <c r="O2543">
        <v>9436865793.8999996</v>
      </c>
    </row>
    <row r="2544" spans="1:15" x14ac:dyDescent="0.3">
      <c r="A2544" t="s">
        <v>1071</v>
      </c>
      <c r="B2544" t="s">
        <v>1076</v>
      </c>
      <c r="C2544" t="s">
        <v>1077</v>
      </c>
      <c r="D2544" t="s">
        <v>56</v>
      </c>
      <c r="E2544">
        <v>0</v>
      </c>
      <c r="F2544">
        <v>3.4980162610066799E-6</v>
      </c>
      <c r="G2544" t="s">
        <v>42</v>
      </c>
      <c r="H2544">
        <v>9436865793.8999996</v>
      </c>
      <c r="I2544" t="s">
        <v>59</v>
      </c>
      <c r="J2544">
        <v>8753270.4100000001</v>
      </c>
      <c r="K2544">
        <v>0</v>
      </c>
      <c r="L2544">
        <v>9.2756118410199995E-4</v>
      </c>
      <c r="M2544">
        <v>204626000</v>
      </c>
      <c r="N2544">
        <v>189803.1349</v>
      </c>
      <c r="O2544">
        <v>9436865793.8999996</v>
      </c>
    </row>
    <row r="2545" spans="1:15" x14ac:dyDescent="0.3">
      <c r="A2545" t="s">
        <v>1071</v>
      </c>
      <c r="B2545" t="s">
        <v>1078</v>
      </c>
      <c r="C2545" t="s">
        <v>1079</v>
      </c>
      <c r="D2545" t="s">
        <v>56</v>
      </c>
      <c r="E2545">
        <v>0</v>
      </c>
      <c r="F2545">
        <v>3.4980162610066799E-6</v>
      </c>
      <c r="G2545" t="s">
        <v>42</v>
      </c>
      <c r="H2545">
        <v>9436865793.8999996</v>
      </c>
      <c r="I2545" t="s">
        <v>59</v>
      </c>
      <c r="J2545">
        <v>8753270.4100000001</v>
      </c>
      <c r="K2545">
        <v>0</v>
      </c>
      <c r="L2545">
        <v>9.2756118410199995E-4</v>
      </c>
      <c r="M2545">
        <v>204626000</v>
      </c>
      <c r="N2545">
        <v>189803.1349</v>
      </c>
      <c r="O2545">
        <v>9436865793.8999996</v>
      </c>
    </row>
    <row r="2546" spans="1:15" x14ac:dyDescent="0.3">
      <c r="A2546" t="s">
        <v>1080</v>
      </c>
      <c r="B2546" t="s">
        <v>1081</v>
      </c>
      <c r="C2546" t="s">
        <v>1082</v>
      </c>
      <c r="D2546" t="s">
        <v>56</v>
      </c>
      <c r="E2546">
        <v>0</v>
      </c>
      <c r="F2546">
        <v>3.1146093037583598E-6</v>
      </c>
      <c r="G2546" t="s">
        <v>42</v>
      </c>
      <c r="H2546">
        <v>9436865793.8999996</v>
      </c>
      <c r="I2546" t="s">
        <v>59</v>
      </c>
      <c r="J2546">
        <v>10777963.32</v>
      </c>
      <c r="K2546">
        <v>0</v>
      </c>
      <c r="L2546">
        <v>1.1421125991820001E-3</v>
      </c>
      <c r="M2546">
        <v>204626000</v>
      </c>
      <c r="N2546">
        <v>233705.9327</v>
      </c>
      <c r="O2546">
        <v>9436865793.8999996</v>
      </c>
    </row>
    <row r="2547" spans="1:15" x14ac:dyDescent="0.3">
      <c r="A2547" t="s">
        <v>1083</v>
      </c>
      <c r="B2547" t="s">
        <v>1084</v>
      </c>
      <c r="C2547" t="s">
        <v>1085</v>
      </c>
      <c r="D2547" t="s">
        <v>56</v>
      </c>
      <c r="E2547">
        <v>0</v>
      </c>
      <c r="F2547">
        <v>2.5473182012971001E-7</v>
      </c>
      <c r="G2547" t="s">
        <v>42</v>
      </c>
      <c r="H2547">
        <v>9436865793.8999996</v>
      </c>
      <c r="I2547" t="s">
        <v>59</v>
      </c>
      <c r="J2547">
        <v>670764.43000000005</v>
      </c>
      <c r="K2547">
        <v>0</v>
      </c>
      <c r="L2547">
        <v>7.1079153254E-5</v>
      </c>
      <c r="M2547">
        <v>204626000</v>
      </c>
      <c r="N2547">
        <v>14544.6428</v>
      </c>
      <c r="O2547">
        <v>9436865793.8999996</v>
      </c>
    </row>
    <row r="2548" spans="1:15" x14ac:dyDescent="0.3">
      <c r="A2548" t="s">
        <v>1086</v>
      </c>
      <c r="B2548" t="s">
        <v>1087</v>
      </c>
      <c r="C2548" t="s">
        <v>1088</v>
      </c>
      <c r="D2548" t="s">
        <v>56</v>
      </c>
      <c r="E2548">
        <v>0</v>
      </c>
      <c r="F2548">
        <v>1.1195369554613301E-6</v>
      </c>
      <c r="G2548" t="s">
        <v>42</v>
      </c>
      <c r="H2548">
        <v>9436865793.8999996</v>
      </c>
      <c r="I2548" t="s">
        <v>59</v>
      </c>
      <c r="J2548">
        <v>3277201.65</v>
      </c>
      <c r="K2548">
        <v>0</v>
      </c>
      <c r="L2548">
        <v>3.4727649217199997E-4</v>
      </c>
      <c r="M2548">
        <v>204626000</v>
      </c>
      <c r="N2548">
        <v>71061.799499999994</v>
      </c>
      <c r="O2548">
        <v>9436865793.8999996</v>
      </c>
    </row>
    <row r="2549" spans="1:15" x14ac:dyDescent="0.3">
      <c r="A2549" t="s">
        <v>1089</v>
      </c>
      <c r="B2549" t="s">
        <v>1090</v>
      </c>
      <c r="C2549" t="s">
        <v>1091</v>
      </c>
      <c r="D2549" t="s">
        <v>56</v>
      </c>
      <c r="E2549">
        <v>0</v>
      </c>
      <c r="F2549">
        <v>3.9174341150316999E-7</v>
      </c>
      <c r="G2549" t="s">
        <v>42</v>
      </c>
      <c r="H2549">
        <v>9436865793.8999996</v>
      </c>
      <c r="I2549" t="s">
        <v>59</v>
      </c>
      <c r="J2549">
        <v>747554.34</v>
      </c>
      <c r="K2549">
        <v>0</v>
      </c>
      <c r="L2549">
        <v>7.9216379285999996E-5</v>
      </c>
      <c r="M2549">
        <v>204626000</v>
      </c>
      <c r="N2549">
        <v>16209.730799999999</v>
      </c>
      <c r="O2549">
        <v>9436865793.8999996</v>
      </c>
    </row>
    <row r="2550" spans="1:15" x14ac:dyDescent="0.3">
      <c r="A2550" t="s">
        <v>1092</v>
      </c>
      <c r="B2550" t="s">
        <v>1093</v>
      </c>
      <c r="C2550" t="s">
        <v>1094</v>
      </c>
      <c r="D2550" t="s">
        <v>56</v>
      </c>
      <c r="E2550">
        <v>0</v>
      </c>
      <c r="F2550">
        <v>2.6432398790838999E-7</v>
      </c>
      <c r="G2550" t="s">
        <v>42</v>
      </c>
      <c r="H2550">
        <v>9436865793.8999996</v>
      </c>
      <c r="I2550" t="s">
        <v>59</v>
      </c>
      <c r="J2550">
        <v>665187.99</v>
      </c>
      <c r="K2550">
        <v>0</v>
      </c>
      <c r="L2550">
        <v>7.0488232483999994E-5</v>
      </c>
      <c r="M2550">
        <v>204626000</v>
      </c>
      <c r="N2550">
        <v>14423.7251</v>
      </c>
      <c r="O2550">
        <v>9436865793.8999996</v>
      </c>
    </row>
    <row r="2551" spans="1:15" x14ac:dyDescent="0.3">
      <c r="A2551" t="s">
        <v>1101</v>
      </c>
      <c r="B2551" t="s">
        <v>1102</v>
      </c>
      <c r="C2551" t="s">
        <v>1103</v>
      </c>
      <c r="D2551" t="s">
        <v>56</v>
      </c>
      <c r="E2551">
        <v>0</v>
      </c>
      <c r="F2551">
        <v>9.3009905954936002E-7</v>
      </c>
      <c r="G2551" t="s">
        <v>42</v>
      </c>
      <c r="H2551">
        <v>9436865793.8999996</v>
      </c>
      <c r="I2551" t="s">
        <v>59</v>
      </c>
      <c r="J2551">
        <v>1601527.68</v>
      </c>
      <c r="K2551">
        <v>0</v>
      </c>
      <c r="L2551">
        <v>1.6970970181999999E-4</v>
      </c>
      <c r="M2551">
        <v>204626000</v>
      </c>
      <c r="N2551">
        <v>34727.017399999997</v>
      </c>
      <c r="O2551">
        <v>9436865793.8999996</v>
      </c>
    </row>
    <row r="2552" spans="1:15" x14ac:dyDescent="0.3">
      <c r="A2552" t="s">
        <v>1104</v>
      </c>
      <c r="D2552" t="s">
        <v>56</v>
      </c>
      <c r="E2552">
        <v>0</v>
      </c>
      <c r="F2552">
        <v>2.3519355350318E-7</v>
      </c>
      <c r="G2552" t="s">
        <v>42</v>
      </c>
      <c r="H2552">
        <v>9436865793.8999996</v>
      </c>
      <c r="I2552" t="s">
        <v>59</v>
      </c>
      <c r="J2552">
        <v>585948.47</v>
      </c>
      <c r="K2552">
        <v>0</v>
      </c>
      <c r="L2552">
        <v>6.2091427683000003E-5</v>
      </c>
      <c r="M2552">
        <v>204626000</v>
      </c>
      <c r="N2552">
        <v>12705.520500000001</v>
      </c>
      <c r="O2552">
        <v>9436865793.8999996</v>
      </c>
    </row>
    <row r="2553" spans="1:15" x14ac:dyDescent="0.3">
      <c r="A2553" t="s">
        <v>129</v>
      </c>
      <c r="B2553" t="s">
        <v>130</v>
      </c>
      <c r="C2553" t="s">
        <v>131</v>
      </c>
      <c r="D2553" t="s">
        <v>63</v>
      </c>
      <c r="E2553">
        <v>1.1710136399942999E-7</v>
      </c>
      <c r="F2553">
        <v>2.7852720743030002E-7</v>
      </c>
      <c r="G2553" t="s">
        <v>42</v>
      </c>
      <c r="H2553">
        <v>22620231819.099998</v>
      </c>
      <c r="I2553" t="s">
        <v>61</v>
      </c>
      <c r="J2553">
        <v>1421474.84</v>
      </c>
      <c r="K2553">
        <v>1.9679630320000002E-6</v>
      </c>
      <c r="L2553">
        <v>6.2840860843999994E-5</v>
      </c>
      <c r="M2553">
        <v>413810000</v>
      </c>
      <c r="N2553">
        <v>26818.539400000001</v>
      </c>
      <c r="O2553">
        <v>22620231819.099998</v>
      </c>
    </row>
    <row r="2554" spans="1:15" x14ac:dyDescent="0.3">
      <c r="A2554" t="s">
        <v>153</v>
      </c>
      <c r="B2554" t="s">
        <v>154</v>
      </c>
      <c r="C2554" t="s">
        <v>155</v>
      </c>
      <c r="D2554" t="s">
        <v>63</v>
      </c>
      <c r="E2554">
        <v>1.4006753004735001E-7</v>
      </c>
      <c r="F2554">
        <v>1.8959866257332799E-5</v>
      </c>
      <c r="G2554" t="s">
        <v>42</v>
      </c>
      <c r="H2554">
        <v>22620231819.099998</v>
      </c>
      <c r="I2554" t="s">
        <v>61</v>
      </c>
      <c r="J2554">
        <v>68169256.650000006</v>
      </c>
      <c r="K2554">
        <v>2.3643793940000002E-6</v>
      </c>
      <c r="L2554">
        <v>3.0136409385710002E-3</v>
      </c>
      <c r="M2554">
        <v>413810000</v>
      </c>
      <c r="N2554">
        <v>1248053.1606000001</v>
      </c>
      <c r="O2554">
        <v>22620231819.099998</v>
      </c>
    </row>
    <row r="2555" spans="1:15" x14ac:dyDescent="0.3">
      <c r="A2555" t="s">
        <v>174</v>
      </c>
      <c r="B2555" t="s">
        <v>175</v>
      </c>
      <c r="C2555" t="s">
        <v>176</v>
      </c>
      <c r="D2555" t="s">
        <v>63</v>
      </c>
      <c r="E2555">
        <v>4.305437750543E-8</v>
      </c>
      <c r="F2555">
        <v>4.7307583253697002E-6</v>
      </c>
      <c r="G2555" t="s">
        <v>42</v>
      </c>
      <c r="H2555">
        <v>22620231819.099998</v>
      </c>
      <c r="I2555" t="s">
        <v>61</v>
      </c>
      <c r="J2555">
        <v>17818172.32</v>
      </c>
      <c r="K2555">
        <v>4.8822046100000004E-7</v>
      </c>
      <c r="L2555">
        <v>7.8770953642300003E-4</v>
      </c>
      <c r="M2555">
        <v>413810000</v>
      </c>
      <c r="N2555">
        <v>326164.11379999999</v>
      </c>
      <c r="O2555">
        <v>22620231819.099998</v>
      </c>
    </row>
    <row r="2556" spans="1:15" x14ac:dyDescent="0.3">
      <c r="A2556" t="s">
        <v>210</v>
      </c>
      <c r="B2556" t="s">
        <v>211</v>
      </c>
      <c r="C2556" t="s">
        <v>212</v>
      </c>
      <c r="D2556" t="s">
        <v>63</v>
      </c>
      <c r="E2556">
        <v>1.0106483515653E-7</v>
      </c>
      <c r="F2556">
        <v>6.4043207496077601E-6</v>
      </c>
      <c r="G2556" t="s">
        <v>42</v>
      </c>
      <c r="H2556">
        <v>22620231819.099998</v>
      </c>
      <c r="I2556" t="s">
        <v>61</v>
      </c>
      <c r="J2556">
        <v>35218675.609999999</v>
      </c>
      <c r="K2556">
        <v>1.714920975E-6</v>
      </c>
      <c r="L2556">
        <v>1.556954671891E-3</v>
      </c>
      <c r="M2556">
        <v>413810000</v>
      </c>
      <c r="N2556">
        <v>644993.06420000002</v>
      </c>
      <c r="O2556">
        <v>22620231819.099998</v>
      </c>
    </row>
    <row r="2557" spans="1:15" x14ac:dyDescent="0.3">
      <c r="A2557" t="s">
        <v>213</v>
      </c>
      <c r="B2557" t="s">
        <v>214</v>
      </c>
      <c r="C2557" t="s">
        <v>215</v>
      </c>
      <c r="D2557" t="s">
        <v>63</v>
      </c>
      <c r="E2557">
        <v>7.0550116937899999E-8</v>
      </c>
      <c r="F2557">
        <v>1.037437820605575E-5</v>
      </c>
      <c r="G2557" t="s">
        <v>42</v>
      </c>
      <c r="H2557">
        <v>22620231819.099998</v>
      </c>
      <c r="I2557" t="s">
        <v>61</v>
      </c>
      <c r="J2557">
        <v>38571790.75</v>
      </c>
      <c r="K2557">
        <v>1.164226353E-6</v>
      </c>
      <c r="L2557">
        <v>1.705189896305E-3</v>
      </c>
      <c r="M2557">
        <v>413810000</v>
      </c>
      <c r="N2557">
        <v>706106.39950000006</v>
      </c>
      <c r="O2557">
        <v>22620231819.099998</v>
      </c>
    </row>
    <row r="2558" spans="1:15" x14ac:dyDescent="0.3">
      <c r="A2558" t="s">
        <v>219</v>
      </c>
      <c r="B2558" t="s">
        <v>220</v>
      </c>
      <c r="C2558" t="s">
        <v>221</v>
      </c>
      <c r="D2558" t="s">
        <v>63</v>
      </c>
      <c r="E2558">
        <v>8.4350594426219999E-8</v>
      </c>
      <c r="F2558">
        <v>1.7137052489120899E-6</v>
      </c>
      <c r="G2558" t="s">
        <v>42</v>
      </c>
      <c r="H2558">
        <v>22620231819.099998</v>
      </c>
      <c r="I2558" t="s">
        <v>61</v>
      </c>
      <c r="J2558">
        <v>8757873.0700000003</v>
      </c>
      <c r="K2558">
        <v>1.413832548E-6</v>
      </c>
      <c r="L2558">
        <v>3.8716990789700002E-4</v>
      </c>
      <c r="M2558">
        <v>413810000</v>
      </c>
      <c r="N2558">
        <v>160799.8376</v>
      </c>
      <c r="O2558">
        <v>22620231819.099998</v>
      </c>
    </row>
    <row r="2559" spans="1:15" x14ac:dyDescent="0.3">
      <c r="A2559" t="s">
        <v>222</v>
      </c>
      <c r="B2559" t="s">
        <v>223</v>
      </c>
      <c r="C2559" t="s">
        <v>224</v>
      </c>
      <c r="D2559" t="s">
        <v>63</v>
      </c>
      <c r="E2559">
        <v>7.1456827362620003E-8</v>
      </c>
      <c r="F2559">
        <v>2.89020733840565E-6</v>
      </c>
      <c r="G2559" t="s">
        <v>42</v>
      </c>
      <c r="H2559">
        <v>22620231819.099998</v>
      </c>
      <c r="I2559" t="s">
        <v>61</v>
      </c>
      <c r="J2559">
        <v>14541905.09</v>
      </c>
      <c r="K2559">
        <v>1.265629381E-6</v>
      </c>
      <c r="L2559">
        <v>6.4287162069299997E-4</v>
      </c>
      <c r="M2559">
        <v>413810000</v>
      </c>
      <c r="N2559">
        <v>266550.43550000002</v>
      </c>
      <c r="O2559">
        <v>22620231819.099998</v>
      </c>
    </row>
    <row r="2560" spans="1:15" x14ac:dyDescent="0.3">
      <c r="A2560" t="s">
        <v>228</v>
      </c>
      <c r="B2560" t="s">
        <v>229</v>
      </c>
      <c r="C2560" t="s">
        <v>230</v>
      </c>
      <c r="D2560" t="s">
        <v>63</v>
      </c>
      <c r="E2560">
        <v>2.0238917251654E-7</v>
      </c>
      <c r="F2560">
        <v>5.9629141327413998E-7</v>
      </c>
      <c r="G2560" t="s">
        <v>42</v>
      </c>
      <c r="H2560">
        <v>22620231819.099998</v>
      </c>
      <c r="I2560" t="s">
        <v>61</v>
      </c>
      <c r="J2560">
        <v>2906397.03</v>
      </c>
      <c r="K2560">
        <v>3.429721703E-6</v>
      </c>
      <c r="L2560">
        <v>1.2848661557699999E-4</v>
      </c>
      <c r="M2560">
        <v>413810000</v>
      </c>
      <c r="N2560">
        <v>54588.299500000001</v>
      </c>
      <c r="O2560">
        <v>22620231819.099998</v>
      </c>
    </row>
    <row r="2561" spans="1:15" x14ac:dyDescent="0.3">
      <c r="A2561" t="s">
        <v>231</v>
      </c>
      <c r="B2561" t="s">
        <v>232</v>
      </c>
      <c r="C2561" t="s">
        <v>233</v>
      </c>
      <c r="D2561" t="s">
        <v>63</v>
      </c>
      <c r="E2561">
        <v>1.1696431854274E-7</v>
      </c>
      <c r="F2561">
        <v>2.8596126033235998E-6</v>
      </c>
      <c r="G2561" t="s">
        <v>42</v>
      </c>
      <c r="H2561">
        <v>22620231819.099998</v>
      </c>
      <c r="I2561" t="s">
        <v>61</v>
      </c>
      <c r="J2561">
        <v>8450768.0899999999</v>
      </c>
      <c r="K2561">
        <v>1.872116092E-6</v>
      </c>
      <c r="L2561">
        <v>3.7359334588499998E-4</v>
      </c>
      <c r="M2561">
        <v>413810000</v>
      </c>
      <c r="N2561">
        <v>155371.3628</v>
      </c>
      <c r="O2561">
        <v>22620231819.099998</v>
      </c>
    </row>
    <row r="2562" spans="1:15" x14ac:dyDescent="0.3">
      <c r="A2562" t="s">
        <v>237</v>
      </c>
      <c r="B2562" t="s">
        <v>238</v>
      </c>
      <c r="C2562" t="s">
        <v>239</v>
      </c>
      <c r="D2562" t="s">
        <v>63</v>
      </c>
      <c r="E2562">
        <v>3.1244772628865001E-7</v>
      </c>
      <c r="F2562">
        <v>9.3734317886595401E-6</v>
      </c>
      <c r="G2562" t="s">
        <v>42</v>
      </c>
      <c r="H2562">
        <v>22620231819.099998</v>
      </c>
      <c r="I2562" t="s">
        <v>61</v>
      </c>
      <c r="J2562">
        <v>53472476.609999999</v>
      </c>
      <c r="K2562">
        <v>5.8075510030000003E-6</v>
      </c>
      <c r="L2562">
        <v>2.3639225732799999E-3</v>
      </c>
      <c r="M2562">
        <v>413810000</v>
      </c>
      <c r="N2562">
        <v>980618.02269999997</v>
      </c>
      <c r="O2562">
        <v>22620231819.099998</v>
      </c>
    </row>
    <row r="2563" spans="1:15" x14ac:dyDescent="0.3">
      <c r="A2563" t="s">
        <v>252</v>
      </c>
      <c r="B2563" t="s">
        <v>253</v>
      </c>
      <c r="C2563" t="s">
        <v>254</v>
      </c>
      <c r="D2563" t="s">
        <v>63</v>
      </c>
      <c r="E2563">
        <v>2.8565578158850002E-8</v>
      </c>
      <c r="F2563">
        <v>4.6182152700924999E-7</v>
      </c>
      <c r="G2563" t="s">
        <v>42</v>
      </c>
      <c r="H2563">
        <v>22620231819.099998</v>
      </c>
      <c r="I2563" t="s">
        <v>61</v>
      </c>
      <c r="J2563">
        <v>2253258.63</v>
      </c>
      <c r="K2563">
        <v>3.2059795199999998E-7</v>
      </c>
      <c r="L2563">
        <v>9.9612534832999998E-5</v>
      </c>
      <c r="M2563">
        <v>413810000</v>
      </c>
      <c r="N2563">
        <v>41353.329700000002</v>
      </c>
      <c r="O2563">
        <v>22620231819.099998</v>
      </c>
    </row>
    <row r="2564" spans="1:15" x14ac:dyDescent="0.3">
      <c r="A2564" t="s">
        <v>267</v>
      </c>
      <c r="B2564" t="s">
        <v>268</v>
      </c>
      <c r="C2564" t="s">
        <v>269</v>
      </c>
      <c r="D2564" t="s">
        <v>63</v>
      </c>
      <c r="E2564">
        <v>6.5825585339170005E-8</v>
      </c>
      <c r="F2564">
        <v>1.3190404165003E-7</v>
      </c>
      <c r="G2564" t="s">
        <v>42</v>
      </c>
      <c r="H2564">
        <v>22620231819.099998</v>
      </c>
      <c r="I2564" t="s">
        <v>61</v>
      </c>
      <c r="J2564">
        <v>686529.48</v>
      </c>
      <c r="K2564">
        <v>1.1302713520000001E-6</v>
      </c>
      <c r="L2564">
        <v>3.0350240682000001E-5</v>
      </c>
      <c r="M2564">
        <v>413810000</v>
      </c>
      <c r="N2564">
        <v>13026.950699999999</v>
      </c>
      <c r="O2564">
        <v>22620231819.099998</v>
      </c>
    </row>
    <row r="2565" spans="1:15" x14ac:dyDescent="0.3">
      <c r="A2565" t="s">
        <v>309</v>
      </c>
      <c r="B2565" t="s">
        <v>310</v>
      </c>
      <c r="C2565" t="s">
        <v>311</v>
      </c>
      <c r="D2565" t="s">
        <v>63</v>
      </c>
      <c r="E2565">
        <v>1.2098284499848001E-7</v>
      </c>
      <c r="F2565">
        <v>3.1583513631224301E-6</v>
      </c>
      <c r="G2565" t="s">
        <v>42</v>
      </c>
      <c r="H2565">
        <v>22620231819.099998</v>
      </c>
      <c r="I2565" t="s">
        <v>61</v>
      </c>
      <c r="J2565">
        <v>14946774.5</v>
      </c>
      <c r="K2565">
        <v>2.0309424930000002E-6</v>
      </c>
      <c r="L2565">
        <v>6.6077017333600004E-4</v>
      </c>
      <c r="M2565">
        <v>413810000</v>
      </c>
      <c r="N2565">
        <v>274273.72970000003</v>
      </c>
      <c r="O2565">
        <v>22620231819.099998</v>
      </c>
    </row>
    <row r="2566" spans="1:15" x14ac:dyDescent="0.3">
      <c r="A2566" t="s">
        <v>358</v>
      </c>
      <c r="B2566" t="s">
        <v>359</v>
      </c>
      <c r="C2566" t="s">
        <v>360</v>
      </c>
      <c r="D2566" t="s">
        <v>63</v>
      </c>
      <c r="E2566">
        <v>1.2053280540201001E-7</v>
      </c>
      <c r="F2566">
        <v>1.44191139422627E-6</v>
      </c>
      <c r="G2566" t="s">
        <v>42</v>
      </c>
      <c r="H2566">
        <v>22620231819.099998</v>
      </c>
      <c r="I2566" t="s">
        <v>61</v>
      </c>
      <c r="J2566">
        <v>7862601.5599999996</v>
      </c>
      <c r="K2566">
        <v>2.083054249E-6</v>
      </c>
      <c r="L2566">
        <v>3.4759155533299998E-4</v>
      </c>
      <c r="M2566">
        <v>413810000</v>
      </c>
      <c r="N2566">
        <v>144698.85019999999</v>
      </c>
      <c r="O2566">
        <v>22620231819.099998</v>
      </c>
    </row>
    <row r="2567" spans="1:15" x14ac:dyDescent="0.3">
      <c r="A2567" t="s">
        <v>379</v>
      </c>
      <c r="B2567" t="s">
        <v>380</v>
      </c>
      <c r="C2567" t="s">
        <v>381</v>
      </c>
      <c r="D2567" t="s">
        <v>63</v>
      </c>
      <c r="E2567">
        <v>4.6869546186729998E-8</v>
      </c>
      <c r="F2567">
        <v>1.334249765491608E-5</v>
      </c>
      <c r="G2567" t="s">
        <v>42</v>
      </c>
      <c r="H2567">
        <v>22620231819.099998</v>
      </c>
      <c r="I2567" t="s">
        <v>61</v>
      </c>
      <c r="J2567">
        <v>64338364.619999997</v>
      </c>
      <c r="K2567">
        <v>5.38766804E-7</v>
      </c>
      <c r="L2567">
        <v>2.8442840521939999E-3</v>
      </c>
      <c r="M2567">
        <v>413810000</v>
      </c>
      <c r="N2567">
        <v>1177216.1307000001</v>
      </c>
      <c r="O2567">
        <v>22620231819.099998</v>
      </c>
    </row>
    <row r="2568" spans="1:15" x14ac:dyDescent="0.3">
      <c r="A2568" t="s">
        <v>382</v>
      </c>
      <c r="B2568" t="s">
        <v>383</v>
      </c>
      <c r="C2568" t="s">
        <v>384</v>
      </c>
      <c r="D2568" t="s">
        <v>63</v>
      </c>
      <c r="E2568">
        <v>1.1454391894481E-7</v>
      </c>
      <c r="F2568">
        <v>1.180640906493706E-5</v>
      </c>
      <c r="G2568" t="s">
        <v>42</v>
      </c>
      <c r="H2568">
        <v>22620231819.099998</v>
      </c>
      <c r="I2568" t="s">
        <v>61</v>
      </c>
      <c r="J2568">
        <v>66381310.5</v>
      </c>
      <c r="K2568">
        <v>1.984390362E-6</v>
      </c>
      <c r="L2568">
        <v>2.934599036423E-3</v>
      </c>
      <c r="M2568">
        <v>413810000</v>
      </c>
      <c r="N2568">
        <v>1215187.5878000001</v>
      </c>
      <c r="O2568">
        <v>22620231819.099998</v>
      </c>
    </row>
    <row r="2569" spans="1:15" x14ac:dyDescent="0.3">
      <c r="A2569" t="s">
        <v>388</v>
      </c>
      <c r="B2569" t="s">
        <v>389</v>
      </c>
      <c r="C2569" t="s">
        <v>390</v>
      </c>
      <c r="D2569" t="s">
        <v>63</v>
      </c>
      <c r="E2569">
        <v>9.1027360659549994E-8</v>
      </c>
      <c r="F2569">
        <v>1.250180467917289E-5</v>
      </c>
      <c r="G2569" t="s">
        <v>42</v>
      </c>
      <c r="H2569">
        <v>22620231819.099998</v>
      </c>
      <c r="I2569" t="s">
        <v>61</v>
      </c>
      <c r="J2569">
        <v>67691559.349999994</v>
      </c>
      <c r="K2569">
        <v>1.5380098790000001E-6</v>
      </c>
      <c r="L2569">
        <v>2.9925227951399999E-3</v>
      </c>
      <c r="M2569">
        <v>413810000</v>
      </c>
      <c r="N2569">
        <v>1238972.3017</v>
      </c>
      <c r="O2569">
        <v>22620231819.099998</v>
      </c>
    </row>
    <row r="2570" spans="1:15" x14ac:dyDescent="0.3">
      <c r="A2570" t="s">
        <v>394</v>
      </c>
      <c r="B2570" t="s">
        <v>395</v>
      </c>
      <c r="C2570" t="s">
        <v>396</v>
      </c>
      <c r="D2570" t="s">
        <v>63</v>
      </c>
      <c r="E2570">
        <v>1.097813682839E-7</v>
      </c>
      <c r="F2570">
        <v>2.10843639364159E-6</v>
      </c>
      <c r="G2570" t="s">
        <v>42</v>
      </c>
      <c r="H2570">
        <v>22620231819.099998</v>
      </c>
      <c r="I2570" t="s">
        <v>61</v>
      </c>
      <c r="J2570">
        <v>10586739.34</v>
      </c>
      <c r="K2570">
        <v>1.848200776E-6</v>
      </c>
      <c r="L2570">
        <v>4.68020815377E-4</v>
      </c>
      <c r="M2570">
        <v>413810000</v>
      </c>
      <c r="N2570">
        <v>194436.4976</v>
      </c>
      <c r="O2570">
        <v>22620231819.099998</v>
      </c>
    </row>
    <row r="2571" spans="1:15" x14ac:dyDescent="0.3">
      <c r="A2571" t="s">
        <v>400</v>
      </c>
      <c r="B2571" t="s">
        <v>401</v>
      </c>
      <c r="C2571" t="s">
        <v>402</v>
      </c>
      <c r="D2571" t="s">
        <v>63</v>
      </c>
      <c r="E2571">
        <v>1.2961626668760001E-7</v>
      </c>
      <c r="F2571">
        <v>7.24289040493655E-6</v>
      </c>
      <c r="G2571" t="s">
        <v>42</v>
      </c>
      <c r="H2571">
        <v>22620231819.099998</v>
      </c>
      <c r="I2571" t="s">
        <v>61</v>
      </c>
      <c r="J2571">
        <v>25458461.510000002</v>
      </c>
      <c r="K2571">
        <v>2.0813301289999998E-6</v>
      </c>
      <c r="L2571">
        <v>1.12547305941E-3</v>
      </c>
      <c r="M2571">
        <v>413810000</v>
      </c>
      <c r="N2571">
        <v>466593.2819</v>
      </c>
      <c r="O2571">
        <v>22620231819.099998</v>
      </c>
    </row>
    <row r="2572" spans="1:15" x14ac:dyDescent="0.3">
      <c r="A2572" t="s">
        <v>415</v>
      </c>
      <c r="B2572" t="s">
        <v>416</v>
      </c>
      <c r="C2572" t="s">
        <v>417</v>
      </c>
      <c r="D2572" t="s">
        <v>63</v>
      </c>
      <c r="E2572">
        <v>2.4279857270793001E-7</v>
      </c>
      <c r="F2572">
        <v>4.4106930820997999E-7</v>
      </c>
      <c r="G2572" t="s">
        <v>42</v>
      </c>
      <c r="H2572">
        <v>22620231819.099998</v>
      </c>
      <c r="I2572" t="s">
        <v>61</v>
      </c>
      <c r="J2572">
        <v>2206905.4300000002</v>
      </c>
      <c r="K2572">
        <v>4.4542456860000004E-6</v>
      </c>
      <c r="L2572">
        <v>9.7563342747999999E-5</v>
      </c>
      <c r="M2572">
        <v>413810000</v>
      </c>
      <c r="N2572">
        <v>42215.898300000001</v>
      </c>
      <c r="O2572">
        <v>22620231819.099998</v>
      </c>
    </row>
    <row r="2573" spans="1:15" x14ac:dyDescent="0.3">
      <c r="A2573" t="s">
        <v>418</v>
      </c>
      <c r="B2573" t="s">
        <v>419</v>
      </c>
      <c r="C2573" t="s">
        <v>420</v>
      </c>
      <c r="D2573" t="s">
        <v>63</v>
      </c>
      <c r="E2573">
        <v>2.5573566381909999E-8</v>
      </c>
      <c r="F2573">
        <v>2.4886305520736102E-6</v>
      </c>
      <c r="G2573" t="s">
        <v>42</v>
      </c>
      <c r="H2573">
        <v>22620231819.099998</v>
      </c>
      <c r="I2573" t="s">
        <v>61</v>
      </c>
      <c r="J2573">
        <v>11145309.800000001</v>
      </c>
      <c r="K2573">
        <v>2.8701474200000002E-7</v>
      </c>
      <c r="L2573">
        <v>4.9271421659699999E-4</v>
      </c>
      <c r="M2573">
        <v>413810000</v>
      </c>
      <c r="N2573">
        <v>204008.8395</v>
      </c>
      <c r="O2573">
        <v>22620231819.099998</v>
      </c>
    </row>
    <row r="2574" spans="1:15" x14ac:dyDescent="0.3">
      <c r="A2574" t="s">
        <v>442</v>
      </c>
      <c r="B2574" t="s">
        <v>443</v>
      </c>
      <c r="C2574" t="s">
        <v>444</v>
      </c>
      <c r="D2574" t="s">
        <v>63</v>
      </c>
      <c r="E2574">
        <v>1.8026782539669999E-8</v>
      </c>
      <c r="F2574">
        <v>6.4745711348693998E-7</v>
      </c>
      <c r="G2574" t="s">
        <v>42</v>
      </c>
      <c r="H2574">
        <v>22620231819.099998</v>
      </c>
      <c r="I2574" t="s">
        <v>61</v>
      </c>
      <c r="J2574">
        <v>3016576.32</v>
      </c>
      <c r="K2574">
        <v>2.02306945E-7</v>
      </c>
      <c r="L2574">
        <v>1.33357444969E-4</v>
      </c>
      <c r="M2574">
        <v>413810000</v>
      </c>
      <c r="N2574">
        <v>55268.3609</v>
      </c>
      <c r="O2574">
        <v>22620231819.099998</v>
      </c>
    </row>
    <row r="2575" spans="1:15" x14ac:dyDescent="0.3">
      <c r="A2575" t="s">
        <v>445</v>
      </c>
      <c r="B2575" t="s">
        <v>446</v>
      </c>
      <c r="C2575" t="s">
        <v>447</v>
      </c>
      <c r="D2575" t="s">
        <v>63</v>
      </c>
      <c r="E2575">
        <v>1.8034297935687999E-7</v>
      </c>
      <c r="F2575">
        <v>1.389597695168565E-5</v>
      </c>
      <c r="G2575" t="s">
        <v>42</v>
      </c>
      <c r="H2575">
        <v>22620231819.099998</v>
      </c>
      <c r="I2575" t="s">
        <v>61</v>
      </c>
      <c r="J2575">
        <v>76923287.799999997</v>
      </c>
      <c r="K2575">
        <v>3.0351001949999999E-6</v>
      </c>
      <c r="L2575">
        <v>3.400641002054E-3</v>
      </c>
      <c r="M2575">
        <v>413810000</v>
      </c>
      <c r="N2575">
        <v>1408475.2079</v>
      </c>
      <c r="O2575">
        <v>22620231819.099998</v>
      </c>
    </row>
    <row r="2576" spans="1:15" x14ac:dyDescent="0.3">
      <c r="A2576" t="s">
        <v>478</v>
      </c>
      <c r="B2576" t="s">
        <v>479</v>
      </c>
      <c r="C2576" t="s">
        <v>480</v>
      </c>
      <c r="D2576" t="s">
        <v>63</v>
      </c>
      <c r="E2576">
        <v>1.6883116099519999E-8</v>
      </c>
      <c r="F2576">
        <v>9.7327645340090697E-6</v>
      </c>
      <c r="G2576" t="s">
        <v>42</v>
      </c>
      <c r="H2576">
        <v>22620231819.099998</v>
      </c>
      <c r="I2576" t="s">
        <v>61</v>
      </c>
      <c r="J2576">
        <v>47383679.600000001</v>
      </c>
      <c r="K2576">
        <v>1.8949938400000001E-7</v>
      </c>
      <c r="L2576">
        <v>2.094747745246E-3</v>
      </c>
      <c r="M2576">
        <v>413810000</v>
      </c>
      <c r="N2576">
        <v>866905.98120000004</v>
      </c>
      <c r="O2576">
        <v>22620231819.099998</v>
      </c>
    </row>
    <row r="2577" spans="1:15" x14ac:dyDescent="0.3">
      <c r="A2577" t="s">
        <v>481</v>
      </c>
      <c r="B2577" t="s">
        <v>482</v>
      </c>
      <c r="C2577" t="s">
        <v>483</v>
      </c>
      <c r="D2577" t="s">
        <v>63</v>
      </c>
      <c r="E2577">
        <v>3.4577497094417998E-7</v>
      </c>
      <c r="F2577">
        <v>2.4500744927469559E-5</v>
      </c>
      <c r="G2577" t="s">
        <v>42</v>
      </c>
      <c r="H2577">
        <v>22620231819.099998</v>
      </c>
      <c r="I2577" t="s">
        <v>61</v>
      </c>
      <c r="J2577">
        <v>89270715.060000002</v>
      </c>
      <c r="K2577">
        <v>5.697282903E-6</v>
      </c>
      <c r="L2577">
        <v>3.9464986819730003E-3</v>
      </c>
      <c r="M2577">
        <v>413810000</v>
      </c>
      <c r="N2577">
        <v>1635458.2122</v>
      </c>
      <c r="O2577">
        <v>22620231819.099998</v>
      </c>
    </row>
    <row r="2578" spans="1:15" x14ac:dyDescent="0.3">
      <c r="A2578" t="s">
        <v>505</v>
      </c>
      <c r="B2578" t="s">
        <v>506</v>
      </c>
      <c r="C2578" t="s">
        <v>507</v>
      </c>
      <c r="D2578" t="s">
        <v>63</v>
      </c>
      <c r="E2578">
        <v>7.991253204017E-8</v>
      </c>
      <c r="F2578">
        <v>8.5271407270516998E-7</v>
      </c>
      <c r="G2578" t="s">
        <v>42</v>
      </c>
      <c r="H2578">
        <v>22620231819.099998</v>
      </c>
      <c r="I2578" t="s">
        <v>61</v>
      </c>
      <c r="J2578">
        <v>3953082.66</v>
      </c>
      <c r="K2578">
        <v>1.388671445E-6</v>
      </c>
      <c r="L2578">
        <v>1.7475871563200001E-4</v>
      </c>
      <c r="M2578">
        <v>413810000</v>
      </c>
      <c r="N2578">
        <v>72891.550199999998</v>
      </c>
      <c r="O2578">
        <v>22620231819.099998</v>
      </c>
    </row>
    <row r="2579" spans="1:15" x14ac:dyDescent="0.3">
      <c r="A2579" t="s">
        <v>508</v>
      </c>
      <c r="B2579" t="s">
        <v>509</v>
      </c>
      <c r="C2579" t="s">
        <v>510</v>
      </c>
      <c r="D2579" t="s">
        <v>63</v>
      </c>
      <c r="E2579">
        <v>2.7511742805152002E-7</v>
      </c>
      <c r="F2579">
        <v>5.8740887831133896E-6</v>
      </c>
      <c r="G2579" t="s">
        <v>42</v>
      </c>
      <c r="H2579">
        <v>22620231819.099998</v>
      </c>
      <c r="I2579" t="s">
        <v>61</v>
      </c>
      <c r="J2579">
        <v>32547945.550000001</v>
      </c>
      <c r="K2579">
        <v>4.695476194E-6</v>
      </c>
      <c r="L2579">
        <v>1.4388864716459999E-3</v>
      </c>
      <c r="M2579">
        <v>413810000</v>
      </c>
      <c r="N2579">
        <v>597368.64580000006</v>
      </c>
      <c r="O2579">
        <v>22620231819.099998</v>
      </c>
    </row>
    <row r="2580" spans="1:15" x14ac:dyDescent="0.3">
      <c r="A2580" t="s">
        <v>511</v>
      </c>
      <c r="B2580" t="s">
        <v>512</v>
      </c>
      <c r="C2580" t="s">
        <v>513</v>
      </c>
      <c r="D2580" t="s">
        <v>63</v>
      </c>
      <c r="E2580">
        <v>6.6057678451300006E-8</v>
      </c>
      <c r="F2580">
        <v>2.4410871843220998E-5</v>
      </c>
      <c r="G2580" t="s">
        <v>42</v>
      </c>
      <c r="H2580">
        <v>22620231819.099998</v>
      </c>
      <c r="I2580" t="s">
        <v>61</v>
      </c>
      <c r="J2580">
        <v>85772097.969999999</v>
      </c>
      <c r="K2580">
        <v>9.6390524100000005E-7</v>
      </c>
      <c r="L2580">
        <v>3.7918310765310001E-3</v>
      </c>
      <c r="M2580">
        <v>413810000</v>
      </c>
      <c r="N2580">
        <v>1569496.4913999999</v>
      </c>
      <c r="O2580">
        <v>22620231819.099998</v>
      </c>
    </row>
    <row r="2581" spans="1:15" x14ac:dyDescent="0.3">
      <c r="A2581" t="s">
        <v>526</v>
      </c>
      <c r="B2581" t="s">
        <v>527</v>
      </c>
      <c r="C2581" t="s">
        <v>528</v>
      </c>
      <c r="D2581" t="s">
        <v>63</v>
      </c>
      <c r="E2581">
        <v>1.6290151354189001E-7</v>
      </c>
      <c r="F2581">
        <v>3.9412765842974903E-6</v>
      </c>
      <c r="G2581" t="s">
        <v>42</v>
      </c>
      <c r="H2581">
        <v>22620231819.099998</v>
      </c>
      <c r="I2581" t="s">
        <v>61</v>
      </c>
      <c r="J2581">
        <v>18283305.329999998</v>
      </c>
      <c r="K2581">
        <v>3.03314575E-6</v>
      </c>
      <c r="L2581">
        <v>8.0827223505999996E-4</v>
      </c>
      <c r="M2581">
        <v>413810000</v>
      </c>
      <c r="N2581">
        <v>335726.27960000001</v>
      </c>
      <c r="O2581">
        <v>22620231819.099998</v>
      </c>
    </row>
    <row r="2582" spans="1:15" x14ac:dyDescent="0.3">
      <c r="A2582" t="s">
        <v>556</v>
      </c>
      <c r="B2582" t="s">
        <v>557</v>
      </c>
      <c r="C2582" t="s">
        <v>558</v>
      </c>
      <c r="D2582" t="s">
        <v>63</v>
      </c>
      <c r="E2582">
        <v>1.3042483488204999E-7</v>
      </c>
      <c r="F2582">
        <v>6.4473415288721999E-6</v>
      </c>
      <c r="G2582" t="s">
        <v>42</v>
      </c>
      <c r="H2582">
        <v>22620231819.099998</v>
      </c>
      <c r="I2582" t="s">
        <v>61</v>
      </c>
      <c r="J2582">
        <v>32242040.670000002</v>
      </c>
      <c r="K2582">
        <v>2.1982422809999999E-6</v>
      </c>
      <c r="L2582">
        <v>1.4253629639099999E-3</v>
      </c>
      <c r="M2582">
        <v>413810000</v>
      </c>
      <c r="N2582">
        <v>590739.10270000005</v>
      </c>
      <c r="O2582">
        <v>22620231819.099998</v>
      </c>
    </row>
    <row r="2583" spans="1:15" x14ac:dyDescent="0.3">
      <c r="A2583" t="s">
        <v>565</v>
      </c>
      <c r="B2583" t="s">
        <v>566</v>
      </c>
      <c r="C2583" t="s">
        <v>567</v>
      </c>
      <c r="D2583" t="s">
        <v>63</v>
      </c>
      <c r="E2583">
        <v>6.0740314731870004E-8</v>
      </c>
      <c r="F2583">
        <v>1.01124074160395E-6</v>
      </c>
      <c r="G2583" t="s">
        <v>42</v>
      </c>
      <c r="H2583">
        <v>22620231819.099998</v>
      </c>
      <c r="I2583" t="s">
        <v>61</v>
      </c>
      <c r="J2583">
        <v>5195693.1100000003</v>
      </c>
      <c r="K2583">
        <v>9.9626963099999995E-7</v>
      </c>
      <c r="L2583">
        <v>2.29692301633E-4</v>
      </c>
      <c r="M2583">
        <v>413810000</v>
      </c>
      <c r="N2583">
        <v>95461.237699999998</v>
      </c>
      <c r="O2583">
        <v>22620231819.099998</v>
      </c>
    </row>
    <row r="2584" spans="1:15" x14ac:dyDescent="0.3">
      <c r="A2584" t="s">
        <v>589</v>
      </c>
      <c r="B2584" t="s">
        <v>590</v>
      </c>
      <c r="C2584" t="s">
        <v>591</v>
      </c>
      <c r="D2584" t="s">
        <v>63</v>
      </c>
      <c r="E2584">
        <v>4.47961810517E-8</v>
      </c>
      <c r="F2584">
        <v>3.9684155634604596E-6</v>
      </c>
      <c r="G2584" t="s">
        <v>42</v>
      </c>
      <c r="H2584">
        <v>22620231819.099998</v>
      </c>
      <c r="I2584" t="s">
        <v>61</v>
      </c>
      <c r="J2584">
        <v>20997819.91</v>
      </c>
      <c r="K2584">
        <v>8.3258253700000005E-7</v>
      </c>
      <c r="L2584">
        <v>9.2827607064000005E-4</v>
      </c>
      <c r="M2584">
        <v>413810000</v>
      </c>
      <c r="N2584">
        <v>384474.45179999998</v>
      </c>
      <c r="O2584">
        <v>22620231819.099998</v>
      </c>
    </row>
    <row r="2585" spans="1:15" x14ac:dyDescent="0.3">
      <c r="A2585" t="s">
        <v>604</v>
      </c>
      <c r="B2585" t="s">
        <v>605</v>
      </c>
      <c r="C2585" t="s">
        <v>606</v>
      </c>
      <c r="D2585" t="s">
        <v>63</v>
      </c>
      <c r="E2585">
        <v>3.1956966921514998E-7</v>
      </c>
      <c r="F2585">
        <v>7.3371714899871102E-6</v>
      </c>
      <c r="G2585" t="s">
        <v>42</v>
      </c>
      <c r="H2585">
        <v>22620231819.099998</v>
      </c>
      <c r="I2585" t="s">
        <v>61</v>
      </c>
      <c r="J2585">
        <v>24710059.48</v>
      </c>
      <c r="K2585">
        <v>4.633058177E-6</v>
      </c>
      <c r="L2585">
        <v>1.09238754393E-3</v>
      </c>
      <c r="M2585">
        <v>413810000</v>
      </c>
      <c r="N2585">
        <v>453958.09539999999</v>
      </c>
      <c r="O2585">
        <v>22620231819.099998</v>
      </c>
    </row>
    <row r="2586" spans="1:15" x14ac:dyDescent="0.3">
      <c r="A2586" t="s">
        <v>610</v>
      </c>
      <c r="B2586" t="s">
        <v>611</v>
      </c>
      <c r="C2586" t="s">
        <v>612</v>
      </c>
      <c r="D2586" t="s">
        <v>63</v>
      </c>
      <c r="E2586">
        <v>2.1893719037035999E-7</v>
      </c>
      <c r="F2586">
        <v>9.0679570236235093E-6</v>
      </c>
      <c r="G2586" t="s">
        <v>42</v>
      </c>
      <c r="H2586">
        <v>22620231819.099998</v>
      </c>
      <c r="I2586" t="s">
        <v>61</v>
      </c>
      <c r="J2586">
        <v>49699179.530000001</v>
      </c>
      <c r="K2586">
        <v>3.6156601160000001E-6</v>
      </c>
      <c r="L2586">
        <v>2.1971118566540002E-3</v>
      </c>
      <c r="M2586">
        <v>413810000</v>
      </c>
      <c r="N2586">
        <v>910683.05370000005</v>
      </c>
      <c r="O2586">
        <v>22620231819.099998</v>
      </c>
    </row>
    <row r="2587" spans="1:15" x14ac:dyDescent="0.3">
      <c r="A2587" t="s">
        <v>616</v>
      </c>
      <c r="B2587" t="s">
        <v>617</v>
      </c>
      <c r="C2587" t="s">
        <v>618</v>
      </c>
      <c r="D2587" t="s">
        <v>63</v>
      </c>
      <c r="E2587">
        <v>1.0499803976343E-7</v>
      </c>
      <c r="F2587">
        <v>3.6130310535097999E-7</v>
      </c>
      <c r="G2587" t="s">
        <v>42</v>
      </c>
      <c r="H2587">
        <v>22620231819.099998</v>
      </c>
      <c r="I2587" t="s">
        <v>61</v>
      </c>
      <c r="J2587">
        <v>1942418.45</v>
      </c>
      <c r="K2587">
        <v>1.8718667579999999E-6</v>
      </c>
      <c r="L2587">
        <v>8.5870846308000001E-5</v>
      </c>
      <c r="M2587">
        <v>413810000</v>
      </c>
      <c r="N2587">
        <v>36308.812100000003</v>
      </c>
      <c r="O2587">
        <v>22620231819.099998</v>
      </c>
    </row>
    <row r="2588" spans="1:15" x14ac:dyDescent="0.3">
      <c r="A2588" t="s">
        <v>643</v>
      </c>
      <c r="B2588" t="s">
        <v>644</v>
      </c>
      <c r="C2588" t="s">
        <v>645</v>
      </c>
      <c r="D2588" t="s">
        <v>63</v>
      </c>
      <c r="E2588">
        <v>1.6553720713146001E-7</v>
      </c>
      <c r="F2588">
        <v>6.2413679545401399E-6</v>
      </c>
      <c r="G2588" t="s">
        <v>42</v>
      </c>
      <c r="H2588">
        <v>22620231819.099998</v>
      </c>
      <c r="I2588" t="s">
        <v>61</v>
      </c>
      <c r="J2588">
        <v>22380822.07</v>
      </c>
      <c r="K2588">
        <v>2.6913627799999998E-6</v>
      </c>
      <c r="L2588">
        <v>9.8941612309699995E-4</v>
      </c>
      <c r="M2588">
        <v>413810000</v>
      </c>
      <c r="N2588">
        <v>410543.9987</v>
      </c>
      <c r="O2588">
        <v>22620231819.099998</v>
      </c>
    </row>
    <row r="2589" spans="1:15" x14ac:dyDescent="0.3">
      <c r="A2589" t="s">
        <v>649</v>
      </c>
      <c r="B2589" t="s">
        <v>650</v>
      </c>
      <c r="C2589" t="s">
        <v>651</v>
      </c>
      <c r="D2589" t="s">
        <v>63</v>
      </c>
      <c r="E2589">
        <v>2.0335291153452001E-7</v>
      </c>
      <c r="F2589">
        <v>1.328348057628151E-5</v>
      </c>
      <c r="G2589" t="s">
        <v>42</v>
      </c>
      <c r="H2589">
        <v>22620231819.099998</v>
      </c>
      <c r="I2589" t="s">
        <v>61</v>
      </c>
      <c r="J2589">
        <v>48016719.359999999</v>
      </c>
      <c r="K2589">
        <v>3.2539171389999999E-6</v>
      </c>
      <c r="L2589">
        <v>2.1227333010559999E-3</v>
      </c>
      <c r="M2589">
        <v>413810000</v>
      </c>
      <c r="N2589">
        <v>879754.77080000006</v>
      </c>
      <c r="O2589">
        <v>22620231819.099998</v>
      </c>
    </row>
    <row r="2590" spans="1:15" x14ac:dyDescent="0.3">
      <c r="A2590" t="s">
        <v>655</v>
      </c>
      <c r="B2590" t="s">
        <v>656</v>
      </c>
      <c r="C2590" t="s">
        <v>657</v>
      </c>
      <c r="D2590" t="s">
        <v>63</v>
      </c>
      <c r="E2590">
        <v>1.1886217707679E-7</v>
      </c>
      <c r="F2590">
        <v>1.8025348867367301E-5</v>
      </c>
      <c r="G2590" t="s">
        <v>42</v>
      </c>
      <c r="H2590">
        <v>22620231819.099998</v>
      </c>
      <c r="I2590" t="s">
        <v>61</v>
      </c>
      <c r="J2590">
        <v>89992120.219999999</v>
      </c>
      <c r="K2590">
        <v>2.0909847600000002E-6</v>
      </c>
      <c r="L2590">
        <v>3.978390714105E-3</v>
      </c>
      <c r="M2590">
        <v>413810000</v>
      </c>
      <c r="N2590">
        <v>1647163.1318000001</v>
      </c>
      <c r="O2590">
        <v>22620231819.099998</v>
      </c>
    </row>
    <row r="2591" spans="1:15" x14ac:dyDescent="0.3">
      <c r="A2591" t="s">
        <v>658</v>
      </c>
      <c r="B2591" t="s">
        <v>659</v>
      </c>
      <c r="C2591" t="s">
        <v>660</v>
      </c>
      <c r="D2591" t="s">
        <v>63</v>
      </c>
      <c r="E2591">
        <v>7.0363558283960006E-8</v>
      </c>
      <c r="F2591">
        <v>3.62227985350771E-6</v>
      </c>
      <c r="G2591" t="s">
        <v>42</v>
      </c>
      <c r="H2591">
        <v>22620231819.099998</v>
      </c>
      <c r="I2591" t="s">
        <v>61</v>
      </c>
      <c r="J2591">
        <v>19526273.329999998</v>
      </c>
      <c r="K2591">
        <v>1.3078292140000001E-6</v>
      </c>
      <c r="L2591">
        <v>8.6322162770700005E-4</v>
      </c>
      <c r="M2591">
        <v>413810000</v>
      </c>
      <c r="N2591">
        <v>357750.93459999998</v>
      </c>
      <c r="O2591">
        <v>22620231819.099998</v>
      </c>
    </row>
    <row r="2592" spans="1:15" x14ac:dyDescent="0.3">
      <c r="A2592" t="s">
        <v>679</v>
      </c>
      <c r="B2592" t="s">
        <v>680</v>
      </c>
      <c r="C2592" t="s">
        <v>681</v>
      </c>
      <c r="D2592" t="s">
        <v>63</v>
      </c>
      <c r="E2592">
        <v>1.5924726275167E-7</v>
      </c>
      <c r="F2592">
        <v>5.7317476247313897E-6</v>
      </c>
      <c r="G2592" t="s">
        <v>42</v>
      </c>
      <c r="H2592">
        <v>22620231819.099998</v>
      </c>
      <c r="I2592" t="s">
        <v>61</v>
      </c>
      <c r="J2592">
        <v>30686535.5</v>
      </c>
      <c r="K2592">
        <v>2.7944965599999999E-6</v>
      </c>
      <c r="L2592">
        <v>1.3565968618449999E-3</v>
      </c>
      <c r="M2592">
        <v>413810000</v>
      </c>
      <c r="N2592">
        <v>562529.73800000001</v>
      </c>
      <c r="O2592">
        <v>22620231819.099998</v>
      </c>
    </row>
    <row r="2593" spans="1:15" x14ac:dyDescent="0.3">
      <c r="A2593" t="s">
        <v>685</v>
      </c>
      <c r="B2593" t="s">
        <v>686</v>
      </c>
      <c r="C2593" t="s">
        <v>687</v>
      </c>
      <c r="D2593" t="s">
        <v>63</v>
      </c>
      <c r="E2593">
        <v>7.414159206732E-8</v>
      </c>
      <c r="F2593">
        <v>6.9733237599629E-7</v>
      </c>
      <c r="G2593" t="s">
        <v>42</v>
      </c>
      <c r="H2593">
        <v>22620231819.099998</v>
      </c>
      <c r="I2593" t="s">
        <v>61</v>
      </c>
      <c r="J2593">
        <v>2368793.36</v>
      </c>
      <c r="K2593">
        <v>1.196531504E-6</v>
      </c>
      <c r="L2593">
        <v>1.04720118651E-4</v>
      </c>
      <c r="M2593">
        <v>413810000</v>
      </c>
      <c r="N2593">
        <v>43829.368999999999</v>
      </c>
      <c r="O2593">
        <v>22620231819.099998</v>
      </c>
    </row>
    <row r="2594" spans="1:15" x14ac:dyDescent="0.3">
      <c r="A2594" t="s">
        <v>694</v>
      </c>
      <c r="B2594" t="s">
        <v>695</v>
      </c>
      <c r="C2594" t="s">
        <v>696</v>
      </c>
      <c r="D2594" t="s">
        <v>63</v>
      </c>
      <c r="E2594">
        <v>2.4316726919459999E-8</v>
      </c>
      <c r="F2594">
        <v>2.4394975454399999E-8</v>
      </c>
      <c r="G2594" t="s">
        <v>42</v>
      </c>
      <c r="H2594">
        <v>22620231819.099998</v>
      </c>
      <c r="I2594" t="s">
        <v>61</v>
      </c>
      <c r="J2594">
        <v>135946.48000000001</v>
      </c>
      <c r="K2594">
        <v>3.6291140000000001E-7</v>
      </c>
      <c r="L2594">
        <v>6.009950786E-6</v>
      </c>
      <c r="M2594">
        <v>413810000</v>
      </c>
      <c r="N2594">
        <v>2637.1541000000002</v>
      </c>
      <c r="O2594">
        <v>22620231819.099998</v>
      </c>
    </row>
    <row r="2595" spans="1:15" x14ac:dyDescent="0.3">
      <c r="A2595" t="s">
        <v>711</v>
      </c>
      <c r="B2595" t="s">
        <v>712</v>
      </c>
      <c r="C2595" t="s">
        <v>713</v>
      </c>
      <c r="D2595" t="s">
        <v>63</v>
      </c>
      <c r="E2595">
        <v>3.5897068009000002E-10</v>
      </c>
      <c r="F2595">
        <v>3.7489399170699502E-6</v>
      </c>
      <c r="G2595" t="s">
        <v>42</v>
      </c>
      <c r="H2595">
        <v>22620231819.099998</v>
      </c>
      <c r="I2595" t="s">
        <v>61</v>
      </c>
      <c r="J2595">
        <v>12703194.41</v>
      </c>
      <c r="K2595">
        <v>2.8646920000000002E-9</v>
      </c>
      <c r="L2595">
        <v>5.6158550944999995E-4</v>
      </c>
      <c r="M2595">
        <v>413810000</v>
      </c>
      <c r="N2595">
        <v>232390.88510000001</v>
      </c>
      <c r="O2595">
        <v>22620231819.099998</v>
      </c>
    </row>
    <row r="2596" spans="1:15" x14ac:dyDescent="0.3">
      <c r="A2596" t="s">
        <v>756</v>
      </c>
      <c r="B2596" t="s">
        <v>757</v>
      </c>
      <c r="C2596" t="s">
        <v>758</v>
      </c>
      <c r="D2596" t="s">
        <v>63</v>
      </c>
      <c r="E2596">
        <v>3.8597747670418002E-7</v>
      </c>
      <c r="F2596">
        <v>2.4966989928154949E-5</v>
      </c>
      <c r="G2596" t="s">
        <v>42</v>
      </c>
      <c r="H2596">
        <v>22620231819.099998</v>
      </c>
      <c r="I2596" t="s">
        <v>61</v>
      </c>
      <c r="J2596">
        <v>80092296.390000001</v>
      </c>
      <c r="K2596">
        <v>6.4918941229999996E-6</v>
      </c>
      <c r="L2596">
        <v>3.5407372051059999E-3</v>
      </c>
      <c r="M2596">
        <v>413810000</v>
      </c>
      <c r="N2596">
        <v>1467878.8736</v>
      </c>
      <c r="O2596">
        <v>22620231819.099998</v>
      </c>
    </row>
    <row r="2597" spans="1:15" x14ac:dyDescent="0.3">
      <c r="A2597" t="s">
        <v>780</v>
      </c>
      <c r="B2597" t="s">
        <v>781</v>
      </c>
      <c r="C2597" t="s">
        <v>782</v>
      </c>
      <c r="D2597" t="s">
        <v>63</v>
      </c>
      <c r="E2597">
        <v>8.009113321598E-8</v>
      </c>
      <c r="F2597">
        <v>6.5251806957773005E-7</v>
      </c>
      <c r="G2597" t="s">
        <v>42</v>
      </c>
      <c r="H2597">
        <v>22620231819.099998</v>
      </c>
      <c r="I2597" t="s">
        <v>61</v>
      </c>
      <c r="J2597">
        <v>2091819.07</v>
      </c>
      <c r="K2597">
        <v>1.307455213E-6</v>
      </c>
      <c r="L2597">
        <v>9.2475580566000004E-5</v>
      </c>
      <c r="M2597">
        <v>413810000</v>
      </c>
      <c r="N2597">
        <v>38808.358</v>
      </c>
      <c r="O2597">
        <v>22620231819.099998</v>
      </c>
    </row>
    <row r="2598" spans="1:15" x14ac:dyDescent="0.3">
      <c r="A2598" t="s">
        <v>789</v>
      </c>
      <c r="B2598" t="s">
        <v>790</v>
      </c>
      <c r="C2598" t="s">
        <v>791</v>
      </c>
      <c r="D2598" t="s">
        <v>63</v>
      </c>
      <c r="E2598">
        <v>3.6707139283111999E-7</v>
      </c>
      <c r="F2598">
        <v>7.6602163667345701E-6</v>
      </c>
      <c r="G2598" t="s">
        <v>42</v>
      </c>
      <c r="H2598">
        <v>22620231819.099998</v>
      </c>
      <c r="I2598" t="s">
        <v>61</v>
      </c>
      <c r="J2598">
        <v>28330362.329999998</v>
      </c>
      <c r="K2598">
        <v>6.6696818670000003E-6</v>
      </c>
      <c r="L2598">
        <v>1.252434659227E-3</v>
      </c>
      <c r="M2598">
        <v>413810000</v>
      </c>
      <c r="N2598">
        <v>521029.96740000002</v>
      </c>
      <c r="O2598">
        <v>22620231819.099998</v>
      </c>
    </row>
    <row r="2599" spans="1:15" x14ac:dyDescent="0.3">
      <c r="A2599" t="s">
        <v>822</v>
      </c>
      <c r="B2599" t="s">
        <v>823</v>
      </c>
      <c r="C2599" t="s">
        <v>824</v>
      </c>
      <c r="D2599" t="s">
        <v>63</v>
      </c>
      <c r="E2599">
        <v>5.6792344582217996E-7</v>
      </c>
      <c r="F2599">
        <v>6.4575111417143616E-5</v>
      </c>
      <c r="G2599" t="s">
        <v>42</v>
      </c>
      <c r="H2599">
        <v>22620231819.099998</v>
      </c>
      <c r="I2599" t="s">
        <v>61</v>
      </c>
      <c r="J2599">
        <v>229645719.53999999</v>
      </c>
      <c r="K2599">
        <v>9.0316430720000005E-6</v>
      </c>
      <c r="L2599">
        <v>1.0152226616267E-2</v>
      </c>
      <c r="M2599">
        <v>413810000</v>
      </c>
      <c r="N2599">
        <v>4204830.2802999998</v>
      </c>
      <c r="O2599">
        <v>22620231819.099998</v>
      </c>
    </row>
    <row r="2600" spans="1:15" x14ac:dyDescent="0.3">
      <c r="A2600" t="s">
        <v>843</v>
      </c>
      <c r="B2600" t="s">
        <v>844</v>
      </c>
      <c r="C2600" t="s">
        <v>845</v>
      </c>
      <c r="D2600" t="s">
        <v>63</v>
      </c>
      <c r="E2600">
        <v>8.2600170278641E-7</v>
      </c>
      <c r="F2600">
        <v>8.2299001835519996E-6</v>
      </c>
      <c r="G2600" t="s">
        <v>42</v>
      </c>
      <c r="H2600">
        <v>22620231819.099998</v>
      </c>
      <c r="I2600" t="s">
        <v>61</v>
      </c>
      <c r="J2600">
        <v>32126154.800000001</v>
      </c>
      <c r="K2600">
        <v>1.4601506855999999E-5</v>
      </c>
      <c r="L2600">
        <v>1.4202398568199999E-3</v>
      </c>
      <c r="M2600">
        <v>413810000</v>
      </c>
      <c r="N2600">
        <v>593751.7047</v>
      </c>
      <c r="O2600">
        <v>22620231819.099998</v>
      </c>
    </row>
    <row r="2601" spans="1:15" x14ac:dyDescent="0.3">
      <c r="A2601" t="s">
        <v>852</v>
      </c>
      <c r="B2601" t="s">
        <v>853</v>
      </c>
      <c r="C2601" t="s">
        <v>854</v>
      </c>
      <c r="D2601" t="s">
        <v>63</v>
      </c>
      <c r="E2601">
        <v>1.5850058605379001E-7</v>
      </c>
      <c r="F2601">
        <v>5.0543195540313796E-6</v>
      </c>
      <c r="G2601" t="s">
        <v>42</v>
      </c>
      <c r="H2601">
        <v>22620231819.099998</v>
      </c>
      <c r="I2601" t="s">
        <v>61</v>
      </c>
      <c r="J2601">
        <v>27419862.530000001</v>
      </c>
      <c r="K2601">
        <v>2.666826339E-6</v>
      </c>
      <c r="L2601">
        <v>1.212183091194E-3</v>
      </c>
      <c r="M2601">
        <v>413810000</v>
      </c>
      <c r="N2601">
        <v>502717.04440000001</v>
      </c>
      <c r="O2601">
        <v>22620231819.099998</v>
      </c>
    </row>
    <row r="2602" spans="1:15" x14ac:dyDescent="0.3">
      <c r="A2602" t="s">
        <v>855</v>
      </c>
      <c r="B2602" t="s">
        <v>856</v>
      </c>
      <c r="C2602" t="s">
        <v>857</v>
      </c>
      <c r="D2602" t="s">
        <v>63</v>
      </c>
      <c r="E2602">
        <v>1.1554169828591E-7</v>
      </c>
      <c r="F2602">
        <v>3.6242285514853599E-6</v>
      </c>
      <c r="G2602" t="s">
        <v>42</v>
      </c>
      <c r="H2602">
        <v>22620231819.099998</v>
      </c>
      <c r="I2602" t="s">
        <v>61</v>
      </c>
      <c r="J2602">
        <v>17883873.440000001</v>
      </c>
      <c r="K2602">
        <v>1.9987483049999998E-6</v>
      </c>
      <c r="L2602">
        <v>7.90614065454E-4</v>
      </c>
      <c r="M2602">
        <v>413810000</v>
      </c>
      <c r="N2602">
        <v>327991.10849999997</v>
      </c>
      <c r="O2602">
        <v>22620231819.099998</v>
      </c>
    </row>
    <row r="2603" spans="1:15" x14ac:dyDescent="0.3">
      <c r="A2603" t="s">
        <v>870</v>
      </c>
      <c r="B2603" t="s">
        <v>871</v>
      </c>
      <c r="C2603" t="s">
        <v>872</v>
      </c>
      <c r="D2603" t="s">
        <v>63</v>
      </c>
      <c r="E2603">
        <v>7.3187136773819994E-8</v>
      </c>
      <c r="F2603">
        <v>6.1127362047300801E-6</v>
      </c>
      <c r="G2603" t="s">
        <v>42</v>
      </c>
      <c r="H2603">
        <v>22620231819.099998</v>
      </c>
      <c r="I2603" t="s">
        <v>61</v>
      </c>
      <c r="J2603">
        <v>32142273.59</v>
      </c>
      <c r="K2603">
        <v>1.2302601589999999E-6</v>
      </c>
      <c r="L2603">
        <v>1.420952439703E-3</v>
      </c>
      <c r="M2603">
        <v>413810000</v>
      </c>
      <c r="N2603">
        <v>588513.42299999995</v>
      </c>
      <c r="O2603">
        <v>22620231819.099998</v>
      </c>
    </row>
    <row r="2604" spans="1:15" x14ac:dyDescent="0.3">
      <c r="A2604" t="s">
        <v>876</v>
      </c>
      <c r="B2604" t="s">
        <v>877</v>
      </c>
      <c r="C2604" t="s">
        <v>878</v>
      </c>
      <c r="D2604" t="s">
        <v>63</v>
      </c>
      <c r="E2604">
        <v>3.0851761625657998E-7</v>
      </c>
      <c r="F2604">
        <v>1.7177777093862689E-5</v>
      </c>
      <c r="G2604" t="s">
        <v>42</v>
      </c>
      <c r="H2604">
        <v>22620231819.099998</v>
      </c>
      <c r="I2604" t="s">
        <v>61</v>
      </c>
      <c r="J2604">
        <v>86858176.120000005</v>
      </c>
      <c r="K2604">
        <v>5.3454359339999998E-6</v>
      </c>
      <c r="L2604">
        <v>3.839844649455E-3</v>
      </c>
      <c r="M2604">
        <v>413810000</v>
      </c>
      <c r="N2604">
        <v>1591178.1092000001</v>
      </c>
      <c r="O2604">
        <v>22620231819.099998</v>
      </c>
    </row>
    <row r="2605" spans="1:15" x14ac:dyDescent="0.3">
      <c r="A2605" t="s">
        <v>882</v>
      </c>
      <c r="B2605" t="s">
        <v>883</v>
      </c>
      <c r="C2605" t="s">
        <v>884</v>
      </c>
      <c r="D2605" t="s">
        <v>63</v>
      </c>
      <c r="E2605">
        <v>7.3462111851420001E-8</v>
      </c>
      <c r="F2605">
        <v>1.3046462227270001E-7</v>
      </c>
      <c r="G2605" t="s">
        <v>42</v>
      </c>
      <c r="H2605">
        <v>22620231819.099998</v>
      </c>
      <c r="I2605" t="s">
        <v>61</v>
      </c>
      <c r="J2605">
        <v>508902.75</v>
      </c>
      <c r="K2605">
        <v>1.1813088479999999E-6</v>
      </c>
      <c r="L2605">
        <v>2.2497680575E-5</v>
      </c>
      <c r="M2605">
        <v>413810000</v>
      </c>
      <c r="N2605">
        <v>9798.6026000000002</v>
      </c>
      <c r="O2605">
        <v>22620231819.099998</v>
      </c>
    </row>
    <row r="2606" spans="1:15" x14ac:dyDescent="0.3">
      <c r="A2606" t="s">
        <v>912</v>
      </c>
      <c r="B2606" t="s">
        <v>913</v>
      </c>
      <c r="C2606" t="s">
        <v>914</v>
      </c>
      <c r="D2606" t="s">
        <v>63</v>
      </c>
      <c r="E2606">
        <v>3.325611364269E-7</v>
      </c>
      <c r="F2606">
        <v>6.2772597175641802E-6</v>
      </c>
      <c r="G2606" t="s">
        <v>42</v>
      </c>
      <c r="H2606">
        <v>22620231819.099998</v>
      </c>
      <c r="I2606" t="s">
        <v>61</v>
      </c>
      <c r="J2606">
        <v>21223287.949999999</v>
      </c>
      <c r="K2606">
        <v>5.7581160550000003E-6</v>
      </c>
      <c r="L2606">
        <v>9.3824360951399999E-4</v>
      </c>
      <c r="M2606">
        <v>413810000</v>
      </c>
      <c r="N2606">
        <v>390637.3541</v>
      </c>
      <c r="O2606">
        <v>22620231819.099998</v>
      </c>
    </row>
    <row r="2607" spans="1:15" x14ac:dyDescent="0.3">
      <c r="A2607" t="s">
        <v>921</v>
      </c>
      <c r="B2607" t="s">
        <v>922</v>
      </c>
      <c r="C2607" t="s">
        <v>923</v>
      </c>
      <c r="D2607" t="s">
        <v>63</v>
      </c>
      <c r="E2607">
        <v>1.9318811738746E-7</v>
      </c>
      <c r="F2607">
        <v>7.5391565994474896E-6</v>
      </c>
      <c r="G2607" t="s">
        <v>42</v>
      </c>
      <c r="H2607">
        <v>22620231819.099998</v>
      </c>
      <c r="I2607" t="s">
        <v>61</v>
      </c>
      <c r="J2607">
        <v>25481778.25</v>
      </c>
      <c r="K2607">
        <v>3.3077989920000001E-6</v>
      </c>
      <c r="L2607">
        <v>1.126503850791E-3</v>
      </c>
      <c r="M2607">
        <v>413810000</v>
      </c>
      <c r="N2607">
        <v>467527.35879999999</v>
      </c>
      <c r="O2607">
        <v>22620231819.099998</v>
      </c>
    </row>
    <row r="2608" spans="1:15" x14ac:dyDescent="0.3">
      <c r="A2608" t="s">
        <v>978</v>
      </c>
      <c r="B2608" t="s">
        <v>979</v>
      </c>
      <c r="C2608" t="s">
        <v>980</v>
      </c>
      <c r="D2608" t="s">
        <v>63</v>
      </c>
      <c r="E2608">
        <v>1.0438885060435E-7</v>
      </c>
      <c r="F2608">
        <v>3.41192259289015E-6</v>
      </c>
      <c r="G2608" t="s">
        <v>42</v>
      </c>
      <c r="H2608">
        <v>22620231819.099998</v>
      </c>
      <c r="I2608" t="s">
        <v>61</v>
      </c>
      <c r="J2608">
        <v>16069341.67</v>
      </c>
      <c r="K2608">
        <v>1.7430630380000001E-6</v>
      </c>
      <c r="L2608">
        <v>7.1039686058500004E-4</v>
      </c>
      <c r="M2608">
        <v>413810000</v>
      </c>
      <c r="N2608">
        <v>294690.62180000002</v>
      </c>
      <c r="O2608">
        <v>22620231819.099998</v>
      </c>
    </row>
    <row r="2609" spans="1:15" x14ac:dyDescent="0.3">
      <c r="A2609" t="s">
        <v>984</v>
      </c>
      <c r="B2609" t="s">
        <v>985</v>
      </c>
      <c r="C2609" t="s">
        <v>986</v>
      </c>
      <c r="D2609" t="s">
        <v>63</v>
      </c>
      <c r="E2609">
        <v>1.1265490205313E-7</v>
      </c>
      <c r="F2609">
        <v>6.2675042914587002E-7</v>
      </c>
      <c r="G2609" t="s">
        <v>42</v>
      </c>
      <c r="H2609">
        <v>22620231819.099998</v>
      </c>
      <c r="I2609" t="s">
        <v>61</v>
      </c>
      <c r="J2609">
        <v>2473278.0099999998</v>
      </c>
      <c r="K2609">
        <v>1.8770298349999999E-6</v>
      </c>
      <c r="L2609">
        <v>1.0933919819100001E-4</v>
      </c>
      <c r="M2609">
        <v>413810000</v>
      </c>
      <c r="N2609">
        <v>46022.387300000002</v>
      </c>
      <c r="O2609">
        <v>22620231819.099998</v>
      </c>
    </row>
    <row r="2610" spans="1:15" x14ac:dyDescent="0.3">
      <c r="A2610" t="s">
        <v>1037</v>
      </c>
      <c r="B2610" t="s">
        <v>1038</v>
      </c>
      <c r="C2610" t="s">
        <v>1039</v>
      </c>
      <c r="D2610" t="s">
        <v>63</v>
      </c>
      <c r="E2610">
        <v>1.2510658699839E-7</v>
      </c>
      <c r="F2610">
        <v>9.7495694015736404E-6</v>
      </c>
      <c r="G2610" t="s">
        <v>42</v>
      </c>
      <c r="H2610">
        <v>22620231819.099998</v>
      </c>
      <c r="I2610" t="s">
        <v>61</v>
      </c>
      <c r="J2610">
        <v>48111310.450000003</v>
      </c>
      <c r="K2610">
        <v>2.1771019150000002E-6</v>
      </c>
      <c r="L2610">
        <v>2.126915004E-3</v>
      </c>
      <c r="M2610">
        <v>413810000</v>
      </c>
      <c r="N2610">
        <v>881039.60430000001</v>
      </c>
      <c r="O2610">
        <v>22620231819.099998</v>
      </c>
    </row>
    <row r="2611" spans="1:15" x14ac:dyDescent="0.3">
      <c r="A2611" t="s">
        <v>1040</v>
      </c>
      <c r="B2611" t="s">
        <v>1041</v>
      </c>
      <c r="C2611" t="s">
        <v>1042</v>
      </c>
      <c r="D2611" t="s">
        <v>63</v>
      </c>
      <c r="E2611">
        <v>4.4373992628679998E-8</v>
      </c>
      <c r="F2611">
        <v>2.7789741724451102E-6</v>
      </c>
      <c r="G2611" t="s">
        <v>42</v>
      </c>
      <c r="H2611">
        <v>22620231819.099998</v>
      </c>
      <c r="I2611" t="s">
        <v>61</v>
      </c>
      <c r="J2611">
        <v>13294352.99</v>
      </c>
      <c r="K2611">
        <v>8.2475724200000004E-7</v>
      </c>
      <c r="L2611">
        <v>5.8771957318200002E-4</v>
      </c>
      <c r="M2611">
        <v>413810000</v>
      </c>
      <c r="N2611">
        <v>243545.5294</v>
      </c>
      <c r="O2611">
        <v>22620231819.099998</v>
      </c>
    </row>
    <row r="2612" spans="1:15" x14ac:dyDescent="0.3">
      <c r="A2612" t="s">
        <v>1071</v>
      </c>
      <c r="B2612" t="s">
        <v>1072</v>
      </c>
      <c r="C2612" t="s">
        <v>1073</v>
      </c>
      <c r="D2612" t="s">
        <v>63</v>
      </c>
      <c r="E2612">
        <v>2.13260413888E-9</v>
      </c>
      <c r="F2612">
        <v>1.03914540699588E-6</v>
      </c>
      <c r="G2612" t="s">
        <v>42</v>
      </c>
      <c r="H2612">
        <v>22620231819.099998</v>
      </c>
      <c r="I2612" t="s">
        <v>61</v>
      </c>
      <c r="J2612">
        <v>4476141.45</v>
      </c>
      <c r="K2612">
        <v>3.9638850999999997E-8</v>
      </c>
      <c r="L2612">
        <v>1.9788220942200001E-4</v>
      </c>
      <c r="M2612">
        <v>413810000</v>
      </c>
      <c r="N2612">
        <v>81902.039999999994</v>
      </c>
      <c r="O2612">
        <v>22620231819.099998</v>
      </c>
    </row>
    <row r="2613" spans="1:15" x14ac:dyDescent="0.3">
      <c r="A2613" t="s">
        <v>1071</v>
      </c>
      <c r="B2613" t="s">
        <v>1074</v>
      </c>
      <c r="C2613" t="s">
        <v>1075</v>
      </c>
      <c r="D2613" t="s">
        <v>63</v>
      </c>
      <c r="E2613">
        <v>2.13260413888E-9</v>
      </c>
      <c r="F2613">
        <v>1.03914540699588E-6</v>
      </c>
      <c r="G2613" t="s">
        <v>42</v>
      </c>
      <c r="H2613">
        <v>22620231819.099998</v>
      </c>
      <c r="I2613" t="s">
        <v>61</v>
      </c>
      <c r="J2613">
        <v>4476141.45</v>
      </c>
      <c r="K2613">
        <v>3.9638850999999997E-8</v>
      </c>
      <c r="L2613">
        <v>1.9788220942200001E-4</v>
      </c>
      <c r="M2613">
        <v>413810000</v>
      </c>
      <c r="N2613">
        <v>81902.039999999994</v>
      </c>
      <c r="O2613">
        <v>22620231819.099998</v>
      </c>
    </row>
    <row r="2614" spans="1:15" x14ac:dyDescent="0.3">
      <c r="A2614" t="s">
        <v>1071</v>
      </c>
      <c r="B2614" t="s">
        <v>1076</v>
      </c>
      <c r="C2614" t="s">
        <v>1077</v>
      </c>
      <c r="D2614" t="s">
        <v>63</v>
      </c>
      <c r="E2614">
        <v>2.13260413888E-9</v>
      </c>
      <c r="F2614">
        <v>1.03914540699588E-6</v>
      </c>
      <c r="G2614" t="s">
        <v>42</v>
      </c>
      <c r="H2614">
        <v>22620231819.099998</v>
      </c>
      <c r="I2614" t="s">
        <v>61</v>
      </c>
      <c r="J2614">
        <v>4476141.45</v>
      </c>
      <c r="K2614">
        <v>3.9638850999999997E-8</v>
      </c>
      <c r="L2614">
        <v>1.9788220942200001E-4</v>
      </c>
      <c r="M2614">
        <v>413810000</v>
      </c>
      <c r="N2614">
        <v>81902.039999999994</v>
      </c>
      <c r="O2614">
        <v>22620231819.099998</v>
      </c>
    </row>
    <row r="2615" spans="1:15" x14ac:dyDescent="0.3">
      <c r="A2615" t="s">
        <v>1071</v>
      </c>
      <c r="B2615" t="s">
        <v>1078</v>
      </c>
      <c r="C2615" t="s">
        <v>1079</v>
      </c>
      <c r="D2615" t="s">
        <v>63</v>
      </c>
      <c r="E2615">
        <v>2.13260413888E-9</v>
      </c>
      <c r="F2615">
        <v>1.03914540699588E-6</v>
      </c>
      <c r="G2615" t="s">
        <v>42</v>
      </c>
      <c r="H2615">
        <v>22620231819.099998</v>
      </c>
      <c r="I2615" t="s">
        <v>61</v>
      </c>
      <c r="J2615">
        <v>4476141.45</v>
      </c>
      <c r="K2615">
        <v>3.9638850999999997E-8</v>
      </c>
      <c r="L2615">
        <v>1.9788220942200001E-4</v>
      </c>
      <c r="M2615">
        <v>413810000</v>
      </c>
      <c r="N2615">
        <v>81902.039999999994</v>
      </c>
      <c r="O2615">
        <v>22620231819.099998</v>
      </c>
    </row>
    <row r="2616" spans="1:15" x14ac:dyDescent="0.3">
      <c r="A2616" t="s">
        <v>1080</v>
      </c>
      <c r="B2616" t="s">
        <v>1081</v>
      </c>
      <c r="C2616" t="s">
        <v>1082</v>
      </c>
      <c r="D2616" t="s">
        <v>63</v>
      </c>
      <c r="E2616">
        <v>3.1882520292780003E-8</v>
      </c>
      <c r="F2616">
        <v>1.6705934007312699E-6</v>
      </c>
      <c r="G2616" t="s">
        <v>42</v>
      </c>
      <c r="H2616">
        <v>22620231819.099998</v>
      </c>
      <c r="I2616" t="s">
        <v>61</v>
      </c>
      <c r="J2616">
        <v>9413723</v>
      </c>
      <c r="K2616">
        <v>3.5782082499999999E-7</v>
      </c>
      <c r="L2616">
        <v>4.1616386053400001E-4</v>
      </c>
      <c r="M2616">
        <v>413810000</v>
      </c>
      <c r="N2616">
        <v>172360.837</v>
      </c>
      <c r="O2616">
        <v>22620231819.099998</v>
      </c>
    </row>
    <row r="2617" spans="1:15" x14ac:dyDescent="0.3">
      <c r="A2617" t="s">
        <v>144</v>
      </c>
      <c r="B2617" t="s">
        <v>145</v>
      </c>
      <c r="C2617" t="s">
        <v>146</v>
      </c>
      <c r="D2617" t="s">
        <v>56</v>
      </c>
      <c r="E2617">
        <v>8.7218682343879996E-7</v>
      </c>
      <c r="F2617">
        <v>4.8054954886942992E-5</v>
      </c>
      <c r="G2617" t="s">
        <v>42</v>
      </c>
      <c r="H2617">
        <v>9436865793.8999996</v>
      </c>
      <c r="I2617" t="s">
        <v>59</v>
      </c>
      <c r="J2617">
        <v>163013675.63</v>
      </c>
      <c r="K2617">
        <v>1.1567382899E-5</v>
      </c>
      <c r="L2617">
        <v>1.7274133085093998E-2</v>
      </c>
      <c r="M2617">
        <v>204626000</v>
      </c>
      <c r="N2617">
        <v>3537103.7439999999</v>
      </c>
      <c r="O2617">
        <v>9436865793.8999996</v>
      </c>
    </row>
    <row r="2618" spans="1:15" x14ac:dyDescent="0.3">
      <c r="A2618" t="s">
        <v>153</v>
      </c>
      <c r="B2618" t="s">
        <v>154</v>
      </c>
      <c r="C2618" t="s">
        <v>155</v>
      </c>
      <c r="D2618" t="s">
        <v>56</v>
      </c>
      <c r="E2618">
        <v>1.8276618929082001E-6</v>
      </c>
      <c r="F2618">
        <v>9.2144288049754843E-5</v>
      </c>
      <c r="G2618" t="s">
        <v>42</v>
      </c>
      <c r="H2618">
        <v>9436865793.8999996</v>
      </c>
      <c r="I2618" t="s">
        <v>59</v>
      </c>
      <c r="J2618">
        <v>186125095.47</v>
      </c>
      <c r="K2618">
        <v>2.2462685666E-5</v>
      </c>
      <c r="L2618">
        <v>1.9723189831767001E-2</v>
      </c>
      <c r="M2618">
        <v>204626000</v>
      </c>
      <c r="N2618">
        <v>4040473.892</v>
      </c>
      <c r="O2618">
        <v>9436865793.8999996</v>
      </c>
    </row>
    <row r="2619" spans="1:15" x14ac:dyDescent="0.3">
      <c r="A2619" t="s">
        <v>210</v>
      </c>
      <c r="B2619" t="s">
        <v>211</v>
      </c>
      <c r="C2619" t="s">
        <v>212</v>
      </c>
      <c r="D2619" t="s">
        <v>56</v>
      </c>
      <c r="E2619">
        <v>1.13430245102343E-6</v>
      </c>
      <c r="F2619">
        <v>2.8194954321803451E-5</v>
      </c>
      <c r="G2619" t="s">
        <v>42</v>
      </c>
      <c r="H2619">
        <v>9436865793.8999996</v>
      </c>
      <c r="I2619" t="s">
        <v>59</v>
      </c>
      <c r="J2619">
        <v>91027470.75</v>
      </c>
      <c r="K2619">
        <v>1.4267315329E-5</v>
      </c>
      <c r="L2619">
        <v>9.6459431275200003E-3</v>
      </c>
      <c r="M2619">
        <v>204626000</v>
      </c>
      <c r="N2619">
        <v>1976730.2220999999</v>
      </c>
      <c r="O2619">
        <v>9436865793.8999996</v>
      </c>
    </row>
    <row r="2620" spans="1:15" x14ac:dyDescent="0.3">
      <c r="A2620" t="s">
        <v>219</v>
      </c>
      <c r="B2620" t="s">
        <v>220</v>
      </c>
      <c r="C2620" t="s">
        <v>221</v>
      </c>
      <c r="D2620" t="s">
        <v>56</v>
      </c>
      <c r="E2620">
        <v>2.3373311098964299E-6</v>
      </c>
      <c r="F2620">
        <v>8.1195040465160493E-6</v>
      </c>
      <c r="G2620" t="s">
        <v>42</v>
      </c>
      <c r="H2620">
        <v>9436865793.8999996</v>
      </c>
      <c r="I2620" t="s">
        <v>59</v>
      </c>
      <c r="J2620">
        <v>23385926.030000001</v>
      </c>
      <c r="K2620">
        <v>2.9062915165999999E-5</v>
      </c>
      <c r="L2620">
        <v>2.478145450062E-3</v>
      </c>
      <c r="M2620">
        <v>204626000</v>
      </c>
      <c r="N2620">
        <v>513040.01890000002</v>
      </c>
      <c r="O2620">
        <v>9436865793.8999996</v>
      </c>
    </row>
    <row r="2621" spans="1:15" x14ac:dyDescent="0.3">
      <c r="A2621" t="s">
        <v>231</v>
      </c>
      <c r="B2621" t="s">
        <v>232</v>
      </c>
      <c r="C2621" t="s">
        <v>233</v>
      </c>
      <c r="D2621" t="s">
        <v>56</v>
      </c>
      <c r="E2621">
        <v>1.1034500465960799E-6</v>
      </c>
      <c r="F2621">
        <v>8.9186189396063594E-6</v>
      </c>
      <c r="G2621" t="s">
        <v>42</v>
      </c>
      <c r="H2621">
        <v>9436865793.8999996</v>
      </c>
      <c r="I2621" t="s">
        <v>59</v>
      </c>
      <c r="J2621">
        <v>18153216.170000002</v>
      </c>
      <c r="K2621">
        <v>1.3327442897999999E-5</v>
      </c>
      <c r="L2621">
        <v>1.9236488646189999E-3</v>
      </c>
      <c r="M2621">
        <v>204626000</v>
      </c>
      <c r="N2621">
        <v>396355.71389999997</v>
      </c>
      <c r="O2621">
        <v>9436865793.8999996</v>
      </c>
    </row>
    <row r="2622" spans="1:15" x14ac:dyDescent="0.3">
      <c r="A2622" t="s">
        <v>324</v>
      </c>
      <c r="B2622" t="s">
        <v>325</v>
      </c>
      <c r="C2622" t="s">
        <v>326</v>
      </c>
      <c r="D2622" t="s">
        <v>56</v>
      </c>
      <c r="E2622">
        <v>1.0717329482991E-7</v>
      </c>
      <c r="F2622">
        <v>4.4822720725074999E-7</v>
      </c>
      <c r="G2622" t="s">
        <v>42</v>
      </c>
      <c r="H2622">
        <v>9436865793.8999996</v>
      </c>
      <c r="I2622" t="s">
        <v>59</v>
      </c>
      <c r="J2622">
        <v>1735671.53</v>
      </c>
      <c r="K2622">
        <v>1.1094361439999999E-6</v>
      </c>
      <c r="L2622">
        <v>1.8392457495000001E-4</v>
      </c>
      <c r="M2622">
        <v>204626000</v>
      </c>
      <c r="N2622">
        <v>37862.7696</v>
      </c>
      <c r="O2622">
        <v>9436865793.8999996</v>
      </c>
    </row>
    <row r="2623" spans="1:15" x14ac:dyDescent="0.3">
      <c r="A2623" t="s">
        <v>388</v>
      </c>
      <c r="B2623" t="s">
        <v>389</v>
      </c>
      <c r="C2623" t="s">
        <v>390</v>
      </c>
      <c r="D2623" t="s">
        <v>56</v>
      </c>
      <c r="E2623">
        <v>2.0365871911014001E-7</v>
      </c>
      <c r="F2623">
        <v>5.6923807303398892E-5</v>
      </c>
      <c r="G2623" t="s">
        <v>42</v>
      </c>
      <c r="H2623">
        <v>9436865793.8999996</v>
      </c>
      <c r="I2623" t="s">
        <v>59</v>
      </c>
      <c r="J2623">
        <v>191382929.06999999</v>
      </c>
      <c r="K2623">
        <v>2.108255054E-6</v>
      </c>
      <c r="L2623">
        <v>2.0280348714263999E-2</v>
      </c>
      <c r="M2623">
        <v>204626000</v>
      </c>
      <c r="N2623">
        <v>4150318.0397999999</v>
      </c>
      <c r="O2623">
        <v>9436865793.8999996</v>
      </c>
    </row>
    <row r="2624" spans="1:15" x14ac:dyDescent="0.3">
      <c r="A2624" t="s">
        <v>400</v>
      </c>
      <c r="B2624" t="s">
        <v>401</v>
      </c>
      <c r="C2624" t="s">
        <v>402</v>
      </c>
      <c r="D2624" t="s">
        <v>56</v>
      </c>
      <c r="E2624">
        <v>1.2619899721047299E-6</v>
      </c>
      <c r="F2624">
        <v>3.1763427238072713E-5</v>
      </c>
      <c r="G2624" t="s">
        <v>42</v>
      </c>
      <c r="H2624">
        <v>9436865793.8999996</v>
      </c>
      <c r="I2624" t="s">
        <v>59</v>
      </c>
      <c r="J2624">
        <v>65051636.140000001</v>
      </c>
      <c r="K2624">
        <v>1.5244755317999999E-5</v>
      </c>
      <c r="L2624">
        <v>6.8933518353150001E-3</v>
      </c>
      <c r="M2624">
        <v>204626000</v>
      </c>
      <c r="N2624">
        <v>1413678.486</v>
      </c>
      <c r="O2624">
        <v>9436865793.8999996</v>
      </c>
    </row>
    <row r="2625" spans="1:15" x14ac:dyDescent="0.3">
      <c r="A2625" t="s">
        <v>454</v>
      </c>
      <c r="B2625" t="s">
        <v>455</v>
      </c>
      <c r="C2625" t="s">
        <v>456</v>
      </c>
      <c r="D2625" t="s">
        <v>56</v>
      </c>
      <c r="E2625">
        <v>1.1793894544091399E-6</v>
      </c>
      <c r="F2625">
        <v>3.5363859917952702E-6</v>
      </c>
      <c r="G2625" t="s">
        <v>42</v>
      </c>
      <c r="H2625">
        <v>9436865793.8999996</v>
      </c>
      <c r="I2625" t="s">
        <v>59</v>
      </c>
      <c r="J2625">
        <v>12430035.24</v>
      </c>
      <c r="K2625">
        <v>1.5034180108E-5</v>
      </c>
      <c r="L2625">
        <v>1.317178341991E-3</v>
      </c>
      <c r="M2625">
        <v>204626000</v>
      </c>
      <c r="N2625">
        <v>272605.31949999998</v>
      </c>
      <c r="O2625">
        <v>9436865793.8999996</v>
      </c>
    </row>
    <row r="2626" spans="1:15" x14ac:dyDescent="0.3">
      <c r="A2626" t="s">
        <v>496</v>
      </c>
      <c r="B2626" t="s">
        <v>497</v>
      </c>
      <c r="C2626" t="s">
        <v>498</v>
      </c>
      <c r="D2626" t="s">
        <v>56</v>
      </c>
      <c r="E2626">
        <v>9.2774340455908E-7</v>
      </c>
      <c r="F2626">
        <v>4.2541740951694401E-6</v>
      </c>
      <c r="G2626" t="s">
        <v>42</v>
      </c>
      <c r="H2626">
        <v>9436865793.8999996</v>
      </c>
      <c r="I2626" t="s">
        <v>59</v>
      </c>
      <c r="J2626">
        <v>13008914.74</v>
      </c>
      <c r="K2626">
        <v>1.1661274241E-5</v>
      </c>
      <c r="L2626">
        <v>1.3785206894019999E-3</v>
      </c>
      <c r="M2626">
        <v>204626000</v>
      </c>
      <c r="N2626">
        <v>284467.37449999998</v>
      </c>
      <c r="O2626">
        <v>9436865793.8999996</v>
      </c>
    </row>
    <row r="2627" spans="1:15" x14ac:dyDescent="0.3">
      <c r="A2627" t="s">
        <v>508</v>
      </c>
      <c r="B2627" t="s">
        <v>509</v>
      </c>
      <c r="C2627" t="s">
        <v>510</v>
      </c>
      <c r="D2627" t="s">
        <v>56</v>
      </c>
      <c r="E2627">
        <v>1.2930638483687701E-6</v>
      </c>
      <c r="F2627">
        <v>2.4416948914219311E-5</v>
      </c>
      <c r="G2627" t="s">
        <v>42</v>
      </c>
      <c r="H2627">
        <v>9436865793.8999996</v>
      </c>
      <c r="I2627" t="s">
        <v>59</v>
      </c>
      <c r="J2627">
        <v>83646688.859999999</v>
      </c>
      <c r="K2627">
        <v>1.6349047805999999E-5</v>
      </c>
      <c r="L2627">
        <v>8.8638209641669994E-3</v>
      </c>
      <c r="M2627">
        <v>204626000</v>
      </c>
      <c r="N2627">
        <v>1817113.6688999999</v>
      </c>
      <c r="O2627">
        <v>9436865793.8999996</v>
      </c>
    </row>
    <row r="2628" spans="1:15" x14ac:dyDescent="0.3">
      <c r="A2628" t="s">
        <v>568</v>
      </c>
      <c r="B2628" t="s">
        <v>569</v>
      </c>
      <c r="C2628" t="s">
        <v>570</v>
      </c>
      <c r="D2628" t="s">
        <v>56</v>
      </c>
      <c r="E2628">
        <v>4.8324518962086997E-7</v>
      </c>
      <c r="F2628">
        <v>1.2254821942551559E-5</v>
      </c>
      <c r="G2628" t="s">
        <v>42</v>
      </c>
      <c r="H2628">
        <v>9436865793.8999996</v>
      </c>
      <c r="I2628" t="s">
        <v>59</v>
      </c>
      <c r="J2628">
        <v>35151685.200000003</v>
      </c>
      <c r="K2628">
        <v>5.9869867000000001E-6</v>
      </c>
      <c r="L2628">
        <v>3.7249321933480002E-3</v>
      </c>
      <c r="M2628">
        <v>204626000</v>
      </c>
      <c r="N2628">
        <v>763443.06810000003</v>
      </c>
      <c r="O2628">
        <v>9436865793.8999996</v>
      </c>
    </row>
    <row r="2629" spans="1:15" x14ac:dyDescent="0.3">
      <c r="A2629" t="s">
        <v>589</v>
      </c>
      <c r="B2629" t="s">
        <v>590</v>
      </c>
      <c r="C2629" t="s">
        <v>591</v>
      </c>
      <c r="D2629" t="s">
        <v>56</v>
      </c>
      <c r="E2629">
        <v>9.7346515258679E-7</v>
      </c>
      <c r="F2629">
        <v>2.184447511516496E-5</v>
      </c>
      <c r="G2629" t="s">
        <v>42</v>
      </c>
      <c r="H2629">
        <v>9436865793.8999996</v>
      </c>
      <c r="I2629" t="s">
        <v>59</v>
      </c>
      <c r="J2629">
        <v>62465942.979999997</v>
      </c>
      <c r="K2629">
        <v>1.229612591E-5</v>
      </c>
      <c r="L2629">
        <v>6.6193526902099996E-3</v>
      </c>
      <c r="M2629">
        <v>204626000</v>
      </c>
      <c r="N2629">
        <v>1357007.7705999999</v>
      </c>
      <c r="O2629">
        <v>9436865793.8999996</v>
      </c>
    </row>
    <row r="2630" spans="1:15" x14ac:dyDescent="0.3">
      <c r="A2630" t="s">
        <v>610</v>
      </c>
      <c r="B2630" t="s">
        <v>611</v>
      </c>
      <c r="C2630" t="s">
        <v>612</v>
      </c>
      <c r="D2630" t="s">
        <v>56</v>
      </c>
      <c r="E2630">
        <v>1.3110846620281E-6</v>
      </c>
      <c r="F2630">
        <v>5.0892820825156393E-5</v>
      </c>
      <c r="G2630" t="s">
        <v>42</v>
      </c>
      <c r="H2630">
        <v>9436865793.8999996</v>
      </c>
      <c r="I2630" t="s">
        <v>59</v>
      </c>
      <c r="J2630">
        <v>158710529.69999999</v>
      </c>
      <c r="K2630">
        <v>1.6546489418E-5</v>
      </c>
      <c r="L2630">
        <v>1.6818139959412001E-2</v>
      </c>
      <c r="M2630">
        <v>204626000</v>
      </c>
      <c r="N2630">
        <v>3444814.5493000001</v>
      </c>
      <c r="O2630">
        <v>9436865793.8999996</v>
      </c>
    </row>
    <row r="2631" spans="1:15" x14ac:dyDescent="0.3">
      <c r="A2631" t="s">
        <v>613</v>
      </c>
      <c r="B2631" t="s">
        <v>614</v>
      </c>
      <c r="C2631" t="s">
        <v>615</v>
      </c>
      <c r="D2631" t="s">
        <v>56</v>
      </c>
      <c r="E2631">
        <v>2.8092589826949E-7</v>
      </c>
      <c r="F2631">
        <v>4.1444162557955298E-6</v>
      </c>
      <c r="G2631" t="s">
        <v>42</v>
      </c>
      <c r="H2631">
        <v>9436865793.8999996</v>
      </c>
      <c r="I2631" t="s">
        <v>59</v>
      </c>
      <c r="J2631">
        <v>9988758.8499999996</v>
      </c>
      <c r="K2631">
        <v>2.9081191360000001E-6</v>
      </c>
      <c r="L2631">
        <v>1.0584826644940001E-3</v>
      </c>
      <c r="M2631">
        <v>204626000</v>
      </c>
      <c r="N2631">
        <v>217188.15049999999</v>
      </c>
      <c r="O2631">
        <v>9436865793.8999996</v>
      </c>
    </row>
    <row r="2632" spans="1:15" x14ac:dyDescent="0.3">
      <c r="A2632" t="s">
        <v>631</v>
      </c>
      <c r="B2632" t="s">
        <v>632</v>
      </c>
      <c r="C2632" t="s">
        <v>633</v>
      </c>
      <c r="D2632" t="s">
        <v>56</v>
      </c>
      <c r="E2632">
        <v>9.4309913846108002E-7</v>
      </c>
      <c r="F2632">
        <v>1.5164674705081E-7</v>
      </c>
      <c r="G2632" t="s">
        <v>42</v>
      </c>
      <c r="H2632">
        <v>9436865793.8999996</v>
      </c>
      <c r="I2632" t="s">
        <v>59</v>
      </c>
      <c r="J2632">
        <v>594811.16</v>
      </c>
      <c r="K2632">
        <v>1.1881676867E-5</v>
      </c>
      <c r="L2632">
        <v>6.3030583775000004E-5</v>
      </c>
      <c r="M2632">
        <v>204626000</v>
      </c>
      <c r="N2632">
        <v>15328.9962</v>
      </c>
      <c r="O2632">
        <v>9436865793.8999996</v>
      </c>
    </row>
    <row r="2633" spans="1:15" x14ac:dyDescent="0.3">
      <c r="A2633" t="s">
        <v>640</v>
      </c>
      <c r="B2633" t="s">
        <v>641</v>
      </c>
      <c r="C2633" t="s">
        <v>642</v>
      </c>
      <c r="D2633" t="s">
        <v>56</v>
      </c>
      <c r="E2633">
        <v>2.0294343925479501E-6</v>
      </c>
      <c r="F2633">
        <v>5.4634378750333497E-6</v>
      </c>
      <c r="G2633" t="s">
        <v>42</v>
      </c>
      <c r="H2633">
        <v>9436865793.8999996</v>
      </c>
      <c r="I2633" t="s">
        <v>59</v>
      </c>
      <c r="J2633">
        <v>15187051.789999999</v>
      </c>
      <c r="K2633">
        <v>2.4985768066000001E-5</v>
      </c>
      <c r="L2633">
        <v>1.6093321788910001E-3</v>
      </c>
      <c r="M2633">
        <v>204626000</v>
      </c>
      <c r="N2633">
        <v>334423.94420000003</v>
      </c>
      <c r="O2633">
        <v>9436865793.8999996</v>
      </c>
    </row>
    <row r="2634" spans="1:15" x14ac:dyDescent="0.3">
      <c r="A2634" t="s">
        <v>649</v>
      </c>
      <c r="B2634" t="s">
        <v>650</v>
      </c>
      <c r="C2634" t="s">
        <v>651</v>
      </c>
      <c r="D2634" t="s">
        <v>56</v>
      </c>
      <c r="E2634">
        <v>2.2023551520075998E-6</v>
      </c>
      <c r="F2634">
        <v>5.9299865254174661E-5</v>
      </c>
      <c r="G2634" t="s">
        <v>42</v>
      </c>
      <c r="H2634">
        <v>9436865793.8999996</v>
      </c>
      <c r="I2634" t="s">
        <v>59</v>
      </c>
      <c r="J2634">
        <v>132124008.69</v>
      </c>
      <c r="K2634">
        <v>2.7221185042999999E-5</v>
      </c>
      <c r="L2634">
        <v>1.4000835825747E-2</v>
      </c>
      <c r="M2634">
        <v>204626000</v>
      </c>
      <c r="N2634">
        <v>2870505.1938999998</v>
      </c>
      <c r="O2634">
        <v>9436865793.8999996</v>
      </c>
    </row>
    <row r="2635" spans="1:15" x14ac:dyDescent="0.3">
      <c r="A2635" t="s">
        <v>661</v>
      </c>
      <c r="B2635" t="s">
        <v>662</v>
      </c>
      <c r="C2635" t="s">
        <v>663</v>
      </c>
      <c r="D2635" t="s">
        <v>56</v>
      </c>
      <c r="E2635">
        <v>4.3943191421462001E-7</v>
      </c>
      <c r="F2635">
        <v>3.3911894795289002E-7</v>
      </c>
      <c r="G2635" t="s">
        <v>42</v>
      </c>
      <c r="H2635">
        <v>9436865793.8999996</v>
      </c>
      <c r="I2635" t="s">
        <v>59</v>
      </c>
      <c r="J2635">
        <v>1398335.98</v>
      </c>
      <c r="K2635">
        <v>5.5502484770000002E-6</v>
      </c>
      <c r="L2635">
        <v>1.4817800851899999E-4</v>
      </c>
      <c r="M2635">
        <v>204626000</v>
      </c>
      <c r="N2635">
        <v>31456.798299999999</v>
      </c>
      <c r="O2635">
        <v>9436865793.8999996</v>
      </c>
    </row>
    <row r="2636" spans="1:15" x14ac:dyDescent="0.3">
      <c r="A2636" t="s">
        <v>682</v>
      </c>
      <c r="B2636" t="s">
        <v>683</v>
      </c>
      <c r="C2636" t="s">
        <v>684</v>
      </c>
      <c r="D2636" t="s">
        <v>56</v>
      </c>
      <c r="E2636">
        <v>1.87981904028633E-6</v>
      </c>
      <c r="F2636">
        <v>1.5385648495059921E-5</v>
      </c>
      <c r="G2636" t="s">
        <v>42</v>
      </c>
      <c r="H2636">
        <v>9436865793.8999996</v>
      </c>
      <c r="I2636" t="s">
        <v>59</v>
      </c>
      <c r="J2636">
        <v>31283589.059999999</v>
      </c>
      <c r="K2636">
        <v>2.3115063280999999E-5</v>
      </c>
      <c r="L2636">
        <v>3.3150401566819998E-3</v>
      </c>
      <c r="M2636">
        <v>204626000</v>
      </c>
      <c r="N2636">
        <v>683073.35</v>
      </c>
      <c r="O2636">
        <v>9436865793.8999996</v>
      </c>
    </row>
    <row r="2637" spans="1:15" x14ac:dyDescent="0.3">
      <c r="A2637" t="s">
        <v>813</v>
      </c>
      <c r="B2637" t="s">
        <v>814</v>
      </c>
      <c r="C2637" t="s">
        <v>815</v>
      </c>
      <c r="D2637" t="s">
        <v>56</v>
      </c>
      <c r="E2637">
        <v>3.0709348456269999E-8</v>
      </c>
      <c r="F2637">
        <v>3.9190787288621104E-6</v>
      </c>
      <c r="G2637" t="s">
        <v>42</v>
      </c>
      <c r="H2637">
        <v>9436865793.8999996</v>
      </c>
      <c r="I2637" t="s">
        <v>59</v>
      </c>
      <c r="J2637">
        <v>11079906.970000001</v>
      </c>
      <c r="K2637">
        <v>3.17902158E-7</v>
      </c>
      <c r="L2637">
        <v>1.1741087784850001E-3</v>
      </c>
      <c r="M2637">
        <v>204626000</v>
      </c>
      <c r="N2637">
        <v>240318.234</v>
      </c>
      <c r="O2637">
        <v>9436865793.8999996</v>
      </c>
    </row>
    <row r="2638" spans="1:15" x14ac:dyDescent="0.3">
      <c r="A2638" t="s">
        <v>822</v>
      </c>
      <c r="B2638" t="s">
        <v>823</v>
      </c>
      <c r="C2638" t="s">
        <v>824</v>
      </c>
      <c r="D2638" t="s">
        <v>56</v>
      </c>
      <c r="E2638">
        <v>1.6725998170073399E-6</v>
      </c>
      <c r="F2638">
        <v>2.2241349891366711E-4</v>
      </c>
      <c r="G2638" t="s">
        <v>42</v>
      </c>
      <c r="H2638">
        <v>9436865793.8999996</v>
      </c>
      <c r="I2638" t="s">
        <v>59</v>
      </c>
      <c r="J2638">
        <v>515256522.13999999</v>
      </c>
      <c r="K2638">
        <v>1.9460173961E-5</v>
      </c>
      <c r="L2638">
        <v>5.4600386759029999E-2</v>
      </c>
      <c r="M2638">
        <v>204626000</v>
      </c>
      <c r="N2638">
        <v>11176640.7985</v>
      </c>
      <c r="O2638">
        <v>9436865793.8999996</v>
      </c>
    </row>
    <row r="2639" spans="1:15" x14ac:dyDescent="0.3">
      <c r="A2639" t="s">
        <v>843</v>
      </c>
      <c r="B2639" t="s">
        <v>844</v>
      </c>
      <c r="C2639" t="s">
        <v>845</v>
      </c>
      <c r="D2639" t="s">
        <v>56</v>
      </c>
      <c r="E2639">
        <v>1.31281934813656E-6</v>
      </c>
      <c r="F2639">
        <v>4.0633496160119631E-5</v>
      </c>
      <c r="G2639" t="s">
        <v>42</v>
      </c>
      <c r="H2639">
        <v>9436865793.8999996</v>
      </c>
      <c r="I2639" t="s">
        <v>59</v>
      </c>
      <c r="J2639">
        <v>95275110.170000002</v>
      </c>
      <c r="K2639">
        <v>1.6229968014999999E-5</v>
      </c>
      <c r="L2639">
        <v>1.0096054373433E-2</v>
      </c>
      <c r="M2639">
        <v>204626000</v>
      </c>
      <c r="N2639">
        <v>2069236.2956999999</v>
      </c>
      <c r="O2639">
        <v>9436865793.8999996</v>
      </c>
    </row>
    <row r="2640" spans="1:15" x14ac:dyDescent="0.3">
      <c r="A2640" t="s">
        <v>852</v>
      </c>
      <c r="B2640" t="s">
        <v>853</v>
      </c>
      <c r="C2640" t="s">
        <v>854</v>
      </c>
      <c r="D2640" t="s">
        <v>56</v>
      </c>
      <c r="E2640">
        <v>1.13280407218571E-6</v>
      </c>
      <c r="F2640">
        <v>2.5776179858066292E-5</v>
      </c>
      <c r="G2640" t="s">
        <v>42</v>
      </c>
      <c r="H2640">
        <v>9436865793.8999996</v>
      </c>
      <c r="I2640" t="s">
        <v>59</v>
      </c>
      <c r="J2640">
        <v>89281675.920000002</v>
      </c>
      <c r="K2640">
        <v>1.4312417168E-5</v>
      </c>
      <c r="L2640">
        <v>9.4609458129319996E-3</v>
      </c>
      <c r="M2640">
        <v>204626000</v>
      </c>
      <c r="N2640">
        <v>1938884.1906000001</v>
      </c>
      <c r="O2640">
        <v>9436865793.8999996</v>
      </c>
    </row>
    <row r="2641" spans="1:15" x14ac:dyDescent="0.3">
      <c r="A2641" t="s">
        <v>867</v>
      </c>
      <c r="B2641" t="s">
        <v>868</v>
      </c>
      <c r="C2641" t="s">
        <v>869</v>
      </c>
      <c r="D2641" t="s">
        <v>56</v>
      </c>
      <c r="E2641">
        <v>1.5530601282338499E-6</v>
      </c>
      <c r="F2641">
        <v>7.7346474554275495E-6</v>
      </c>
      <c r="G2641" t="s">
        <v>42</v>
      </c>
      <c r="H2641">
        <v>9436865793.8999996</v>
      </c>
      <c r="I2641" t="s">
        <v>59</v>
      </c>
      <c r="J2641">
        <v>23570524.850000001</v>
      </c>
      <c r="K2641">
        <v>1.8661811437E-5</v>
      </c>
      <c r="L2641">
        <v>2.497706904472E-3</v>
      </c>
      <c r="M2641">
        <v>204626000</v>
      </c>
      <c r="N2641">
        <v>514914.46490000002</v>
      </c>
      <c r="O2641">
        <v>9436865793.8999996</v>
      </c>
    </row>
    <row r="2642" spans="1:15" x14ac:dyDescent="0.3">
      <c r="A2642" t="s">
        <v>876</v>
      </c>
      <c r="B2642" t="s">
        <v>877</v>
      </c>
      <c r="C2642" t="s">
        <v>878</v>
      </c>
      <c r="D2642" t="s">
        <v>56</v>
      </c>
      <c r="E2642">
        <v>3.7053870176476202E-6</v>
      </c>
      <c r="F2642">
        <v>7.6733932198980401E-5</v>
      </c>
      <c r="G2642" t="s">
        <v>42</v>
      </c>
      <c r="H2642">
        <v>9436865793.8999996</v>
      </c>
      <c r="I2642" t="s">
        <v>59</v>
      </c>
      <c r="J2642">
        <v>266124619.43000001</v>
      </c>
      <c r="K2642">
        <v>4.6880748296999998E-5</v>
      </c>
      <c r="L2642">
        <v>2.8200530265251999E-2</v>
      </c>
      <c r="M2642">
        <v>204626000</v>
      </c>
      <c r="N2642">
        <v>5780154.7260999996</v>
      </c>
      <c r="O2642">
        <v>9436865793.8999996</v>
      </c>
    </row>
    <row r="2643" spans="1:15" x14ac:dyDescent="0.3">
      <c r="A2643" t="s">
        <v>885</v>
      </c>
      <c r="B2643" t="s">
        <v>886</v>
      </c>
      <c r="C2643" t="s">
        <v>887</v>
      </c>
      <c r="D2643" t="s">
        <v>56</v>
      </c>
      <c r="E2643">
        <v>1.9557340756006001E-7</v>
      </c>
      <c r="F2643">
        <v>1.82665340129586E-5</v>
      </c>
      <c r="G2643" t="s">
        <v>42</v>
      </c>
      <c r="H2643">
        <v>9436865793.8999996</v>
      </c>
      <c r="I2643" t="s">
        <v>59</v>
      </c>
      <c r="J2643">
        <v>40919278.100000001</v>
      </c>
      <c r="K2643">
        <v>2.5937912579999999E-6</v>
      </c>
      <c r="L2643">
        <v>4.3361089363429996E-3</v>
      </c>
      <c r="M2643">
        <v>204626000</v>
      </c>
      <c r="N2643">
        <v>887811.38430000003</v>
      </c>
      <c r="O2643">
        <v>9436865793.8999996</v>
      </c>
    </row>
    <row r="2644" spans="1:15" x14ac:dyDescent="0.3">
      <c r="A2644" t="s">
        <v>912</v>
      </c>
      <c r="B2644" t="s">
        <v>913</v>
      </c>
      <c r="C2644" t="s">
        <v>914</v>
      </c>
      <c r="D2644" t="s">
        <v>56</v>
      </c>
      <c r="E2644">
        <v>1.17132957503169E-6</v>
      </c>
      <c r="F2644">
        <v>2.3059136873670571E-5</v>
      </c>
      <c r="G2644" t="s">
        <v>42</v>
      </c>
      <c r="H2644">
        <v>9436865793.8999996</v>
      </c>
      <c r="I2644" t="s">
        <v>59</v>
      </c>
      <c r="J2644">
        <v>48317149.280000001</v>
      </c>
      <c r="K2644">
        <v>1.4432875594E-5</v>
      </c>
      <c r="L2644">
        <v>5.1200420070860002E-3</v>
      </c>
      <c r="M2644">
        <v>204626000</v>
      </c>
      <c r="N2644">
        <v>1050647.0573</v>
      </c>
      <c r="O2644">
        <v>9436865793.8999996</v>
      </c>
    </row>
    <row r="2645" spans="1:15" x14ac:dyDescent="0.3">
      <c r="A2645" t="s">
        <v>951</v>
      </c>
      <c r="B2645" t="s">
        <v>952</v>
      </c>
      <c r="C2645" t="s">
        <v>953</v>
      </c>
      <c r="D2645" t="s">
        <v>56</v>
      </c>
      <c r="E2645">
        <v>1.1807998803165E-6</v>
      </c>
      <c r="F2645">
        <v>1.336226484025128E-5</v>
      </c>
      <c r="G2645" t="s">
        <v>42</v>
      </c>
      <c r="H2645">
        <v>9436865793.8999996</v>
      </c>
      <c r="I2645" t="s">
        <v>59</v>
      </c>
      <c r="J2645">
        <v>47973312.520000003</v>
      </c>
      <c r="K2645">
        <v>1.5084010211999999E-5</v>
      </c>
      <c r="L2645">
        <v>5.0836065244260001E-3</v>
      </c>
      <c r="M2645">
        <v>204626000</v>
      </c>
      <c r="N2645">
        <v>1043324.6493</v>
      </c>
      <c r="O2645">
        <v>9436865793.8999996</v>
      </c>
    </row>
  </sheetData>
  <phoneticPr fontId="34"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7F946-CC62-494D-9900-1E1BE84CFD84}">
  <sheetPr>
    <tabColor rgb="FF00B050"/>
  </sheetPr>
  <dimension ref="A1:R2645"/>
  <sheetViews>
    <sheetView workbookViewId="0">
      <selection activeCell="A1326" sqref="A1326"/>
    </sheetView>
  </sheetViews>
  <sheetFormatPr defaultRowHeight="14.4" x14ac:dyDescent="0.3"/>
  <cols>
    <col min="1" max="1" width="9.5546875" bestFit="1" customWidth="1"/>
    <col min="2" max="2" width="9.44140625" bestFit="1" customWidth="1"/>
    <col min="3" max="3" width="49" bestFit="1" customWidth="1"/>
    <col min="4" max="4" width="10.44140625" bestFit="1" customWidth="1"/>
    <col min="5" max="5" width="16.33203125" bestFit="1" customWidth="1"/>
    <col min="6" max="6" width="15.6640625" customWidth="1"/>
    <col min="7" max="7" width="14.44140625" bestFit="1" customWidth="1"/>
    <col min="8" max="8" width="17.5546875" bestFit="1" customWidth="1"/>
    <col min="9" max="9" width="16.88671875" customWidth="1"/>
    <col min="10" max="10" width="12.44140625" bestFit="1" customWidth="1"/>
    <col min="11" max="11" width="17.33203125" bestFit="1" customWidth="1"/>
    <col min="12" max="12" width="16.77734375" bestFit="1" customWidth="1"/>
    <col min="13" max="13" width="14" bestFit="1" customWidth="1"/>
    <col min="14" max="14" width="12.109375" bestFit="1" customWidth="1"/>
    <col min="15" max="15" width="10.109375" bestFit="1" customWidth="1"/>
    <col min="16" max="16" width="15.77734375" bestFit="1" customWidth="1"/>
    <col min="17" max="17" width="15.77734375" style="92" bestFit="1" customWidth="1"/>
    <col min="18" max="18" width="22.109375" style="92" bestFit="1" customWidth="1"/>
    <col min="19" max="19" width="12.44140625" bestFit="1" customWidth="1"/>
    <col min="20" max="20" width="14.44140625" bestFit="1" customWidth="1"/>
  </cols>
  <sheetData>
    <row r="1" spans="1:18" ht="43.2" x14ac:dyDescent="0.3">
      <c r="A1" s="206" t="s">
        <v>110</v>
      </c>
      <c r="B1" s="206" t="s">
        <v>111</v>
      </c>
      <c r="C1" s="206" t="s">
        <v>112</v>
      </c>
      <c r="D1" s="206" t="s">
        <v>113</v>
      </c>
      <c r="E1" s="206" t="s">
        <v>1108</v>
      </c>
      <c r="F1" s="206" t="s">
        <v>1109</v>
      </c>
      <c r="G1" s="206" t="s">
        <v>1110</v>
      </c>
      <c r="H1" s="206" t="s">
        <v>1111</v>
      </c>
      <c r="I1" s="206" t="s">
        <v>114</v>
      </c>
      <c r="J1" s="206" t="s">
        <v>1112</v>
      </c>
      <c r="K1" s="206" t="s">
        <v>1113</v>
      </c>
      <c r="L1" s="206" t="s">
        <v>115</v>
      </c>
      <c r="M1" s="206" t="s">
        <v>116</v>
      </c>
      <c r="N1" s="206" t="s">
        <v>117</v>
      </c>
      <c r="O1" s="206" t="s">
        <v>118</v>
      </c>
      <c r="P1" s="206" t="s">
        <v>119</v>
      </c>
      <c r="Q1" s="208" t="s">
        <v>120</v>
      </c>
      <c r="R1" s="208" t="s">
        <v>121</v>
      </c>
    </row>
    <row r="2" spans="1:18" hidden="1" x14ac:dyDescent="0.3">
      <c r="A2" t="s">
        <v>195</v>
      </c>
      <c r="B2" t="s">
        <v>196</v>
      </c>
      <c r="C2" t="s">
        <v>197</v>
      </c>
      <c r="D2" t="s">
        <v>59</v>
      </c>
      <c r="E2">
        <v>1377361.87</v>
      </c>
      <c r="F2">
        <v>0</v>
      </c>
      <c r="G2">
        <v>124384.87</v>
      </c>
      <c r="H2">
        <v>111026.45</v>
      </c>
      <c r="I2">
        <v>1.5032256646604927E-4</v>
      </c>
      <c r="J2">
        <v>2744.77</v>
      </c>
      <c r="K2">
        <v>0</v>
      </c>
      <c r="L2">
        <v>0</v>
      </c>
      <c r="M2" t="s">
        <v>128</v>
      </c>
      <c r="N2">
        <v>738588041.76999998</v>
      </c>
      <c r="Q2">
        <v>0</v>
      </c>
      <c r="R2">
        <v>0</v>
      </c>
    </row>
    <row r="3" spans="1:18" hidden="1" x14ac:dyDescent="0.3">
      <c r="A3" t="s">
        <v>285</v>
      </c>
      <c r="B3" t="s">
        <v>286</v>
      </c>
      <c r="C3" t="s">
        <v>287</v>
      </c>
      <c r="D3" t="s">
        <v>61</v>
      </c>
      <c r="E3">
        <v>87183.34</v>
      </c>
      <c r="F3">
        <v>0</v>
      </c>
      <c r="G3">
        <v>10090.85</v>
      </c>
      <c r="H3">
        <v>6765.6</v>
      </c>
      <c r="I3">
        <v>2.4762727517773009E-5</v>
      </c>
      <c r="J3">
        <v>174.3</v>
      </c>
      <c r="K3">
        <v>0</v>
      </c>
      <c r="L3">
        <v>0</v>
      </c>
      <c r="M3" t="s">
        <v>128</v>
      </c>
      <c r="N3">
        <v>273217075.75</v>
      </c>
      <c r="Q3">
        <v>0</v>
      </c>
      <c r="R3">
        <v>0</v>
      </c>
    </row>
    <row r="4" spans="1:18" hidden="1" x14ac:dyDescent="0.3">
      <c r="A4" t="s">
        <v>285</v>
      </c>
      <c r="B4" t="s">
        <v>286</v>
      </c>
      <c r="C4" t="s">
        <v>287</v>
      </c>
      <c r="D4" t="s">
        <v>59</v>
      </c>
      <c r="E4">
        <v>298397.99</v>
      </c>
      <c r="F4">
        <v>0</v>
      </c>
      <c r="G4">
        <v>20419.66</v>
      </c>
      <c r="H4">
        <v>24051.08</v>
      </c>
      <c r="I4">
        <v>3.2563592476209661E-5</v>
      </c>
      <c r="J4">
        <v>596.66</v>
      </c>
      <c r="K4">
        <v>0</v>
      </c>
      <c r="L4">
        <v>0</v>
      </c>
      <c r="M4" t="s">
        <v>128</v>
      </c>
      <c r="N4">
        <v>738588041.76999998</v>
      </c>
      <c r="Q4">
        <v>0</v>
      </c>
      <c r="R4">
        <v>0</v>
      </c>
    </row>
    <row r="5" spans="1:18" hidden="1" x14ac:dyDescent="0.3">
      <c r="A5" t="s">
        <v>303</v>
      </c>
      <c r="B5" t="s">
        <v>304</v>
      </c>
      <c r="C5" t="s">
        <v>305</v>
      </c>
      <c r="D5" t="s">
        <v>59</v>
      </c>
      <c r="E5">
        <v>187981.17</v>
      </c>
      <c r="F5">
        <v>0</v>
      </c>
      <c r="G5">
        <v>12400.72</v>
      </c>
      <c r="H5">
        <v>15151.46</v>
      </c>
      <c r="I5">
        <v>2.0514087885433479E-5</v>
      </c>
      <c r="J5">
        <v>375.89</v>
      </c>
      <c r="K5">
        <v>0</v>
      </c>
      <c r="L5">
        <v>0</v>
      </c>
      <c r="M5" t="s">
        <v>128</v>
      </c>
      <c r="N5">
        <v>738588041.76999998</v>
      </c>
      <c r="Q5">
        <v>0</v>
      </c>
      <c r="R5">
        <v>0</v>
      </c>
    </row>
    <row r="6" spans="1:18" hidden="1" x14ac:dyDescent="0.3">
      <c r="A6" t="s">
        <v>343</v>
      </c>
      <c r="B6" t="s">
        <v>344</v>
      </c>
      <c r="C6" t="s">
        <v>345</v>
      </c>
      <c r="D6" t="s">
        <v>59</v>
      </c>
      <c r="E6">
        <v>6025304.1600000001</v>
      </c>
      <c r="F6">
        <v>0</v>
      </c>
      <c r="G6">
        <v>477814.23</v>
      </c>
      <c r="H6">
        <v>485639.89</v>
      </c>
      <c r="I6">
        <v>6.5752471274268295E-4</v>
      </c>
      <c r="J6">
        <v>12050.46</v>
      </c>
      <c r="K6">
        <v>0</v>
      </c>
      <c r="L6">
        <v>0</v>
      </c>
      <c r="M6" t="s">
        <v>128</v>
      </c>
      <c r="N6">
        <v>738588041.76999998</v>
      </c>
      <c r="Q6">
        <v>0</v>
      </c>
      <c r="R6">
        <v>0</v>
      </c>
    </row>
    <row r="7" spans="1:18" hidden="1" x14ac:dyDescent="0.3">
      <c r="A7" t="s">
        <v>346</v>
      </c>
      <c r="B7" t="s">
        <v>347</v>
      </c>
      <c r="C7" t="s">
        <v>348</v>
      </c>
      <c r="D7" t="s">
        <v>59</v>
      </c>
      <c r="E7">
        <v>800168.34</v>
      </c>
      <c r="F7">
        <v>0</v>
      </c>
      <c r="G7">
        <v>53206.95</v>
      </c>
      <c r="H7">
        <v>64493.7</v>
      </c>
      <c r="I7">
        <v>8.7320260216294785E-5</v>
      </c>
      <c r="J7">
        <v>1600.25</v>
      </c>
      <c r="K7">
        <v>0</v>
      </c>
      <c r="L7">
        <v>0</v>
      </c>
      <c r="M7" t="s">
        <v>128</v>
      </c>
      <c r="N7">
        <v>738588041.76999998</v>
      </c>
      <c r="Q7">
        <v>0</v>
      </c>
      <c r="R7">
        <v>0</v>
      </c>
    </row>
    <row r="8" spans="1:18" hidden="1" x14ac:dyDescent="0.3">
      <c r="A8" t="s">
        <v>376</v>
      </c>
      <c r="B8" t="s">
        <v>377</v>
      </c>
      <c r="C8" t="s">
        <v>378</v>
      </c>
      <c r="D8" t="s">
        <v>59</v>
      </c>
      <c r="E8">
        <v>350316.67</v>
      </c>
      <c r="F8">
        <v>0</v>
      </c>
      <c r="G8">
        <v>28757.72</v>
      </c>
      <c r="H8">
        <v>28235.759999999998</v>
      </c>
      <c r="I8">
        <v>3.8229376056961331E-5</v>
      </c>
      <c r="J8">
        <v>700.58</v>
      </c>
      <c r="K8">
        <v>0</v>
      </c>
      <c r="L8">
        <v>0</v>
      </c>
      <c r="M8" t="s">
        <v>128</v>
      </c>
      <c r="N8">
        <v>738588041.76999998</v>
      </c>
      <c r="Q8">
        <v>0</v>
      </c>
      <c r="R8">
        <v>0</v>
      </c>
    </row>
    <row r="9" spans="1:18" hidden="1" x14ac:dyDescent="0.3">
      <c r="A9" t="s">
        <v>472</v>
      </c>
      <c r="B9" t="s">
        <v>473</v>
      </c>
      <c r="C9" t="s">
        <v>474</v>
      </c>
      <c r="D9" t="s">
        <v>59</v>
      </c>
      <c r="E9">
        <v>249376.21</v>
      </c>
      <c r="F9">
        <v>0</v>
      </c>
      <c r="G9">
        <v>16515.12</v>
      </c>
      <c r="H9">
        <v>20100.04</v>
      </c>
      <c r="I9">
        <v>2.721414220548571E-5</v>
      </c>
      <c r="J9">
        <v>498.62</v>
      </c>
      <c r="K9">
        <v>0</v>
      </c>
      <c r="L9">
        <v>0</v>
      </c>
      <c r="M9" t="s">
        <v>128</v>
      </c>
      <c r="N9">
        <v>738588041.76999998</v>
      </c>
      <c r="Q9">
        <v>0</v>
      </c>
      <c r="R9">
        <v>0</v>
      </c>
    </row>
    <row r="10" spans="1:18" hidden="1" x14ac:dyDescent="0.3">
      <c r="A10" t="s">
        <v>622</v>
      </c>
      <c r="B10" t="s">
        <v>623</v>
      </c>
      <c r="C10" t="s">
        <v>624</v>
      </c>
      <c r="D10" t="s">
        <v>59</v>
      </c>
      <c r="E10">
        <v>1408771.43</v>
      </c>
      <c r="F10">
        <v>0</v>
      </c>
      <c r="G10">
        <v>103911.07</v>
      </c>
      <c r="H10">
        <v>113547.21</v>
      </c>
      <c r="I10">
        <v>1.5373551097292091E-4</v>
      </c>
      <c r="J10">
        <v>2816.92</v>
      </c>
      <c r="K10">
        <v>0</v>
      </c>
      <c r="L10">
        <v>0</v>
      </c>
      <c r="M10" t="s">
        <v>128</v>
      </c>
      <c r="N10">
        <v>738588041.76999998</v>
      </c>
      <c r="Q10">
        <v>0</v>
      </c>
      <c r="R10">
        <v>0</v>
      </c>
    </row>
    <row r="11" spans="1:18" hidden="1" x14ac:dyDescent="0.3">
      <c r="A11" t="s">
        <v>685</v>
      </c>
      <c r="B11" t="s">
        <v>686</v>
      </c>
      <c r="C11" t="s">
        <v>687</v>
      </c>
      <c r="D11" t="s">
        <v>59</v>
      </c>
      <c r="E11">
        <v>4936652.68</v>
      </c>
      <c r="F11">
        <v>0</v>
      </c>
      <c r="G11">
        <v>390292.49</v>
      </c>
      <c r="H11">
        <v>397894.08</v>
      </c>
      <c r="I11">
        <v>5.3872261328041674E-4</v>
      </c>
      <c r="J11">
        <v>9873.1299999999992</v>
      </c>
      <c r="K11">
        <v>0</v>
      </c>
      <c r="L11">
        <v>0</v>
      </c>
      <c r="M11" t="s">
        <v>128</v>
      </c>
      <c r="N11">
        <v>738588041.76999998</v>
      </c>
      <c r="Q11">
        <v>0</v>
      </c>
      <c r="R11">
        <v>0</v>
      </c>
    </row>
    <row r="12" spans="1:18" hidden="1" x14ac:dyDescent="0.3">
      <c r="A12" t="s">
        <v>694</v>
      </c>
      <c r="B12" t="s">
        <v>695</v>
      </c>
      <c r="C12" t="s">
        <v>696</v>
      </c>
      <c r="D12" t="s">
        <v>61</v>
      </c>
      <c r="E12">
        <v>109645.96</v>
      </c>
      <c r="F12">
        <v>0</v>
      </c>
      <c r="G12">
        <v>9511.2900000000009</v>
      </c>
      <c r="H12">
        <v>8508.73</v>
      </c>
      <c r="I12">
        <v>3.1142746025821923E-5</v>
      </c>
      <c r="J12">
        <v>219.58</v>
      </c>
      <c r="K12">
        <v>0</v>
      </c>
      <c r="L12">
        <v>0</v>
      </c>
      <c r="M12" t="s">
        <v>128</v>
      </c>
      <c r="N12">
        <v>273217075.75</v>
      </c>
      <c r="Q12">
        <v>0</v>
      </c>
      <c r="R12">
        <v>0</v>
      </c>
    </row>
    <row r="13" spans="1:18" hidden="1" x14ac:dyDescent="0.3">
      <c r="A13" t="s">
        <v>759</v>
      </c>
      <c r="B13" t="s">
        <v>760</v>
      </c>
      <c r="C13" t="s">
        <v>761</v>
      </c>
      <c r="D13" t="s">
        <v>59</v>
      </c>
      <c r="E13">
        <v>312308.51</v>
      </c>
      <c r="F13">
        <v>0</v>
      </c>
      <c r="G13">
        <v>19412.68</v>
      </c>
      <c r="H13">
        <v>25172.23</v>
      </c>
      <c r="I13">
        <v>3.4081556397360078E-5</v>
      </c>
      <c r="J13">
        <v>624.49</v>
      </c>
      <c r="K13">
        <v>0</v>
      </c>
      <c r="L13">
        <v>0</v>
      </c>
      <c r="M13" t="s">
        <v>128</v>
      </c>
      <c r="N13">
        <v>738588041.76999998</v>
      </c>
      <c r="Q13">
        <v>0</v>
      </c>
      <c r="R13">
        <v>0</v>
      </c>
    </row>
    <row r="14" spans="1:18" hidden="1" x14ac:dyDescent="0.3">
      <c r="A14" t="s">
        <v>819</v>
      </c>
      <c r="B14" t="s">
        <v>820</v>
      </c>
      <c r="C14" t="s">
        <v>821</v>
      </c>
      <c r="D14" t="s">
        <v>61</v>
      </c>
      <c r="E14">
        <v>263750.45</v>
      </c>
      <c r="F14">
        <v>0</v>
      </c>
      <c r="G14">
        <v>16492.52</v>
      </c>
      <c r="H14">
        <v>20467.2</v>
      </c>
      <c r="I14">
        <v>7.4911862458874881E-5</v>
      </c>
      <c r="J14">
        <v>527.38</v>
      </c>
      <c r="K14">
        <v>0</v>
      </c>
      <c r="L14">
        <v>0</v>
      </c>
      <c r="M14" t="s">
        <v>128</v>
      </c>
      <c r="N14">
        <v>273217075.75</v>
      </c>
      <c r="Q14">
        <v>0</v>
      </c>
      <c r="R14">
        <v>0</v>
      </c>
    </row>
    <row r="15" spans="1:18" hidden="1" x14ac:dyDescent="0.3">
      <c r="A15" t="s">
        <v>837</v>
      </c>
      <c r="B15" t="s">
        <v>838</v>
      </c>
      <c r="C15" t="s">
        <v>839</v>
      </c>
      <c r="D15" t="s">
        <v>59</v>
      </c>
      <c r="E15">
        <v>133832.79999999999</v>
      </c>
      <c r="F15">
        <v>0</v>
      </c>
      <c r="G15">
        <v>7447.41</v>
      </c>
      <c r="H15">
        <v>10787.04</v>
      </c>
      <c r="I15">
        <v>1.46049480765343E-5</v>
      </c>
      <c r="J15">
        <v>267.58999999999997</v>
      </c>
      <c r="K15">
        <v>0</v>
      </c>
      <c r="L15">
        <v>0</v>
      </c>
      <c r="M15" t="s">
        <v>128</v>
      </c>
      <c r="N15">
        <v>738588041.76999998</v>
      </c>
      <c r="Q15">
        <v>0</v>
      </c>
      <c r="R15">
        <v>0</v>
      </c>
    </row>
    <row r="16" spans="1:18" hidden="1" x14ac:dyDescent="0.3">
      <c r="A16" t="s">
        <v>849</v>
      </c>
      <c r="B16" t="s">
        <v>850</v>
      </c>
      <c r="C16" t="s">
        <v>851</v>
      </c>
      <c r="D16" t="s">
        <v>61</v>
      </c>
      <c r="E16">
        <v>698857.43</v>
      </c>
      <c r="F16">
        <v>0</v>
      </c>
      <c r="G16">
        <v>52843</v>
      </c>
      <c r="H16">
        <v>54503.19</v>
      </c>
      <c r="I16">
        <v>1.9948676286203899E-4</v>
      </c>
      <c r="J16">
        <v>1362.09</v>
      </c>
      <c r="K16">
        <v>0</v>
      </c>
      <c r="L16">
        <v>0</v>
      </c>
      <c r="M16" t="s">
        <v>128</v>
      </c>
      <c r="N16">
        <v>273217075.75</v>
      </c>
      <c r="Q16">
        <v>0</v>
      </c>
      <c r="R16">
        <v>0</v>
      </c>
    </row>
    <row r="17" spans="1:18" hidden="1" x14ac:dyDescent="0.3">
      <c r="A17" t="s">
        <v>1028</v>
      </c>
      <c r="B17" t="s">
        <v>1029</v>
      </c>
      <c r="C17" t="s">
        <v>1030</v>
      </c>
      <c r="D17" t="s">
        <v>61</v>
      </c>
      <c r="E17">
        <v>695035.24</v>
      </c>
      <c r="F17">
        <v>0</v>
      </c>
      <c r="G17">
        <v>48075.96</v>
      </c>
      <c r="H17">
        <v>53934.94</v>
      </c>
      <c r="I17">
        <v>1.9740691482018395E-4</v>
      </c>
      <c r="J17">
        <v>1389.95</v>
      </c>
      <c r="K17">
        <v>0</v>
      </c>
      <c r="L17">
        <v>0</v>
      </c>
      <c r="M17" t="s">
        <v>128</v>
      </c>
      <c r="N17">
        <v>273217075.75</v>
      </c>
      <c r="Q17">
        <v>0</v>
      </c>
      <c r="R17">
        <v>0</v>
      </c>
    </row>
    <row r="18" spans="1:18" hidden="1" x14ac:dyDescent="0.3">
      <c r="A18" t="s">
        <v>1028</v>
      </c>
      <c r="B18" t="s">
        <v>1029</v>
      </c>
      <c r="C18" t="s">
        <v>1030</v>
      </c>
      <c r="D18" t="s">
        <v>59</v>
      </c>
      <c r="E18">
        <v>1624382.28</v>
      </c>
      <c r="F18">
        <v>0</v>
      </c>
      <c r="G18">
        <v>112961.56</v>
      </c>
      <c r="H18">
        <v>130925.52</v>
      </c>
      <c r="I18">
        <v>1.7726460840909589E-4</v>
      </c>
      <c r="J18">
        <v>3248.63</v>
      </c>
      <c r="K18">
        <v>0</v>
      </c>
      <c r="L18">
        <v>0</v>
      </c>
      <c r="M18" t="s">
        <v>128</v>
      </c>
      <c r="N18">
        <v>738588041.76999998</v>
      </c>
      <c r="Q18">
        <v>0</v>
      </c>
      <c r="R18">
        <v>0</v>
      </c>
    </row>
    <row r="19" spans="1:18" hidden="1" x14ac:dyDescent="0.3">
      <c r="A19" t="s">
        <v>1046</v>
      </c>
      <c r="B19" t="s">
        <v>1047</v>
      </c>
      <c r="C19" t="s">
        <v>1048</v>
      </c>
      <c r="D19" t="s">
        <v>59</v>
      </c>
      <c r="E19">
        <v>117742.52</v>
      </c>
      <c r="F19">
        <v>0</v>
      </c>
      <c r="G19">
        <v>6333.98</v>
      </c>
      <c r="H19">
        <v>9490.18</v>
      </c>
      <c r="I19">
        <v>1.2849084284193281E-5</v>
      </c>
      <c r="J19">
        <v>235.42</v>
      </c>
      <c r="K19">
        <v>0</v>
      </c>
      <c r="L19">
        <v>0</v>
      </c>
      <c r="M19" t="s">
        <v>128</v>
      </c>
      <c r="N19">
        <v>738588041.76999998</v>
      </c>
      <c r="Q19">
        <v>0</v>
      </c>
      <c r="R19">
        <v>0</v>
      </c>
    </row>
    <row r="20" spans="1:18" hidden="1" x14ac:dyDescent="0.3">
      <c r="A20" t="s">
        <v>1105</v>
      </c>
      <c r="B20" t="s">
        <v>1106</v>
      </c>
      <c r="C20" t="s">
        <v>1107</v>
      </c>
      <c r="D20" t="s">
        <v>65</v>
      </c>
      <c r="E20">
        <v>10231711.02</v>
      </c>
      <c r="F20">
        <v>0</v>
      </c>
      <c r="G20">
        <v>702969.63</v>
      </c>
      <c r="H20">
        <v>650737.24</v>
      </c>
      <c r="I20">
        <v>6.1315163663536805E-4</v>
      </c>
      <c r="J20">
        <v>20463.29</v>
      </c>
      <c r="K20">
        <v>0</v>
      </c>
      <c r="L20">
        <v>0</v>
      </c>
      <c r="M20" t="s">
        <v>128</v>
      </c>
      <c r="N20">
        <v>1061299034.5599999</v>
      </c>
      <c r="Q20">
        <v>0</v>
      </c>
      <c r="R20">
        <v>0</v>
      </c>
    </row>
    <row r="21" spans="1:18" hidden="1" x14ac:dyDescent="0.3">
      <c r="A21" t="s">
        <v>1049</v>
      </c>
      <c r="B21" t="s">
        <v>1050</v>
      </c>
      <c r="C21" t="s">
        <v>1051</v>
      </c>
      <c r="D21" t="s">
        <v>61</v>
      </c>
      <c r="E21">
        <v>719661.38</v>
      </c>
      <c r="F21">
        <v>0</v>
      </c>
      <c r="G21">
        <v>40617.53</v>
      </c>
      <c r="H21">
        <v>55845.88</v>
      </c>
      <c r="I21">
        <v>2.0440113359203172E-4</v>
      </c>
      <c r="J21">
        <v>1439.24</v>
      </c>
      <c r="K21">
        <v>0</v>
      </c>
      <c r="L21">
        <v>0</v>
      </c>
      <c r="M21" t="s">
        <v>128</v>
      </c>
      <c r="N21">
        <v>273217075.75</v>
      </c>
      <c r="Q21">
        <v>0</v>
      </c>
      <c r="R21">
        <v>0</v>
      </c>
    </row>
    <row r="22" spans="1:18" hidden="1" x14ac:dyDescent="0.3">
      <c r="A22" t="s">
        <v>1049</v>
      </c>
      <c r="B22" t="s">
        <v>1050</v>
      </c>
      <c r="C22" t="s">
        <v>1051</v>
      </c>
      <c r="D22" t="s">
        <v>59</v>
      </c>
      <c r="E22">
        <v>2550126.71</v>
      </c>
      <c r="F22">
        <v>0</v>
      </c>
      <c r="G22">
        <v>174216.36</v>
      </c>
      <c r="H22">
        <v>205540.36</v>
      </c>
      <c r="I22">
        <v>2.78288231566043E-4</v>
      </c>
      <c r="J22">
        <v>5100.13</v>
      </c>
      <c r="K22">
        <v>0</v>
      </c>
      <c r="L22">
        <v>0</v>
      </c>
      <c r="M22" t="s">
        <v>128</v>
      </c>
      <c r="N22">
        <v>738588041.76999998</v>
      </c>
      <c r="Q22">
        <v>0</v>
      </c>
      <c r="R22">
        <v>0</v>
      </c>
    </row>
    <row r="23" spans="1:18" hidden="1" x14ac:dyDescent="0.3">
      <c r="A23" t="s">
        <v>1052</v>
      </c>
      <c r="B23" t="s">
        <v>1053</v>
      </c>
      <c r="C23" t="s">
        <v>1054</v>
      </c>
      <c r="D23" t="s">
        <v>61</v>
      </c>
      <c r="E23">
        <v>922212.27</v>
      </c>
      <c r="F23">
        <v>0</v>
      </c>
      <c r="G23">
        <v>65995.94</v>
      </c>
      <c r="H23">
        <v>71564.009999999995</v>
      </c>
      <c r="I23">
        <v>2.619309565610121E-4</v>
      </c>
      <c r="J23">
        <v>1844.29</v>
      </c>
      <c r="K23">
        <v>0</v>
      </c>
      <c r="L23">
        <v>0</v>
      </c>
      <c r="M23" t="s">
        <v>128</v>
      </c>
      <c r="N23">
        <v>273217075.75</v>
      </c>
      <c r="Q23">
        <v>0</v>
      </c>
      <c r="R23">
        <v>0</v>
      </c>
    </row>
    <row r="24" spans="1:18" hidden="1" x14ac:dyDescent="0.3">
      <c r="A24" t="s">
        <v>1058</v>
      </c>
      <c r="B24" t="s">
        <v>1059</v>
      </c>
      <c r="C24" t="s">
        <v>1060</v>
      </c>
      <c r="D24" t="s">
        <v>61</v>
      </c>
      <c r="E24">
        <v>1199455.6599999999</v>
      </c>
      <c r="F24">
        <v>0</v>
      </c>
      <c r="G24">
        <v>87692.5</v>
      </c>
      <c r="H24">
        <v>93078.06</v>
      </c>
      <c r="I24">
        <v>3.4067438773544522E-4</v>
      </c>
      <c r="J24">
        <v>2398.79</v>
      </c>
      <c r="K24">
        <v>0</v>
      </c>
      <c r="L24">
        <v>0</v>
      </c>
      <c r="M24" t="s">
        <v>128</v>
      </c>
      <c r="N24">
        <v>273217075.75</v>
      </c>
      <c r="Q24">
        <v>0</v>
      </c>
      <c r="R24">
        <v>0</v>
      </c>
    </row>
    <row r="25" spans="1:18" hidden="1" x14ac:dyDescent="0.3">
      <c r="A25" t="s">
        <v>1058</v>
      </c>
      <c r="B25" t="s">
        <v>1059</v>
      </c>
      <c r="C25" t="s">
        <v>1060</v>
      </c>
      <c r="D25" t="s">
        <v>59</v>
      </c>
      <c r="E25">
        <v>7430676.2199999997</v>
      </c>
      <c r="F25">
        <v>0</v>
      </c>
      <c r="G25">
        <v>555187.87</v>
      </c>
      <c r="H25">
        <v>598913.02</v>
      </c>
      <c r="I25">
        <v>8.1088913728514513E-4</v>
      </c>
      <c r="J25">
        <v>14861.22</v>
      </c>
      <c r="K25">
        <v>0</v>
      </c>
      <c r="L25">
        <v>0</v>
      </c>
      <c r="M25" t="s">
        <v>128</v>
      </c>
      <c r="N25">
        <v>738588041.76999998</v>
      </c>
      <c r="Q25">
        <v>0</v>
      </c>
      <c r="R25">
        <v>0</v>
      </c>
    </row>
    <row r="26" spans="1:18" hidden="1" x14ac:dyDescent="0.3">
      <c r="A26" t="s">
        <v>1058</v>
      </c>
      <c r="B26" t="s">
        <v>1061</v>
      </c>
      <c r="C26" t="s">
        <v>1062</v>
      </c>
      <c r="D26" t="s">
        <v>61</v>
      </c>
      <c r="E26">
        <v>1199455.6599999999</v>
      </c>
      <c r="F26">
        <v>0</v>
      </c>
      <c r="G26">
        <v>87692.5</v>
      </c>
      <c r="H26">
        <v>93078.06</v>
      </c>
      <c r="I26">
        <v>3.4067438773544522E-4</v>
      </c>
      <c r="J26">
        <v>2398.79</v>
      </c>
      <c r="K26">
        <v>0</v>
      </c>
      <c r="L26">
        <v>0</v>
      </c>
      <c r="M26" t="s">
        <v>128</v>
      </c>
      <c r="N26">
        <v>273217075.75</v>
      </c>
      <c r="Q26">
        <v>0</v>
      </c>
      <c r="R26">
        <v>0</v>
      </c>
    </row>
    <row r="27" spans="1:18" hidden="1" x14ac:dyDescent="0.3">
      <c r="A27" t="s">
        <v>1058</v>
      </c>
      <c r="B27" t="s">
        <v>1061</v>
      </c>
      <c r="C27" t="s">
        <v>1062</v>
      </c>
      <c r="D27" t="s">
        <v>59</v>
      </c>
      <c r="E27">
        <v>7430676.2199999997</v>
      </c>
      <c r="F27">
        <v>0</v>
      </c>
      <c r="G27">
        <v>555187.87</v>
      </c>
      <c r="H27">
        <v>598913.02</v>
      </c>
      <c r="I27">
        <v>8.1088913728514513E-4</v>
      </c>
      <c r="J27">
        <v>14861.22</v>
      </c>
      <c r="K27">
        <v>0</v>
      </c>
      <c r="L27">
        <v>0</v>
      </c>
      <c r="M27" t="s">
        <v>128</v>
      </c>
      <c r="N27">
        <v>738588041.76999998</v>
      </c>
      <c r="Q27">
        <v>0</v>
      </c>
      <c r="R27">
        <v>0</v>
      </c>
    </row>
    <row r="28" spans="1:18" hidden="1" x14ac:dyDescent="0.3">
      <c r="A28" t="s">
        <v>1058</v>
      </c>
      <c r="B28" t="s">
        <v>1063</v>
      </c>
      <c r="C28" t="s">
        <v>1064</v>
      </c>
      <c r="D28" t="s">
        <v>61</v>
      </c>
      <c r="E28">
        <v>1199455.6599999999</v>
      </c>
      <c r="F28">
        <v>0</v>
      </c>
      <c r="G28">
        <v>87692.5</v>
      </c>
      <c r="H28">
        <v>93078.06</v>
      </c>
      <c r="I28">
        <v>3.4067438773544522E-4</v>
      </c>
      <c r="J28">
        <v>2398.79</v>
      </c>
      <c r="K28">
        <v>0</v>
      </c>
      <c r="L28">
        <v>0</v>
      </c>
      <c r="M28" t="s">
        <v>128</v>
      </c>
      <c r="N28">
        <v>273217075.75</v>
      </c>
      <c r="Q28">
        <v>0</v>
      </c>
      <c r="R28">
        <v>0</v>
      </c>
    </row>
    <row r="29" spans="1:18" hidden="1" x14ac:dyDescent="0.3">
      <c r="A29" t="s">
        <v>1058</v>
      </c>
      <c r="B29" t="s">
        <v>1063</v>
      </c>
      <c r="C29" t="s">
        <v>1064</v>
      </c>
      <c r="D29" t="s">
        <v>59</v>
      </c>
      <c r="E29">
        <v>7430676.2199999997</v>
      </c>
      <c r="F29">
        <v>0</v>
      </c>
      <c r="G29">
        <v>555187.87</v>
      </c>
      <c r="H29">
        <v>598913.02</v>
      </c>
      <c r="I29">
        <v>8.1088913728514513E-4</v>
      </c>
      <c r="J29">
        <v>14861.22</v>
      </c>
      <c r="K29">
        <v>0</v>
      </c>
      <c r="L29">
        <v>0</v>
      </c>
      <c r="M29" t="s">
        <v>128</v>
      </c>
      <c r="N29">
        <v>738588041.76999998</v>
      </c>
      <c r="Q29">
        <v>0</v>
      </c>
      <c r="R29">
        <v>0</v>
      </c>
    </row>
    <row r="30" spans="1:18" hidden="1" x14ac:dyDescent="0.3">
      <c r="A30" t="s">
        <v>1068</v>
      </c>
      <c r="B30" t="s">
        <v>1069</v>
      </c>
      <c r="C30" t="s">
        <v>1070</v>
      </c>
      <c r="D30" t="s">
        <v>61</v>
      </c>
      <c r="E30">
        <v>1141309.5</v>
      </c>
      <c r="F30">
        <v>0</v>
      </c>
      <c r="G30">
        <v>81262.69</v>
      </c>
      <c r="H30">
        <v>88566.14</v>
      </c>
      <c r="I30">
        <v>3.2416033938171597E-4</v>
      </c>
      <c r="J30">
        <v>2282.37</v>
      </c>
      <c r="K30">
        <v>0</v>
      </c>
      <c r="L30">
        <v>0</v>
      </c>
      <c r="M30" t="s">
        <v>128</v>
      </c>
      <c r="N30">
        <v>273217075.75</v>
      </c>
      <c r="Q30">
        <v>0</v>
      </c>
      <c r="R30">
        <v>0</v>
      </c>
    </row>
    <row r="31" spans="1:18" hidden="1" x14ac:dyDescent="0.3">
      <c r="A31" t="s">
        <v>1068</v>
      </c>
      <c r="B31" t="s">
        <v>1069</v>
      </c>
      <c r="C31" t="s">
        <v>1070</v>
      </c>
      <c r="D31" t="s">
        <v>59</v>
      </c>
      <c r="E31">
        <v>615266.52</v>
      </c>
      <c r="F31">
        <v>0</v>
      </c>
      <c r="G31">
        <v>49803.3</v>
      </c>
      <c r="H31">
        <v>49590.66</v>
      </c>
      <c r="I31">
        <v>6.7142516796180098E-5</v>
      </c>
      <c r="J31">
        <v>1230.33</v>
      </c>
      <c r="K31">
        <v>0</v>
      </c>
      <c r="L31">
        <v>0</v>
      </c>
      <c r="M31" t="s">
        <v>128</v>
      </c>
      <c r="N31">
        <v>738588041.76999998</v>
      </c>
      <c r="Q31">
        <v>0</v>
      </c>
      <c r="R31">
        <v>0</v>
      </c>
    </row>
    <row r="32" spans="1:18" hidden="1" x14ac:dyDescent="0.3">
      <c r="A32" t="s">
        <v>1071</v>
      </c>
      <c r="B32" t="s">
        <v>1072</v>
      </c>
      <c r="C32" t="s">
        <v>1073</v>
      </c>
      <c r="D32" t="s">
        <v>61</v>
      </c>
      <c r="E32">
        <v>3369724.16</v>
      </c>
      <c r="F32">
        <v>0</v>
      </c>
      <c r="G32">
        <v>243736.24</v>
      </c>
      <c r="H32">
        <v>261490.8</v>
      </c>
      <c r="I32">
        <v>9.5708073619553045E-4</v>
      </c>
      <c r="J32">
        <v>6739.34</v>
      </c>
      <c r="K32">
        <v>0</v>
      </c>
      <c r="L32">
        <v>0</v>
      </c>
      <c r="M32" t="s">
        <v>128</v>
      </c>
      <c r="N32">
        <v>273217075.75</v>
      </c>
      <c r="Q32">
        <v>0</v>
      </c>
      <c r="R32">
        <v>0</v>
      </c>
    </row>
    <row r="33" spans="1:18" hidden="1" x14ac:dyDescent="0.3">
      <c r="A33" t="s">
        <v>1071</v>
      </c>
      <c r="B33" t="s">
        <v>1072</v>
      </c>
      <c r="C33" t="s">
        <v>1073</v>
      </c>
      <c r="D33" t="s">
        <v>59</v>
      </c>
      <c r="E33">
        <v>6558680.2999999998</v>
      </c>
      <c r="F33">
        <v>0</v>
      </c>
      <c r="G33">
        <v>490375.88</v>
      </c>
      <c r="H33">
        <v>528630.17000000004</v>
      </c>
      <c r="I33">
        <v>7.157307458338434E-4</v>
      </c>
      <c r="J33">
        <v>13117.27</v>
      </c>
      <c r="K33">
        <v>0</v>
      </c>
      <c r="L33">
        <v>0</v>
      </c>
      <c r="M33" t="s">
        <v>128</v>
      </c>
      <c r="N33">
        <v>738588041.76999998</v>
      </c>
      <c r="Q33">
        <v>0</v>
      </c>
      <c r="R33">
        <v>0</v>
      </c>
    </row>
    <row r="34" spans="1:18" hidden="1" x14ac:dyDescent="0.3">
      <c r="A34" t="s">
        <v>1071</v>
      </c>
      <c r="B34" t="s">
        <v>1074</v>
      </c>
      <c r="C34" t="s">
        <v>1075</v>
      </c>
      <c r="D34" t="s">
        <v>61</v>
      </c>
      <c r="E34">
        <v>3369724.16</v>
      </c>
      <c r="F34">
        <v>0</v>
      </c>
      <c r="G34">
        <v>243736.24</v>
      </c>
      <c r="H34">
        <v>261490.8</v>
      </c>
      <c r="I34">
        <v>9.5708073619553045E-4</v>
      </c>
      <c r="J34">
        <v>6739.34</v>
      </c>
      <c r="K34">
        <v>0</v>
      </c>
      <c r="L34">
        <v>0</v>
      </c>
      <c r="M34" t="s">
        <v>128</v>
      </c>
      <c r="N34">
        <v>273217075.75</v>
      </c>
      <c r="Q34">
        <v>0</v>
      </c>
      <c r="R34">
        <v>0</v>
      </c>
    </row>
    <row r="35" spans="1:18" hidden="1" x14ac:dyDescent="0.3">
      <c r="A35" t="s">
        <v>1071</v>
      </c>
      <c r="B35" t="s">
        <v>1074</v>
      </c>
      <c r="C35" t="s">
        <v>1075</v>
      </c>
      <c r="D35" t="s">
        <v>59</v>
      </c>
      <c r="E35">
        <v>6558680.2999999998</v>
      </c>
      <c r="F35">
        <v>0</v>
      </c>
      <c r="G35">
        <v>490375.88</v>
      </c>
      <c r="H35">
        <v>528630.17000000004</v>
      </c>
      <c r="I35">
        <v>7.157307458338434E-4</v>
      </c>
      <c r="J35">
        <v>13117.27</v>
      </c>
      <c r="K35">
        <v>0</v>
      </c>
      <c r="L35">
        <v>0</v>
      </c>
      <c r="M35" t="s">
        <v>128</v>
      </c>
      <c r="N35">
        <v>738588041.76999998</v>
      </c>
      <c r="Q35">
        <v>0</v>
      </c>
      <c r="R35">
        <v>0</v>
      </c>
    </row>
    <row r="36" spans="1:18" hidden="1" x14ac:dyDescent="0.3">
      <c r="A36" t="s">
        <v>1071</v>
      </c>
      <c r="B36" t="s">
        <v>1076</v>
      </c>
      <c r="C36" t="s">
        <v>1077</v>
      </c>
      <c r="D36" t="s">
        <v>61</v>
      </c>
      <c r="E36">
        <v>3369724.16</v>
      </c>
      <c r="F36">
        <v>0</v>
      </c>
      <c r="G36">
        <v>243736.24</v>
      </c>
      <c r="H36">
        <v>261490.8</v>
      </c>
      <c r="I36">
        <v>9.5708073619553045E-4</v>
      </c>
      <c r="J36">
        <v>6739.34</v>
      </c>
      <c r="K36">
        <v>0</v>
      </c>
      <c r="L36">
        <v>0</v>
      </c>
      <c r="M36" t="s">
        <v>128</v>
      </c>
      <c r="N36">
        <v>273217075.75</v>
      </c>
      <c r="Q36">
        <v>0</v>
      </c>
      <c r="R36">
        <v>0</v>
      </c>
    </row>
    <row r="37" spans="1:18" hidden="1" x14ac:dyDescent="0.3">
      <c r="A37" t="s">
        <v>1071</v>
      </c>
      <c r="B37" t="s">
        <v>1076</v>
      </c>
      <c r="C37" t="s">
        <v>1077</v>
      </c>
      <c r="D37" t="s">
        <v>59</v>
      </c>
      <c r="E37">
        <v>6558680.2999999998</v>
      </c>
      <c r="F37">
        <v>0</v>
      </c>
      <c r="G37">
        <v>490375.88</v>
      </c>
      <c r="H37">
        <v>528630.17000000004</v>
      </c>
      <c r="I37">
        <v>7.157307458338434E-4</v>
      </c>
      <c r="J37">
        <v>13117.27</v>
      </c>
      <c r="K37">
        <v>0</v>
      </c>
      <c r="L37">
        <v>0</v>
      </c>
      <c r="M37" t="s">
        <v>128</v>
      </c>
      <c r="N37">
        <v>738588041.76999998</v>
      </c>
      <c r="Q37">
        <v>0</v>
      </c>
      <c r="R37">
        <v>0</v>
      </c>
    </row>
    <row r="38" spans="1:18" hidden="1" x14ac:dyDescent="0.3">
      <c r="A38" t="s">
        <v>1071</v>
      </c>
      <c r="B38" t="s">
        <v>1078</v>
      </c>
      <c r="C38" t="s">
        <v>1079</v>
      </c>
      <c r="D38" t="s">
        <v>61</v>
      </c>
      <c r="E38">
        <v>3369724.16</v>
      </c>
      <c r="F38">
        <v>0</v>
      </c>
      <c r="G38">
        <v>243736.24</v>
      </c>
      <c r="H38">
        <v>261490.8</v>
      </c>
      <c r="I38">
        <v>9.5708073619553045E-4</v>
      </c>
      <c r="J38">
        <v>6739.34</v>
      </c>
      <c r="K38">
        <v>0</v>
      </c>
      <c r="L38">
        <v>0</v>
      </c>
      <c r="M38" t="s">
        <v>128</v>
      </c>
      <c r="N38">
        <v>273217075.75</v>
      </c>
      <c r="Q38">
        <v>0</v>
      </c>
      <c r="R38">
        <v>0</v>
      </c>
    </row>
    <row r="39" spans="1:18" hidden="1" x14ac:dyDescent="0.3">
      <c r="A39" t="s">
        <v>1071</v>
      </c>
      <c r="B39" t="s">
        <v>1078</v>
      </c>
      <c r="C39" t="s">
        <v>1079</v>
      </c>
      <c r="D39" t="s">
        <v>59</v>
      </c>
      <c r="E39">
        <v>6558680.2999999998</v>
      </c>
      <c r="F39">
        <v>0</v>
      </c>
      <c r="G39">
        <v>490375.88</v>
      </c>
      <c r="H39">
        <v>528630.17000000004</v>
      </c>
      <c r="I39">
        <v>7.157307458338434E-4</v>
      </c>
      <c r="J39">
        <v>13117.27</v>
      </c>
      <c r="K39">
        <v>0</v>
      </c>
      <c r="L39">
        <v>0</v>
      </c>
      <c r="M39" t="s">
        <v>128</v>
      </c>
      <c r="N39">
        <v>738588041.76999998</v>
      </c>
      <c r="Q39">
        <v>0</v>
      </c>
      <c r="R39">
        <v>0</v>
      </c>
    </row>
    <row r="40" spans="1:18" hidden="1" x14ac:dyDescent="0.3">
      <c r="A40" t="s">
        <v>1083</v>
      </c>
      <c r="B40" t="s">
        <v>1084</v>
      </c>
      <c r="C40" t="s">
        <v>1085</v>
      </c>
      <c r="D40" t="s">
        <v>59</v>
      </c>
      <c r="E40">
        <v>654956.44999999995</v>
      </c>
      <c r="F40">
        <v>0</v>
      </c>
      <c r="G40">
        <v>46593.38</v>
      </c>
      <c r="H40">
        <v>52789.760000000002</v>
      </c>
      <c r="I40">
        <v>7.1473889386959491E-5</v>
      </c>
      <c r="J40">
        <v>1309.74</v>
      </c>
      <c r="K40">
        <v>0</v>
      </c>
      <c r="L40">
        <v>0</v>
      </c>
      <c r="M40" t="s">
        <v>128</v>
      </c>
      <c r="N40">
        <v>738588041.76999998</v>
      </c>
      <c r="Q40">
        <v>0</v>
      </c>
      <c r="R40">
        <v>0</v>
      </c>
    </row>
    <row r="41" spans="1:18" hidden="1" x14ac:dyDescent="0.3">
      <c r="A41" t="s">
        <v>1086</v>
      </c>
      <c r="B41" t="s">
        <v>1087</v>
      </c>
      <c r="C41" t="s">
        <v>1088</v>
      </c>
      <c r="D41" t="s">
        <v>61</v>
      </c>
      <c r="E41">
        <v>1772804.54</v>
      </c>
      <c r="F41">
        <v>0</v>
      </c>
      <c r="G41">
        <v>136618.59</v>
      </c>
      <c r="H41">
        <v>137570.01</v>
      </c>
      <c r="I41">
        <v>5.0351907772367701E-4</v>
      </c>
      <c r="J41">
        <v>3545.46</v>
      </c>
      <c r="K41">
        <v>0</v>
      </c>
      <c r="L41">
        <v>0</v>
      </c>
      <c r="M41" t="s">
        <v>128</v>
      </c>
      <c r="N41">
        <v>273217075.75</v>
      </c>
      <c r="Q41">
        <v>0</v>
      </c>
      <c r="R41">
        <v>0</v>
      </c>
    </row>
    <row r="42" spans="1:18" hidden="1" x14ac:dyDescent="0.3">
      <c r="A42" t="s">
        <v>1095</v>
      </c>
      <c r="B42" t="s">
        <v>1096</v>
      </c>
      <c r="C42" t="s">
        <v>1097</v>
      </c>
      <c r="D42" t="s">
        <v>61</v>
      </c>
      <c r="E42">
        <v>4273241.21</v>
      </c>
      <c r="F42">
        <v>0</v>
      </c>
      <c r="G42">
        <v>348525.6</v>
      </c>
      <c r="H42">
        <v>331603.71999999997</v>
      </c>
      <c r="I42">
        <v>1.2137005679082268E-3</v>
      </c>
      <c r="J42">
        <v>8546.33</v>
      </c>
      <c r="K42">
        <v>0</v>
      </c>
      <c r="L42">
        <v>0</v>
      </c>
      <c r="M42" t="s">
        <v>128</v>
      </c>
      <c r="N42">
        <v>273217075.75</v>
      </c>
      <c r="Q42">
        <v>0</v>
      </c>
      <c r="R42">
        <v>0</v>
      </c>
    </row>
    <row r="43" spans="1:18" hidden="1" x14ac:dyDescent="0.3">
      <c r="A43" t="s">
        <v>1104</v>
      </c>
      <c r="D43" t="s">
        <v>61</v>
      </c>
      <c r="E43">
        <v>290034.39</v>
      </c>
      <c r="F43">
        <v>0</v>
      </c>
      <c r="G43">
        <v>22331.99</v>
      </c>
      <c r="H43">
        <v>22506.87</v>
      </c>
      <c r="I43">
        <v>8.2377245046697995E-5</v>
      </c>
      <c r="J43">
        <v>579.94000000000005</v>
      </c>
      <c r="K43">
        <v>0</v>
      </c>
      <c r="L43">
        <v>0</v>
      </c>
      <c r="M43" t="s">
        <v>128</v>
      </c>
      <c r="N43">
        <v>273217075.75</v>
      </c>
      <c r="Q43">
        <v>0</v>
      </c>
      <c r="R43">
        <v>0</v>
      </c>
    </row>
    <row r="44" spans="1:18" hidden="1" x14ac:dyDescent="0.3">
      <c r="A44" t="s">
        <v>125</v>
      </c>
      <c r="B44" t="s">
        <v>126</v>
      </c>
      <c r="C44" t="s">
        <v>127</v>
      </c>
      <c r="D44" t="s">
        <v>59</v>
      </c>
      <c r="E44">
        <v>25025217.43</v>
      </c>
      <c r="F44">
        <v>659153.76</v>
      </c>
      <c r="G44">
        <v>1989995.92</v>
      </c>
      <c r="H44">
        <v>2017034.08</v>
      </c>
      <c r="I44">
        <v>2.7309324900065394E-3</v>
      </c>
      <c r="J44">
        <v>50049.5</v>
      </c>
      <c r="K44">
        <v>0</v>
      </c>
      <c r="L44">
        <v>0</v>
      </c>
      <c r="M44" t="s">
        <v>128</v>
      </c>
      <c r="N44">
        <v>738588041.76999998</v>
      </c>
      <c r="Q44">
        <v>0</v>
      </c>
      <c r="R44">
        <v>0</v>
      </c>
    </row>
    <row r="45" spans="1:18" hidden="1" x14ac:dyDescent="0.3">
      <c r="A45" t="s">
        <v>129</v>
      </c>
      <c r="B45" t="s">
        <v>130</v>
      </c>
      <c r="C45" t="s">
        <v>131</v>
      </c>
      <c r="D45" t="s">
        <v>59</v>
      </c>
      <c r="E45">
        <v>3971882.71</v>
      </c>
      <c r="F45">
        <v>456</v>
      </c>
      <c r="G45">
        <v>300718.03000000003</v>
      </c>
      <c r="H45">
        <v>320134.38</v>
      </c>
      <c r="I45">
        <v>4.3344105495237822E-4</v>
      </c>
      <c r="J45">
        <v>7943.6</v>
      </c>
      <c r="K45">
        <v>0</v>
      </c>
      <c r="L45">
        <v>0</v>
      </c>
      <c r="M45" t="s">
        <v>128</v>
      </c>
      <c r="N45">
        <v>738588041.76999998</v>
      </c>
      <c r="Q45">
        <v>0</v>
      </c>
      <c r="R45">
        <v>0</v>
      </c>
    </row>
    <row r="46" spans="1:18" hidden="1" x14ac:dyDescent="0.3">
      <c r="A46" t="s">
        <v>132</v>
      </c>
      <c r="B46" t="s">
        <v>133</v>
      </c>
      <c r="C46" t="s">
        <v>134</v>
      </c>
      <c r="D46" t="s">
        <v>59</v>
      </c>
      <c r="E46">
        <v>1095056.69</v>
      </c>
      <c r="F46">
        <v>28923.9</v>
      </c>
      <c r="G46">
        <v>77537.19</v>
      </c>
      <c r="H46">
        <v>88262.03</v>
      </c>
      <c r="I46">
        <v>1.1950102764794727E-4</v>
      </c>
      <c r="J46">
        <v>2190.38</v>
      </c>
      <c r="K46">
        <v>0</v>
      </c>
      <c r="L46">
        <v>0</v>
      </c>
      <c r="M46" t="s">
        <v>128</v>
      </c>
      <c r="N46">
        <v>738588041.76999998</v>
      </c>
      <c r="Q46">
        <v>0</v>
      </c>
      <c r="R46">
        <v>0</v>
      </c>
    </row>
    <row r="47" spans="1:18" hidden="1" x14ac:dyDescent="0.3">
      <c r="A47" t="s">
        <v>135</v>
      </c>
      <c r="B47" t="s">
        <v>136</v>
      </c>
      <c r="C47" t="s">
        <v>137</v>
      </c>
      <c r="D47" t="s">
        <v>59</v>
      </c>
      <c r="E47">
        <v>22272368.82</v>
      </c>
      <c r="F47">
        <v>501127.4</v>
      </c>
      <c r="G47">
        <v>1886428.53</v>
      </c>
      <c r="H47">
        <v>1795159.92</v>
      </c>
      <c r="I47">
        <v>2.4305293593678595E-3</v>
      </c>
      <c r="J47">
        <v>44544.47</v>
      </c>
      <c r="K47">
        <v>0</v>
      </c>
      <c r="L47">
        <v>0</v>
      </c>
      <c r="M47" t="s">
        <v>128</v>
      </c>
      <c r="N47">
        <v>738588041.76999998</v>
      </c>
      <c r="Q47">
        <v>0</v>
      </c>
      <c r="R47">
        <v>0</v>
      </c>
    </row>
    <row r="48" spans="1:18" hidden="1" x14ac:dyDescent="0.3">
      <c r="A48" t="s">
        <v>138</v>
      </c>
      <c r="B48" t="s">
        <v>139</v>
      </c>
      <c r="C48" t="s">
        <v>140</v>
      </c>
      <c r="D48" t="s">
        <v>59</v>
      </c>
      <c r="E48">
        <v>47799858.350000001</v>
      </c>
      <c r="F48">
        <v>880958.19</v>
      </c>
      <c r="G48">
        <v>3731450.16</v>
      </c>
      <c r="H48">
        <v>3852827.63</v>
      </c>
      <c r="I48">
        <v>5.216477132187025E-3</v>
      </c>
      <c r="J48">
        <v>95468.42</v>
      </c>
      <c r="K48">
        <v>0</v>
      </c>
      <c r="L48">
        <v>0</v>
      </c>
      <c r="M48" t="s">
        <v>128</v>
      </c>
      <c r="N48">
        <v>738588041.76999998</v>
      </c>
      <c r="Q48">
        <v>0</v>
      </c>
      <c r="R48">
        <v>0</v>
      </c>
    </row>
    <row r="49" spans="1:18" hidden="1" x14ac:dyDescent="0.3">
      <c r="A49" t="s">
        <v>141</v>
      </c>
      <c r="B49" t="s">
        <v>142</v>
      </c>
      <c r="C49" t="s">
        <v>143</v>
      </c>
      <c r="D49" t="s">
        <v>59</v>
      </c>
      <c r="E49">
        <v>4540943.6399999997</v>
      </c>
      <c r="F49">
        <v>80001.19</v>
      </c>
      <c r="G49">
        <v>356898.49</v>
      </c>
      <c r="H49">
        <v>365998.47</v>
      </c>
      <c r="I49">
        <v>4.9553803920639931E-4</v>
      </c>
      <c r="J49">
        <v>9081.75</v>
      </c>
      <c r="K49">
        <v>0</v>
      </c>
      <c r="L49">
        <v>0</v>
      </c>
      <c r="M49" t="s">
        <v>128</v>
      </c>
      <c r="N49">
        <v>738588041.76999998</v>
      </c>
      <c r="Q49">
        <v>0</v>
      </c>
      <c r="R49">
        <v>0</v>
      </c>
    </row>
    <row r="50" spans="1:18" hidden="1" x14ac:dyDescent="0.3">
      <c r="A50" t="s">
        <v>144</v>
      </c>
      <c r="B50" t="s">
        <v>145</v>
      </c>
      <c r="C50" t="s">
        <v>146</v>
      </c>
      <c r="D50" t="s">
        <v>59</v>
      </c>
      <c r="E50">
        <v>161583907.71000001</v>
      </c>
      <c r="F50">
        <v>4184772.06</v>
      </c>
      <c r="G50">
        <v>12442920.880000001</v>
      </c>
      <c r="H50">
        <v>13023265.17</v>
      </c>
      <c r="I50">
        <v>1.7632650995526827E-2</v>
      </c>
      <c r="J50">
        <v>323164.94</v>
      </c>
      <c r="K50">
        <v>0</v>
      </c>
      <c r="L50">
        <v>0</v>
      </c>
      <c r="M50" t="s">
        <v>128</v>
      </c>
      <c r="N50">
        <v>738588041.76999998</v>
      </c>
      <c r="Q50">
        <v>0</v>
      </c>
      <c r="R50">
        <v>0</v>
      </c>
    </row>
    <row r="51" spans="1:18" hidden="1" x14ac:dyDescent="0.3">
      <c r="A51" t="s">
        <v>147</v>
      </c>
      <c r="B51" t="s">
        <v>148</v>
      </c>
      <c r="C51" t="s">
        <v>149</v>
      </c>
      <c r="D51" t="s">
        <v>59</v>
      </c>
      <c r="E51">
        <v>30159576.210000001</v>
      </c>
      <c r="F51">
        <v>795981.73</v>
      </c>
      <c r="G51">
        <v>2270518.9300000002</v>
      </c>
      <c r="H51">
        <v>2430857.81</v>
      </c>
      <c r="I51">
        <v>3.2912228096389638E-3</v>
      </c>
      <c r="J51">
        <v>60317.72</v>
      </c>
      <c r="K51">
        <v>0</v>
      </c>
      <c r="L51">
        <v>0</v>
      </c>
      <c r="M51" t="s">
        <v>128</v>
      </c>
      <c r="N51">
        <v>738588041.76999998</v>
      </c>
      <c r="Q51">
        <v>0</v>
      </c>
      <c r="R51">
        <v>0</v>
      </c>
    </row>
    <row r="52" spans="1:18" hidden="1" x14ac:dyDescent="0.3">
      <c r="A52" t="s">
        <v>150</v>
      </c>
      <c r="B52" t="s">
        <v>151</v>
      </c>
      <c r="C52" t="s">
        <v>152</v>
      </c>
      <c r="D52" t="s">
        <v>59</v>
      </c>
      <c r="E52">
        <v>97093197.409999996</v>
      </c>
      <c r="F52">
        <v>2668777.0299999998</v>
      </c>
      <c r="G52">
        <v>7607635.2999999998</v>
      </c>
      <c r="H52">
        <v>7825703.5899999999</v>
      </c>
      <c r="I52">
        <v>1.0595491867490814E-2</v>
      </c>
      <c r="J52">
        <v>194184.18</v>
      </c>
      <c r="K52">
        <v>0</v>
      </c>
      <c r="L52">
        <v>0</v>
      </c>
      <c r="M52" t="s">
        <v>128</v>
      </c>
      <c r="N52">
        <v>738588041.76999998</v>
      </c>
      <c r="Q52">
        <v>0</v>
      </c>
      <c r="R52">
        <v>0</v>
      </c>
    </row>
    <row r="53" spans="1:18" hidden="1" x14ac:dyDescent="0.3">
      <c r="A53" t="s">
        <v>153</v>
      </c>
      <c r="B53" t="s">
        <v>154</v>
      </c>
      <c r="C53" t="s">
        <v>155</v>
      </c>
      <c r="D53" t="s">
        <v>59</v>
      </c>
      <c r="E53">
        <v>190612677.13999999</v>
      </c>
      <c r="F53">
        <v>4288394.08</v>
      </c>
      <c r="G53">
        <v>14377871.289999999</v>
      </c>
      <c r="H53">
        <v>15363916.439999999</v>
      </c>
      <c r="I53">
        <v>2.0801740037898423E-2</v>
      </c>
      <c r="J53">
        <v>381181.43</v>
      </c>
      <c r="K53">
        <v>0</v>
      </c>
      <c r="L53">
        <v>0</v>
      </c>
      <c r="M53" t="s">
        <v>128</v>
      </c>
      <c r="N53">
        <v>738588041.76999998</v>
      </c>
      <c r="Q53">
        <v>0</v>
      </c>
      <c r="R53">
        <v>0</v>
      </c>
    </row>
    <row r="54" spans="1:18" hidden="1" x14ac:dyDescent="0.3">
      <c r="A54" t="s">
        <v>156</v>
      </c>
      <c r="B54" t="s">
        <v>157</v>
      </c>
      <c r="C54" t="s">
        <v>158</v>
      </c>
      <c r="D54" t="s">
        <v>59</v>
      </c>
      <c r="E54">
        <v>104398657.97</v>
      </c>
      <c r="F54">
        <v>2308211.91</v>
      </c>
      <c r="G54">
        <v>8620568.8900000006</v>
      </c>
      <c r="H54">
        <v>8414531.8000000007</v>
      </c>
      <c r="I54">
        <v>1.1392726830284002E-2</v>
      </c>
      <c r="J54">
        <v>208773.8</v>
      </c>
      <c r="K54">
        <v>0</v>
      </c>
      <c r="L54">
        <v>0</v>
      </c>
      <c r="M54" t="s">
        <v>128</v>
      </c>
      <c r="N54">
        <v>738588041.76999998</v>
      </c>
      <c r="Q54">
        <v>0</v>
      </c>
      <c r="R54">
        <v>0</v>
      </c>
    </row>
    <row r="55" spans="1:18" hidden="1" x14ac:dyDescent="0.3">
      <c r="A55" t="s">
        <v>159</v>
      </c>
      <c r="B55" t="s">
        <v>160</v>
      </c>
      <c r="C55" t="s">
        <v>161</v>
      </c>
      <c r="D55" t="s">
        <v>59</v>
      </c>
      <c r="E55">
        <v>155812.25</v>
      </c>
      <c r="F55">
        <v>21481.15</v>
      </c>
      <c r="G55">
        <v>11700.57</v>
      </c>
      <c r="H55">
        <v>12558.56</v>
      </c>
      <c r="I55">
        <v>1.7003470527229029E-5</v>
      </c>
      <c r="J55">
        <v>311.57</v>
      </c>
      <c r="K55">
        <v>0</v>
      </c>
      <c r="L55">
        <v>0</v>
      </c>
      <c r="M55" t="s">
        <v>128</v>
      </c>
      <c r="N55">
        <v>738588041.76999998</v>
      </c>
      <c r="Q55">
        <v>0</v>
      </c>
      <c r="R55">
        <v>0</v>
      </c>
    </row>
    <row r="56" spans="1:18" hidden="1" x14ac:dyDescent="0.3">
      <c r="A56" t="s">
        <v>162</v>
      </c>
      <c r="B56" t="s">
        <v>163</v>
      </c>
      <c r="C56" t="s">
        <v>164</v>
      </c>
      <c r="D56" t="s">
        <v>59</v>
      </c>
      <c r="E56">
        <v>152656168.78999999</v>
      </c>
      <c r="F56">
        <v>2922305.59</v>
      </c>
      <c r="G56">
        <v>11718138.92</v>
      </c>
      <c r="H56">
        <v>12301187.85</v>
      </c>
      <c r="I56">
        <v>1.6655005435128142E-2</v>
      </c>
      <c r="J56">
        <v>305270.21000000002</v>
      </c>
      <c r="K56">
        <v>0</v>
      </c>
      <c r="L56">
        <v>0</v>
      </c>
      <c r="M56" t="s">
        <v>128</v>
      </c>
      <c r="N56">
        <v>738588041.76999998</v>
      </c>
      <c r="Q56">
        <v>0</v>
      </c>
      <c r="R56">
        <v>0</v>
      </c>
    </row>
    <row r="57" spans="1:18" hidden="1" x14ac:dyDescent="0.3">
      <c r="A57" t="s">
        <v>165</v>
      </c>
      <c r="B57" t="s">
        <v>166</v>
      </c>
      <c r="C57" t="s">
        <v>167</v>
      </c>
      <c r="D57" t="s">
        <v>59</v>
      </c>
      <c r="E57">
        <v>1284374.6000000001</v>
      </c>
      <c r="F57">
        <v>12789.96</v>
      </c>
      <c r="G57">
        <v>101382.24</v>
      </c>
      <c r="H57">
        <v>103520.84</v>
      </c>
      <c r="I57">
        <v>1.4016046042651323E-4</v>
      </c>
      <c r="J57">
        <v>2568.62</v>
      </c>
      <c r="K57">
        <v>0</v>
      </c>
      <c r="L57">
        <v>0</v>
      </c>
      <c r="M57" t="s">
        <v>128</v>
      </c>
      <c r="N57">
        <v>738588041.76999998</v>
      </c>
      <c r="Q57">
        <v>0</v>
      </c>
      <c r="R57">
        <v>0</v>
      </c>
    </row>
    <row r="58" spans="1:18" hidden="1" x14ac:dyDescent="0.3">
      <c r="A58" t="s">
        <v>168</v>
      </c>
      <c r="B58" t="s">
        <v>169</v>
      </c>
      <c r="C58" t="s">
        <v>170</v>
      </c>
      <c r="D58" t="s">
        <v>59</v>
      </c>
      <c r="E58">
        <v>18212420.559999999</v>
      </c>
      <c r="F58">
        <v>558352.94999999995</v>
      </c>
      <c r="G58">
        <v>1530702.96</v>
      </c>
      <c r="H58">
        <v>1467934.35</v>
      </c>
      <c r="I58">
        <v>1.9874872960062382E-3</v>
      </c>
      <c r="J58">
        <v>36412.51</v>
      </c>
      <c r="K58">
        <v>0</v>
      </c>
      <c r="L58">
        <v>0</v>
      </c>
      <c r="M58" t="s">
        <v>128</v>
      </c>
      <c r="N58">
        <v>738588041.76999998</v>
      </c>
      <c r="Q58">
        <v>0</v>
      </c>
      <c r="R58">
        <v>0</v>
      </c>
    </row>
    <row r="59" spans="1:18" hidden="1" x14ac:dyDescent="0.3">
      <c r="A59" t="s">
        <v>171</v>
      </c>
      <c r="B59" t="s">
        <v>172</v>
      </c>
      <c r="C59" t="s">
        <v>173</v>
      </c>
      <c r="D59" t="s">
        <v>59</v>
      </c>
      <c r="E59">
        <v>712109.15</v>
      </c>
      <c r="F59">
        <v>560</v>
      </c>
      <c r="G59">
        <v>55055.94</v>
      </c>
      <c r="H59">
        <v>57396.19</v>
      </c>
      <c r="I59">
        <v>7.7710694939566125E-5</v>
      </c>
      <c r="J59">
        <v>1424.12</v>
      </c>
      <c r="K59">
        <v>0</v>
      </c>
      <c r="L59">
        <v>0</v>
      </c>
      <c r="M59" t="s">
        <v>128</v>
      </c>
      <c r="N59">
        <v>738588041.76999998</v>
      </c>
      <c r="Q59">
        <v>0</v>
      </c>
      <c r="R59">
        <v>0</v>
      </c>
    </row>
    <row r="60" spans="1:18" hidden="1" x14ac:dyDescent="0.3">
      <c r="A60" t="s">
        <v>174</v>
      </c>
      <c r="B60" t="s">
        <v>175</v>
      </c>
      <c r="C60" t="s">
        <v>176</v>
      </c>
      <c r="D60" t="s">
        <v>59</v>
      </c>
      <c r="E60">
        <v>41805961.920000002</v>
      </c>
      <c r="F60">
        <v>851699.4</v>
      </c>
      <c r="G60">
        <v>3359267.4</v>
      </c>
      <c r="H60">
        <v>3369561.89</v>
      </c>
      <c r="I60">
        <v>4.5621668635806301E-3</v>
      </c>
      <c r="J60">
        <v>83608.12</v>
      </c>
      <c r="K60">
        <v>0</v>
      </c>
      <c r="L60">
        <v>0</v>
      </c>
      <c r="M60" t="s">
        <v>128</v>
      </c>
      <c r="N60">
        <v>738588041.76999998</v>
      </c>
      <c r="Q60">
        <v>0</v>
      </c>
      <c r="R60">
        <v>0</v>
      </c>
    </row>
    <row r="61" spans="1:18" hidden="1" x14ac:dyDescent="0.3">
      <c r="A61" t="s">
        <v>177</v>
      </c>
      <c r="B61" t="s">
        <v>178</v>
      </c>
      <c r="C61" t="s">
        <v>179</v>
      </c>
      <c r="D61" t="s">
        <v>59</v>
      </c>
      <c r="E61">
        <v>6290238.8399999999</v>
      </c>
      <c r="F61">
        <v>63554.79</v>
      </c>
      <c r="G61">
        <v>496523.7</v>
      </c>
      <c r="H61">
        <v>506992.84</v>
      </c>
      <c r="I61">
        <v>6.8643521330918065E-4</v>
      </c>
      <c r="J61">
        <v>12580.3</v>
      </c>
      <c r="K61">
        <v>0</v>
      </c>
      <c r="L61">
        <v>0</v>
      </c>
      <c r="M61" t="s">
        <v>128</v>
      </c>
      <c r="N61">
        <v>738588041.76999998</v>
      </c>
      <c r="Q61">
        <v>0</v>
      </c>
      <c r="R61">
        <v>0</v>
      </c>
    </row>
    <row r="62" spans="1:18" hidden="1" x14ac:dyDescent="0.3">
      <c r="A62" t="s">
        <v>180</v>
      </c>
      <c r="B62" t="s">
        <v>181</v>
      </c>
      <c r="C62" t="s">
        <v>182</v>
      </c>
      <c r="D62" t="s">
        <v>59</v>
      </c>
      <c r="E62">
        <v>4736641.93</v>
      </c>
      <c r="F62">
        <v>200125.84</v>
      </c>
      <c r="G62">
        <v>359821.32</v>
      </c>
      <c r="H62">
        <v>381770.02</v>
      </c>
      <c r="I62">
        <v>5.1689168847779019E-4</v>
      </c>
      <c r="J62">
        <v>9473.0300000000007</v>
      </c>
      <c r="K62">
        <v>0</v>
      </c>
      <c r="L62">
        <v>0</v>
      </c>
      <c r="M62" t="s">
        <v>128</v>
      </c>
      <c r="N62">
        <v>738588041.76999998</v>
      </c>
      <c r="Q62">
        <v>0</v>
      </c>
      <c r="R62">
        <v>0</v>
      </c>
    </row>
    <row r="63" spans="1:18" hidden="1" x14ac:dyDescent="0.3">
      <c r="A63" t="s">
        <v>183</v>
      </c>
      <c r="B63" t="s">
        <v>184</v>
      </c>
      <c r="C63" t="s">
        <v>185</v>
      </c>
      <c r="D63" t="s">
        <v>59</v>
      </c>
      <c r="E63">
        <v>524815.24</v>
      </c>
      <c r="F63">
        <v>52338.239999999998</v>
      </c>
      <c r="G63">
        <v>36418.57</v>
      </c>
      <c r="H63">
        <v>42300.42</v>
      </c>
      <c r="I63">
        <v>5.7272007679177338E-5</v>
      </c>
      <c r="J63">
        <v>1049.49</v>
      </c>
      <c r="K63">
        <v>0</v>
      </c>
      <c r="L63">
        <v>0</v>
      </c>
      <c r="M63" t="s">
        <v>128</v>
      </c>
      <c r="N63">
        <v>738588041.76999998</v>
      </c>
      <c r="Q63">
        <v>0</v>
      </c>
      <c r="R63">
        <v>0</v>
      </c>
    </row>
    <row r="64" spans="1:18" hidden="1" x14ac:dyDescent="0.3">
      <c r="A64" t="s">
        <v>186</v>
      </c>
      <c r="B64" t="s">
        <v>187</v>
      </c>
      <c r="C64" t="s">
        <v>188</v>
      </c>
      <c r="D64" t="s">
        <v>59</v>
      </c>
      <c r="E64">
        <v>32562237.109999999</v>
      </c>
      <c r="F64">
        <v>570797.86</v>
      </c>
      <c r="G64">
        <v>2674330.21</v>
      </c>
      <c r="H64">
        <v>2624517.29</v>
      </c>
      <c r="I64">
        <v>3.5534251051647647E-3</v>
      </c>
      <c r="J64">
        <v>65117.84</v>
      </c>
      <c r="K64">
        <v>0</v>
      </c>
      <c r="L64">
        <v>0</v>
      </c>
      <c r="M64" t="s">
        <v>128</v>
      </c>
      <c r="N64">
        <v>738588041.76999998</v>
      </c>
      <c r="Q64">
        <v>0</v>
      </c>
      <c r="R64">
        <v>0</v>
      </c>
    </row>
    <row r="65" spans="1:18" hidden="1" x14ac:dyDescent="0.3">
      <c r="A65" t="s">
        <v>189</v>
      </c>
      <c r="B65" t="s">
        <v>190</v>
      </c>
      <c r="C65" t="s">
        <v>191</v>
      </c>
      <c r="D65" t="s">
        <v>59</v>
      </c>
      <c r="E65">
        <v>58224795.829999998</v>
      </c>
      <c r="F65">
        <v>1248278.3</v>
      </c>
      <c r="G65">
        <v>4676752.3099999996</v>
      </c>
      <c r="H65">
        <v>4692908.45</v>
      </c>
      <c r="I65">
        <v>6.3538917293510617E-3</v>
      </c>
      <c r="J65">
        <v>116422.89</v>
      </c>
      <c r="K65">
        <v>0</v>
      </c>
      <c r="L65">
        <v>0</v>
      </c>
      <c r="M65" t="s">
        <v>128</v>
      </c>
      <c r="N65">
        <v>738588041.76999998</v>
      </c>
      <c r="Q65">
        <v>0</v>
      </c>
      <c r="R65">
        <v>0</v>
      </c>
    </row>
    <row r="66" spans="1:18" hidden="1" x14ac:dyDescent="0.3">
      <c r="A66" t="s">
        <v>192</v>
      </c>
      <c r="B66" t="s">
        <v>193</v>
      </c>
      <c r="C66" t="s">
        <v>194</v>
      </c>
      <c r="D66" t="s">
        <v>59</v>
      </c>
      <c r="E66">
        <v>4687522.41</v>
      </c>
      <c r="F66">
        <v>221380</v>
      </c>
      <c r="G66">
        <v>398133.66</v>
      </c>
      <c r="H66">
        <v>377814.97</v>
      </c>
      <c r="I66">
        <v>5.1153680892880398E-4</v>
      </c>
      <c r="J66">
        <v>9374.94</v>
      </c>
      <c r="K66">
        <v>0</v>
      </c>
      <c r="L66">
        <v>0</v>
      </c>
      <c r="M66" t="s">
        <v>128</v>
      </c>
      <c r="N66">
        <v>738588041.76999998</v>
      </c>
      <c r="Q66">
        <v>0</v>
      </c>
      <c r="R66">
        <v>0</v>
      </c>
    </row>
    <row r="67" spans="1:18" hidden="1" x14ac:dyDescent="0.3">
      <c r="A67" t="s">
        <v>198</v>
      </c>
      <c r="B67" t="s">
        <v>199</v>
      </c>
      <c r="C67" t="s">
        <v>200</v>
      </c>
      <c r="D67" t="s">
        <v>59</v>
      </c>
      <c r="E67">
        <v>9448069.3599999994</v>
      </c>
      <c r="F67">
        <v>176216.57</v>
      </c>
      <c r="G67">
        <v>800927.71</v>
      </c>
      <c r="H67">
        <v>761494.93</v>
      </c>
      <c r="I67">
        <v>1.0310144315024443E-3</v>
      </c>
      <c r="J67">
        <v>18882.86</v>
      </c>
      <c r="K67">
        <v>0</v>
      </c>
      <c r="L67">
        <v>0</v>
      </c>
      <c r="M67" t="s">
        <v>128</v>
      </c>
      <c r="N67">
        <v>738588041.76999998</v>
      </c>
      <c r="Q67">
        <v>0</v>
      </c>
      <c r="R67">
        <v>0</v>
      </c>
    </row>
    <row r="68" spans="1:18" hidden="1" x14ac:dyDescent="0.3">
      <c r="A68" t="s">
        <v>201</v>
      </c>
      <c r="B68" t="s">
        <v>202</v>
      </c>
      <c r="C68" t="s">
        <v>203</v>
      </c>
      <c r="D68" t="s">
        <v>59</v>
      </c>
      <c r="E68">
        <v>11798633.57</v>
      </c>
      <c r="F68">
        <v>295140.40999999997</v>
      </c>
      <c r="G68">
        <v>898774.29</v>
      </c>
      <c r="H68">
        <v>950967.19</v>
      </c>
      <c r="I68">
        <v>1.2875475044532821E-3</v>
      </c>
      <c r="J68">
        <v>23593.89</v>
      </c>
      <c r="K68">
        <v>0</v>
      </c>
      <c r="L68">
        <v>0</v>
      </c>
      <c r="M68" t="s">
        <v>128</v>
      </c>
      <c r="N68">
        <v>738588041.76999998</v>
      </c>
      <c r="Q68">
        <v>0</v>
      </c>
      <c r="R68">
        <v>0</v>
      </c>
    </row>
    <row r="69" spans="1:18" hidden="1" x14ac:dyDescent="0.3">
      <c r="A69" t="s">
        <v>204</v>
      </c>
      <c r="B69" t="s">
        <v>205</v>
      </c>
      <c r="C69" t="s">
        <v>206</v>
      </c>
      <c r="D69" t="s">
        <v>59</v>
      </c>
      <c r="E69">
        <v>9494787.3100000005</v>
      </c>
      <c r="F69">
        <v>484688.7</v>
      </c>
      <c r="G69">
        <v>717255.31</v>
      </c>
      <c r="H69">
        <v>765281.3</v>
      </c>
      <c r="I69">
        <v>1.036140929341383E-3</v>
      </c>
      <c r="J69">
        <v>18989.419999999998</v>
      </c>
      <c r="K69">
        <v>0</v>
      </c>
      <c r="L69">
        <v>0</v>
      </c>
      <c r="M69" t="s">
        <v>128</v>
      </c>
      <c r="N69">
        <v>738588041.76999998</v>
      </c>
      <c r="Q69">
        <v>0</v>
      </c>
      <c r="R69">
        <v>0</v>
      </c>
    </row>
    <row r="70" spans="1:18" hidden="1" x14ac:dyDescent="0.3">
      <c r="A70" t="s">
        <v>207</v>
      </c>
      <c r="B70" t="s">
        <v>208</v>
      </c>
      <c r="C70" t="s">
        <v>209</v>
      </c>
      <c r="D70" t="s">
        <v>59</v>
      </c>
      <c r="E70">
        <v>545536.69999999995</v>
      </c>
      <c r="F70">
        <v>10865.5</v>
      </c>
      <c r="G70">
        <v>43390.13</v>
      </c>
      <c r="H70">
        <v>43970.38</v>
      </c>
      <c r="I70">
        <v>5.9533024518819098E-5</v>
      </c>
      <c r="J70">
        <v>1090.98</v>
      </c>
      <c r="K70">
        <v>0</v>
      </c>
      <c r="L70">
        <v>0</v>
      </c>
      <c r="M70" t="s">
        <v>128</v>
      </c>
      <c r="N70">
        <v>738588041.76999998</v>
      </c>
      <c r="Q70">
        <v>0</v>
      </c>
      <c r="R70">
        <v>0</v>
      </c>
    </row>
    <row r="71" spans="1:18" hidden="1" x14ac:dyDescent="0.3">
      <c r="A71" t="s">
        <v>210</v>
      </c>
      <c r="B71" t="s">
        <v>211</v>
      </c>
      <c r="C71" t="s">
        <v>212</v>
      </c>
      <c r="D71" t="s">
        <v>59</v>
      </c>
      <c r="E71">
        <v>86500186.019999996</v>
      </c>
      <c r="F71">
        <v>2438470.75</v>
      </c>
      <c r="G71">
        <v>7200450.3200000003</v>
      </c>
      <c r="H71">
        <v>6971919.4400000004</v>
      </c>
      <c r="I71">
        <v>9.4395238559401018E-3</v>
      </c>
      <c r="J71">
        <v>172999.98</v>
      </c>
      <c r="K71">
        <v>0</v>
      </c>
      <c r="L71">
        <v>0</v>
      </c>
      <c r="M71" t="s">
        <v>128</v>
      </c>
      <c r="N71">
        <v>738588041.76999998</v>
      </c>
      <c r="Q71">
        <v>0</v>
      </c>
      <c r="R71">
        <v>0</v>
      </c>
    </row>
    <row r="72" spans="1:18" hidden="1" x14ac:dyDescent="0.3">
      <c r="A72" t="s">
        <v>213</v>
      </c>
      <c r="B72" t="s">
        <v>214</v>
      </c>
      <c r="C72" t="s">
        <v>215</v>
      </c>
      <c r="D72" t="s">
        <v>59</v>
      </c>
      <c r="E72">
        <v>106836495.68000001</v>
      </c>
      <c r="F72">
        <v>3192642.04</v>
      </c>
      <c r="G72">
        <v>8385845.3399999999</v>
      </c>
      <c r="H72">
        <v>8611026.0199999996</v>
      </c>
      <c r="I72">
        <v>1.1658767178742809E-2</v>
      </c>
      <c r="J72">
        <v>213647.57</v>
      </c>
      <c r="K72">
        <v>0</v>
      </c>
      <c r="L72">
        <v>0</v>
      </c>
      <c r="M72" t="s">
        <v>128</v>
      </c>
      <c r="N72">
        <v>738588041.76999998</v>
      </c>
      <c r="Q72">
        <v>0</v>
      </c>
      <c r="R72">
        <v>0</v>
      </c>
    </row>
    <row r="73" spans="1:18" hidden="1" x14ac:dyDescent="0.3">
      <c r="A73" t="s">
        <v>216</v>
      </c>
      <c r="B73" t="s">
        <v>217</v>
      </c>
      <c r="C73" t="s">
        <v>218</v>
      </c>
      <c r="D73" t="s">
        <v>59</v>
      </c>
      <c r="E73">
        <v>24408662.510000002</v>
      </c>
      <c r="F73">
        <v>193013.93</v>
      </c>
      <c r="G73">
        <v>1950919.07</v>
      </c>
      <c r="H73">
        <v>1967339.2</v>
      </c>
      <c r="I73">
        <v>2.6636488661329278E-3</v>
      </c>
      <c r="J73">
        <v>48816.82</v>
      </c>
      <c r="K73">
        <v>0</v>
      </c>
      <c r="L73">
        <v>0</v>
      </c>
      <c r="M73" t="s">
        <v>128</v>
      </c>
      <c r="N73">
        <v>738588041.76999998</v>
      </c>
      <c r="Q73">
        <v>0</v>
      </c>
      <c r="R73">
        <v>0</v>
      </c>
    </row>
    <row r="74" spans="1:18" hidden="1" x14ac:dyDescent="0.3">
      <c r="A74" t="s">
        <v>219</v>
      </c>
      <c r="B74" t="s">
        <v>220</v>
      </c>
      <c r="C74" t="s">
        <v>221</v>
      </c>
      <c r="D74" t="s">
        <v>59</v>
      </c>
      <c r="E74">
        <v>22867046.829999998</v>
      </c>
      <c r="F74">
        <v>795520.14</v>
      </c>
      <c r="G74">
        <v>1893865.73</v>
      </c>
      <c r="H74">
        <v>1843086.4</v>
      </c>
      <c r="I74">
        <v>2.4954186850671303E-3</v>
      </c>
      <c r="J74">
        <v>45733.2</v>
      </c>
      <c r="K74">
        <v>0</v>
      </c>
      <c r="L74">
        <v>0</v>
      </c>
      <c r="M74" t="s">
        <v>128</v>
      </c>
      <c r="N74">
        <v>738588041.76999998</v>
      </c>
      <c r="Q74">
        <v>0</v>
      </c>
      <c r="R74">
        <v>0</v>
      </c>
    </row>
    <row r="75" spans="1:18" hidden="1" x14ac:dyDescent="0.3">
      <c r="A75" t="s">
        <v>222</v>
      </c>
      <c r="B75" t="s">
        <v>223</v>
      </c>
      <c r="C75" t="s">
        <v>224</v>
      </c>
      <c r="D75" t="s">
        <v>59</v>
      </c>
      <c r="E75">
        <v>38931090.350000001</v>
      </c>
      <c r="F75">
        <v>1199045.24</v>
      </c>
      <c r="G75">
        <v>3096885.38</v>
      </c>
      <c r="H75">
        <v>3137846.83</v>
      </c>
      <c r="I75">
        <v>4.2484397966696856E-3</v>
      </c>
      <c r="J75">
        <v>77859.91</v>
      </c>
      <c r="K75">
        <v>0</v>
      </c>
      <c r="L75">
        <v>0</v>
      </c>
      <c r="M75" t="s">
        <v>128</v>
      </c>
      <c r="N75">
        <v>738588041.76999998</v>
      </c>
      <c r="Q75">
        <v>0</v>
      </c>
      <c r="R75">
        <v>0</v>
      </c>
    </row>
    <row r="76" spans="1:18" hidden="1" x14ac:dyDescent="0.3">
      <c r="A76" t="s">
        <v>225</v>
      </c>
      <c r="B76" t="s">
        <v>226</v>
      </c>
      <c r="C76" t="s">
        <v>227</v>
      </c>
      <c r="D76" t="s">
        <v>59</v>
      </c>
      <c r="E76">
        <v>5700999.8200000003</v>
      </c>
      <c r="F76">
        <v>115121.56</v>
      </c>
      <c r="G76">
        <v>427828.11</v>
      </c>
      <c r="H76">
        <v>459499.92</v>
      </c>
      <c r="I76">
        <v>6.2213289955091169E-4</v>
      </c>
      <c r="J76">
        <v>11401.01</v>
      </c>
      <c r="K76">
        <v>0</v>
      </c>
      <c r="L76">
        <v>0</v>
      </c>
      <c r="M76" t="s">
        <v>128</v>
      </c>
      <c r="N76">
        <v>738588041.76999998</v>
      </c>
      <c r="Q76">
        <v>0</v>
      </c>
      <c r="R76">
        <v>0</v>
      </c>
    </row>
    <row r="77" spans="1:18" hidden="1" x14ac:dyDescent="0.3">
      <c r="A77" t="s">
        <v>228</v>
      </c>
      <c r="B77" t="s">
        <v>229</v>
      </c>
      <c r="C77" t="s">
        <v>230</v>
      </c>
      <c r="D77" t="s">
        <v>59</v>
      </c>
      <c r="E77">
        <v>5833123.7199999997</v>
      </c>
      <c r="F77">
        <v>89433.4</v>
      </c>
      <c r="G77">
        <v>458454.61</v>
      </c>
      <c r="H77">
        <v>470149.98</v>
      </c>
      <c r="I77">
        <v>6.3655238564830027E-4</v>
      </c>
      <c r="J77">
        <v>11666.06</v>
      </c>
      <c r="K77">
        <v>0</v>
      </c>
      <c r="L77">
        <v>0</v>
      </c>
      <c r="M77" t="s">
        <v>128</v>
      </c>
      <c r="N77">
        <v>738588041.76999998</v>
      </c>
      <c r="Q77">
        <v>0</v>
      </c>
      <c r="R77">
        <v>0</v>
      </c>
    </row>
    <row r="78" spans="1:18" hidden="1" x14ac:dyDescent="0.3">
      <c r="A78" t="s">
        <v>231</v>
      </c>
      <c r="B78" t="s">
        <v>232</v>
      </c>
      <c r="C78" t="s">
        <v>233</v>
      </c>
      <c r="D78" t="s">
        <v>59</v>
      </c>
      <c r="E78">
        <v>17790883.280000001</v>
      </c>
      <c r="F78">
        <v>393807.67</v>
      </c>
      <c r="G78">
        <v>1403341.92</v>
      </c>
      <c r="H78">
        <v>1433853.61</v>
      </c>
      <c r="I78">
        <v>1.9413441985383635E-3</v>
      </c>
      <c r="J78">
        <v>35542.980000000003</v>
      </c>
      <c r="K78">
        <v>0</v>
      </c>
      <c r="L78">
        <v>0</v>
      </c>
      <c r="M78" t="s">
        <v>128</v>
      </c>
      <c r="N78">
        <v>738588041.76999998</v>
      </c>
      <c r="Q78">
        <v>0</v>
      </c>
      <c r="R78">
        <v>0</v>
      </c>
    </row>
    <row r="79" spans="1:18" hidden="1" x14ac:dyDescent="0.3">
      <c r="A79" t="s">
        <v>234</v>
      </c>
      <c r="B79" t="s">
        <v>235</v>
      </c>
      <c r="C79" t="s">
        <v>236</v>
      </c>
      <c r="D79" t="s">
        <v>59</v>
      </c>
      <c r="E79">
        <v>7036380.9000000004</v>
      </c>
      <c r="F79">
        <v>303241.13</v>
      </c>
      <c r="G79">
        <v>529959.99</v>
      </c>
      <c r="H79">
        <v>567115.61</v>
      </c>
      <c r="I79">
        <v>7.6783751960149199E-4</v>
      </c>
      <c r="J79">
        <v>14072.36</v>
      </c>
      <c r="K79">
        <v>0</v>
      </c>
      <c r="L79">
        <v>0</v>
      </c>
      <c r="M79" t="s">
        <v>128</v>
      </c>
      <c r="N79">
        <v>738588041.76999998</v>
      </c>
      <c r="Q79">
        <v>0</v>
      </c>
      <c r="R79">
        <v>0</v>
      </c>
    </row>
    <row r="80" spans="1:18" hidden="1" x14ac:dyDescent="0.3">
      <c r="A80" t="s">
        <v>237</v>
      </c>
      <c r="B80" t="s">
        <v>238</v>
      </c>
      <c r="C80" t="s">
        <v>239</v>
      </c>
      <c r="D80" t="s">
        <v>59</v>
      </c>
      <c r="E80">
        <v>112829170.33</v>
      </c>
      <c r="F80">
        <v>1412945.83</v>
      </c>
      <c r="G80">
        <v>8528413.1300000008</v>
      </c>
      <c r="H80">
        <v>9093283.4900000002</v>
      </c>
      <c r="I80">
        <v>1.2311712315580236E-2</v>
      </c>
      <c r="J80">
        <v>225678.87</v>
      </c>
      <c r="K80">
        <v>0</v>
      </c>
      <c r="L80">
        <v>0</v>
      </c>
      <c r="M80" t="s">
        <v>128</v>
      </c>
      <c r="N80">
        <v>738588041.76999998</v>
      </c>
      <c r="Q80">
        <v>0</v>
      </c>
      <c r="R80">
        <v>0</v>
      </c>
    </row>
    <row r="81" spans="1:18" hidden="1" x14ac:dyDescent="0.3">
      <c r="A81" t="s">
        <v>240</v>
      </c>
      <c r="B81" t="s">
        <v>241</v>
      </c>
      <c r="C81" t="s">
        <v>242</v>
      </c>
      <c r="D81" t="s">
        <v>59</v>
      </c>
      <c r="E81">
        <v>3761514.02</v>
      </c>
      <c r="F81">
        <v>64357.67</v>
      </c>
      <c r="G81">
        <v>310450.15999999997</v>
      </c>
      <c r="H81">
        <v>303178.08</v>
      </c>
      <c r="I81">
        <v>4.1048333151108769E-4</v>
      </c>
      <c r="J81">
        <v>7522.63</v>
      </c>
      <c r="K81">
        <v>0</v>
      </c>
      <c r="L81">
        <v>0</v>
      </c>
      <c r="M81" t="s">
        <v>128</v>
      </c>
      <c r="N81">
        <v>738588041.76999998</v>
      </c>
      <c r="Q81">
        <v>0</v>
      </c>
      <c r="R81">
        <v>0</v>
      </c>
    </row>
    <row r="82" spans="1:18" hidden="1" x14ac:dyDescent="0.3">
      <c r="A82" t="s">
        <v>243</v>
      </c>
      <c r="B82" t="s">
        <v>244</v>
      </c>
      <c r="C82" t="s">
        <v>245</v>
      </c>
      <c r="D82" t="s">
        <v>59</v>
      </c>
      <c r="E82">
        <v>11180633.65</v>
      </c>
      <c r="F82">
        <v>309664.46000000002</v>
      </c>
      <c r="G82">
        <v>880844.4</v>
      </c>
      <c r="H82">
        <v>901158.51</v>
      </c>
      <c r="I82">
        <v>1.2201098028075375E-3</v>
      </c>
      <c r="J82">
        <v>22360.49</v>
      </c>
      <c r="K82">
        <v>0</v>
      </c>
      <c r="L82">
        <v>0</v>
      </c>
      <c r="M82" t="s">
        <v>128</v>
      </c>
      <c r="N82">
        <v>738588041.76999998</v>
      </c>
      <c r="Q82">
        <v>0</v>
      </c>
      <c r="R82">
        <v>0</v>
      </c>
    </row>
    <row r="83" spans="1:18" hidden="1" x14ac:dyDescent="0.3">
      <c r="A83" t="s">
        <v>246</v>
      </c>
      <c r="B83" t="s">
        <v>247</v>
      </c>
      <c r="C83" t="s">
        <v>248</v>
      </c>
      <c r="D83" t="s">
        <v>59</v>
      </c>
      <c r="E83">
        <v>1427979.53</v>
      </c>
      <c r="F83">
        <v>21615</v>
      </c>
      <c r="G83">
        <v>109733.41</v>
      </c>
      <c r="H83">
        <v>115095.59</v>
      </c>
      <c r="I83">
        <v>1.5583191642823987E-4</v>
      </c>
      <c r="J83">
        <v>2855.83</v>
      </c>
      <c r="K83">
        <v>0</v>
      </c>
      <c r="L83">
        <v>0</v>
      </c>
      <c r="M83" t="s">
        <v>128</v>
      </c>
      <c r="N83">
        <v>738588041.76999998</v>
      </c>
      <c r="Q83">
        <v>0</v>
      </c>
      <c r="R83">
        <v>0</v>
      </c>
    </row>
    <row r="84" spans="1:18" hidden="1" x14ac:dyDescent="0.3">
      <c r="A84" t="s">
        <v>249</v>
      </c>
      <c r="B84" t="s">
        <v>250</v>
      </c>
      <c r="C84" t="s">
        <v>251</v>
      </c>
      <c r="D84" t="s">
        <v>59</v>
      </c>
      <c r="E84">
        <v>1199326.56</v>
      </c>
      <c r="F84">
        <v>22121.25</v>
      </c>
      <c r="G84">
        <v>91682.62</v>
      </c>
      <c r="H84">
        <v>96665.84</v>
      </c>
      <c r="I84">
        <v>1.3087923786085645E-4</v>
      </c>
      <c r="J84">
        <v>2398.48</v>
      </c>
      <c r="K84">
        <v>0</v>
      </c>
      <c r="L84">
        <v>0</v>
      </c>
      <c r="M84" t="s">
        <v>128</v>
      </c>
      <c r="N84">
        <v>738588041.76999998</v>
      </c>
      <c r="Q84">
        <v>0</v>
      </c>
      <c r="R84">
        <v>0</v>
      </c>
    </row>
    <row r="85" spans="1:18" hidden="1" x14ac:dyDescent="0.3">
      <c r="A85" t="s">
        <v>252</v>
      </c>
      <c r="B85" t="s">
        <v>253</v>
      </c>
      <c r="C85" t="s">
        <v>254</v>
      </c>
      <c r="D85" t="s">
        <v>59</v>
      </c>
      <c r="E85">
        <v>6214572.3300000001</v>
      </c>
      <c r="F85">
        <v>76945.73</v>
      </c>
      <c r="G85">
        <v>527771.11</v>
      </c>
      <c r="H85">
        <v>500895.93</v>
      </c>
      <c r="I85">
        <v>6.7818039512205033E-4</v>
      </c>
      <c r="J85">
        <v>12428.92</v>
      </c>
      <c r="K85">
        <v>0</v>
      </c>
      <c r="L85">
        <v>0</v>
      </c>
      <c r="M85" t="s">
        <v>128</v>
      </c>
      <c r="N85">
        <v>738588041.76999998</v>
      </c>
      <c r="Q85">
        <v>0</v>
      </c>
      <c r="R85">
        <v>0</v>
      </c>
    </row>
    <row r="86" spans="1:18" hidden="1" x14ac:dyDescent="0.3">
      <c r="A86" t="s">
        <v>255</v>
      </c>
      <c r="B86" t="s">
        <v>256</v>
      </c>
      <c r="C86" t="s">
        <v>257</v>
      </c>
      <c r="D86" t="s">
        <v>59</v>
      </c>
      <c r="E86">
        <v>11419809.48</v>
      </c>
      <c r="F86">
        <v>300319.38</v>
      </c>
      <c r="G86">
        <v>943619.71</v>
      </c>
      <c r="H86">
        <v>920436.97</v>
      </c>
      <c r="I86">
        <v>1.2462115793185676E-3</v>
      </c>
      <c r="J86">
        <v>22839.48</v>
      </c>
      <c r="K86">
        <v>0</v>
      </c>
      <c r="L86">
        <v>0</v>
      </c>
      <c r="M86" t="s">
        <v>128</v>
      </c>
      <c r="N86">
        <v>738588041.76999998</v>
      </c>
      <c r="Q86">
        <v>0</v>
      </c>
      <c r="R86">
        <v>0</v>
      </c>
    </row>
    <row r="87" spans="1:18" hidden="1" x14ac:dyDescent="0.3">
      <c r="A87" t="s">
        <v>258</v>
      </c>
      <c r="B87" t="s">
        <v>259</v>
      </c>
      <c r="C87" t="s">
        <v>260</v>
      </c>
      <c r="D87" t="s">
        <v>59</v>
      </c>
      <c r="E87">
        <v>4134626.46</v>
      </c>
      <c r="F87">
        <v>49547.94</v>
      </c>
      <c r="G87">
        <v>327069.34000000003</v>
      </c>
      <c r="H87">
        <v>333249.57</v>
      </c>
      <c r="I87">
        <v>4.5119816616767753E-4</v>
      </c>
      <c r="J87">
        <v>8265.68</v>
      </c>
      <c r="K87">
        <v>0</v>
      </c>
      <c r="L87">
        <v>0</v>
      </c>
      <c r="M87" t="s">
        <v>128</v>
      </c>
      <c r="N87">
        <v>738588041.76999998</v>
      </c>
      <c r="Q87">
        <v>0</v>
      </c>
      <c r="R87">
        <v>0</v>
      </c>
    </row>
    <row r="88" spans="1:18" hidden="1" x14ac:dyDescent="0.3">
      <c r="A88" t="s">
        <v>261</v>
      </c>
      <c r="B88" t="s">
        <v>262</v>
      </c>
      <c r="C88" t="s">
        <v>263</v>
      </c>
      <c r="D88" t="s">
        <v>59</v>
      </c>
      <c r="E88">
        <v>3561744.52</v>
      </c>
      <c r="F88">
        <v>85088.48</v>
      </c>
      <c r="G88">
        <v>282262.90999999997</v>
      </c>
      <c r="H88">
        <v>287078.15999999997</v>
      </c>
      <c r="I88">
        <v>3.886850906928135E-4</v>
      </c>
      <c r="J88">
        <v>7126.39</v>
      </c>
      <c r="K88">
        <v>0</v>
      </c>
      <c r="L88">
        <v>0</v>
      </c>
      <c r="M88" t="s">
        <v>128</v>
      </c>
      <c r="N88">
        <v>738588041.76999998</v>
      </c>
      <c r="Q88">
        <v>0</v>
      </c>
      <c r="R88">
        <v>0</v>
      </c>
    </row>
    <row r="89" spans="1:18" hidden="1" x14ac:dyDescent="0.3">
      <c r="A89" t="s">
        <v>264</v>
      </c>
      <c r="B89" t="s">
        <v>265</v>
      </c>
      <c r="C89" t="s">
        <v>266</v>
      </c>
      <c r="D89" t="s">
        <v>59</v>
      </c>
      <c r="E89">
        <v>1273229.72</v>
      </c>
      <c r="F89">
        <v>24842.85</v>
      </c>
      <c r="G89">
        <v>94939.37</v>
      </c>
      <c r="H89">
        <v>102622.63</v>
      </c>
      <c r="I89">
        <v>1.3894434271379281E-4</v>
      </c>
      <c r="J89">
        <v>2546.35</v>
      </c>
      <c r="K89">
        <v>0</v>
      </c>
      <c r="L89">
        <v>0</v>
      </c>
      <c r="M89" t="s">
        <v>128</v>
      </c>
      <c r="N89">
        <v>738588041.76999998</v>
      </c>
      <c r="Q89">
        <v>0</v>
      </c>
      <c r="R89">
        <v>0</v>
      </c>
    </row>
    <row r="90" spans="1:18" hidden="1" x14ac:dyDescent="0.3">
      <c r="A90" t="s">
        <v>267</v>
      </c>
      <c r="B90" t="s">
        <v>268</v>
      </c>
      <c r="C90" t="s">
        <v>269</v>
      </c>
      <c r="D90" t="s">
        <v>59</v>
      </c>
      <c r="E90">
        <v>1744030.65</v>
      </c>
      <c r="F90">
        <v>15487.55</v>
      </c>
      <c r="G90">
        <v>136711.03</v>
      </c>
      <c r="H90">
        <v>140569.12</v>
      </c>
      <c r="I90">
        <v>1.9032141335937567E-4</v>
      </c>
      <c r="J90">
        <v>3487.91</v>
      </c>
      <c r="K90">
        <v>0</v>
      </c>
      <c r="L90">
        <v>0</v>
      </c>
      <c r="M90" t="s">
        <v>128</v>
      </c>
      <c r="N90">
        <v>738588041.76999998</v>
      </c>
      <c r="Q90">
        <v>0</v>
      </c>
      <c r="R90">
        <v>0</v>
      </c>
    </row>
    <row r="91" spans="1:18" hidden="1" x14ac:dyDescent="0.3">
      <c r="A91" t="s">
        <v>270</v>
      </c>
      <c r="B91" t="s">
        <v>271</v>
      </c>
      <c r="C91" t="s">
        <v>272</v>
      </c>
      <c r="D91" t="s">
        <v>59</v>
      </c>
      <c r="E91">
        <v>7839471.4199999999</v>
      </c>
      <c r="F91">
        <v>338300.76</v>
      </c>
      <c r="G91">
        <v>621464.71</v>
      </c>
      <c r="H91">
        <v>631861.80000000005</v>
      </c>
      <c r="I91">
        <v>8.5549963479745171E-4</v>
      </c>
      <c r="J91">
        <v>15678.79</v>
      </c>
      <c r="K91">
        <v>0</v>
      </c>
      <c r="L91">
        <v>0</v>
      </c>
      <c r="M91" t="s">
        <v>128</v>
      </c>
      <c r="N91">
        <v>738588041.76999998</v>
      </c>
      <c r="Q91">
        <v>0</v>
      </c>
      <c r="R91">
        <v>0</v>
      </c>
    </row>
    <row r="92" spans="1:18" hidden="1" x14ac:dyDescent="0.3">
      <c r="A92" t="s">
        <v>273</v>
      </c>
      <c r="B92" t="s">
        <v>274</v>
      </c>
      <c r="C92" t="s">
        <v>275</v>
      </c>
      <c r="D92" t="s">
        <v>59</v>
      </c>
      <c r="E92">
        <v>2733692.98</v>
      </c>
      <c r="F92">
        <v>66095.09</v>
      </c>
      <c r="G92">
        <v>220504.27</v>
      </c>
      <c r="H92">
        <v>220334.74</v>
      </c>
      <c r="I92">
        <v>2.983188564385305E-4</v>
      </c>
      <c r="J92">
        <v>5465</v>
      </c>
      <c r="K92">
        <v>0</v>
      </c>
      <c r="L92">
        <v>0</v>
      </c>
      <c r="M92" t="s">
        <v>128</v>
      </c>
      <c r="N92">
        <v>738588041.76999998</v>
      </c>
      <c r="Q92">
        <v>0</v>
      </c>
      <c r="R92">
        <v>0</v>
      </c>
    </row>
    <row r="93" spans="1:18" hidden="1" x14ac:dyDescent="0.3">
      <c r="A93" t="s">
        <v>276</v>
      </c>
      <c r="B93" t="s">
        <v>277</v>
      </c>
      <c r="C93" t="s">
        <v>278</v>
      </c>
      <c r="D93" t="s">
        <v>59</v>
      </c>
      <c r="E93">
        <v>1056823.18</v>
      </c>
      <c r="F93">
        <v>14068.99</v>
      </c>
      <c r="G93">
        <v>84848.03</v>
      </c>
      <c r="H93">
        <v>85180.13</v>
      </c>
      <c r="I93">
        <v>1.1532833620737866E-4</v>
      </c>
      <c r="J93">
        <v>2113.54</v>
      </c>
      <c r="K93">
        <v>0</v>
      </c>
      <c r="L93">
        <v>0</v>
      </c>
      <c r="M93" t="s">
        <v>128</v>
      </c>
      <c r="N93">
        <v>738588041.76999998</v>
      </c>
      <c r="Q93">
        <v>0</v>
      </c>
      <c r="R93">
        <v>0</v>
      </c>
    </row>
    <row r="94" spans="1:18" hidden="1" x14ac:dyDescent="0.3">
      <c r="A94" t="s">
        <v>279</v>
      </c>
      <c r="B94" t="s">
        <v>280</v>
      </c>
      <c r="C94" t="s">
        <v>281</v>
      </c>
      <c r="D94" t="s">
        <v>59</v>
      </c>
      <c r="E94">
        <v>1933766.54</v>
      </c>
      <c r="F94">
        <v>19668.990000000002</v>
      </c>
      <c r="G94">
        <v>163271.6</v>
      </c>
      <c r="H94">
        <v>155856.69</v>
      </c>
      <c r="I94">
        <v>2.1101978530074081E-4</v>
      </c>
      <c r="J94">
        <v>3856.85</v>
      </c>
      <c r="K94">
        <v>0</v>
      </c>
      <c r="L94">
        <v>0</v>
      </c>
      <c r="M94" t="s">
        <v>128</v>
      </c>
      <c r="N94">
        <v>738588041.76999998</v>
      </c>
      <c r="Q94">
        <v>0</v>
      </c>
      <c r="R94">
        <v>0</v>
      </c>
    </row>
    <row r="95" spans="1:18" hidden="1" x14ac:dyDescent="0.3">
      <c r="A95" t="s">
        <v>282</v>
      </c>
      <c r="B95" t="s">
        <v>283</v>
      </c>
      <c r="C95" t="s">
        <v>284</v>
      </c>
      <c r="D95" t="s">
        <v>59</v>
      </c>
      <c r="E95">
        <v>2950161.31</v>
      </c>
      <c r="F95">
        <v>11038.85</v>
      </c>
      <c r="G95">
        <v>241745.58</v>
      </c>
      <c r="H95">
        <v>237783.5</v>
      </c>
      <c r="I95">
        <v>3.2194333857634669E-4</v>
      </c>
      <c r="J95">
        <v>5899.99</v>
      </c>
      <c r="K95">
        <v>0</v>
      </c>
      <c r="L95">
        <v>0</v>
      </c>
      <c r="M95" t="s">
        <v>128</v>
      </c>
      <c r="N95">
        <v>738588041.76999998</v>
      </c>
      <c r="Q95">
        <v>0</v>
      </c>
      <c r="R95">
        <v>0</v>
      </c>
    </row>
    <row r="96" spans="1:18" hidden="1" x14ac:dyDescent="0.3">
      <c r="A96" t="s">
        <v>288</v>
      </c>
      <c r="B96" t="s">
        <v>289</v>
      </c>
      <c r="C96" t="s">
        <v>290</v>
      </c>
      <c r="D96" t="s">
        <v>59</v>
      </c>
      <c r="E96">
        <v>3639908.6</v>
      </c>
      <c r="F96">
        <v>46285.7</v>
      </c>
      <c r="G96">
        <v>279814.40000000002</v>
      </c>
      <c r="H96">
        <v>293376.69</v>
      </c>
      <c r="I96">
        <v>3.972128891999567E-4</v>
      </c>
      <c r="J96">
        <v>7279.68</v>
      </c>
      <c r="K96">
        <v>0</v>
      </c>
      <c r="L96">
        <v>0</v>
      </c>
      <c r="M96" t="s">
        <v>128</v>
      </c>
      <c r="N96">
        <v>738588041.76999998</v>
      </c>
      <c r="Q96">
        <v>0</v>
      </c>
      <c r="R96">
        <v>0</v>
      </c>
    </row>
    <row r="97" spans="1:18" hidden="1" x14ac:dyDescent="0.3">
      <c r="A97" t="s">
        <v>291</v>
      </c>
      <c r="B97" t="s">
        <v>292</v>
      </c>
      <c r="C97" t="s">
        <v>293</v>
      </c>
      <c r="D97" t="s">
        <v>59</v>
      </c>
      <c r="E97">
        <v>4132828.96</v>
      </c>
      <c r="F97">
        <v>36666.47</v>
      </c>
      <c r="G97">
        <v>300293.18</v>
      </c>
      <c r="H97">
        <v>333104.11</v>
      </c>
      <c r="I97">
        <v>4.510012228220319E-4</v>
      </c>
      <c r="J97">
        <v>8265.92</v>
      </c>
      <c r="K97">
        <v>0</v>
      </c>
      <c r="L97">
        <v>0</v>
      </c>
      <c r="M97" t="s">
        <v>128</v>
      </c>
      <c r="N97">
        <v>738588041.76999998</v>
      </c>
      <c r="Q97">
        <v>0</v>
      </c>
      <c r="R97">
        <v>0</v>
      </c>
    </row>
    <row r="98" spans="1:18" hidden="1" x14ac:dyDescent="0.3">
      <c r="A98" t="s">
        <v>294</v>
      </c>
      <c r="B98" t="s">
        <v>295</v>
      </c>
      <c r="C98" t="s">
        <v>296</v>
      </c>
      <c r="D98" t="s">
        <v>59</v>
      </c>
      <c r="E98">
        <v>2633333.36</v>
      </c>
      <c r="F98">
        <v>49521.05</v>
      </c>
      <c r="G98">
        <v>201156.84</v>
      </c>
      <c r="H98">
        <v>212246.39999999999</v>
      </c>
      <c r="I98">
        <v>2.8736777201450356E-4</v>
      </c>
      <c r="J98">
        <v>5265.32</v>
      </c>
      <c r="K98">
        <v>0</v>
      </c>
      <c r="L98">
        <v>0</v>
      </c>
      <c r="M98" t="s">
        <v>128</v>
      </c>
      <c r="N98">
        <v>738588041.76999998</v>
      </c>
      <c r="Q98">
        <v>0</v>
      </c>
      <c r="R98">
        <v>0</v>
      </c>
    </row>
    <row r="99" spans="1:18" hidden="1" x14ac:dyDescent="0.3">
      <c r="A99" t="s">
        <v>297</v>
      </c>
      <c r="B99" t="s">
        <v>298</v>
      </c>
      <c r="C99" t="s">
        <v>299</v>
      </c>
      <c r="D99" t="s">
        <v>59</v>
      </c>
      <c r="E99">
        <v>17541528.760000002</v>
      </c>
      <c r="F99">
        <v>323831.53000000003</v>
      </c>
      <c r="G99">
        <v>1338919.72</v>
      </c>
      <c r="H99">
        <v>1413848.34</v>
      </c>
      <c r="I99">
        <v>1.9142583687271225E-3</v>
      </c>
      <c r="J99">
        <v>35082.879999999997</v>
      </c>
      <c r="K99">
        <v>0</v>
      </c>
      <c r="L99">
        <v>0</v>
      </c>
      <c r="M99" t="s">
        <v>128</v>
      </c>
      <c r="N99">
        <v>738588041.76999998</v>
      </c>
      <c r="Q99">
        <v>0</v>
      </c>
      <c r="R99">
        <v>0</v>
      </c>
    </row>
    <row r="100" spans="1:18" hidden="1" x14ac:dyDescent="0.3">
      <c r="A100" t="s">
        <v>300</v>
      </c>
      <c r="B100" t="s">
        <v>301</v>
      </c>
      <c r="C100" t="s">
        <v>302</v>
      </c>
      <c r="D100" t="s">
        <v>59</v>
      </c>
      <c r="E100">
        <v>12559154.640000001</v>
      </c>
      <c r="F100">
        <v>252443.9</v>
      </c>
      <c r="G100">
        <v>1011503.4</v>
      </c>
      <c r="H100">
        <v>1012271.23</v>
      </c>
      <c r="I100">
        <v>1.370549173222637E-3</v>
      </c>
      <c r="J100">
        <v>25117.26</v>
      </c>
      <c r="K100">
        <v>0</v>
      </c>
      <c r="L100">
        <v>0</v>
      </c>
      <c r="M100" t="s">
        <v>128</v>
      </c>
      <c r="N100">
        <v>738588041.76999998</v>
      </c>
      <c r="Q100">
        <v>0</v>
      </c>
      <c r="R100">
        <v>0</v>
      </c>
    </row>
    <row r="101" spans="1:18" hidden="1" x14ac:dyDescent="0.3">
      <c r="A101" t="s">
        <v>306</v>
      </c>
      <c r="B101" t="s">
        <v>307</v>
      </c>
      <c r="C101" t="s">
        <v>308</v>
      </c>
      <c r="D101" t="s">
        <v>59</v>
      </c>
      <c r="E101">
        <v>28526986.739999998</v>
      </c>
      <c r="F101">
        <v>1221192.17</v>
      </c>
      <c r="G101">
        <v>2225166.79</v>
      </c>
      <c r="H101">
        <v>2299273.9900000002</v>
      </c>
      <c r="I101">
        <v>3.113066905997925E-3</v>
      </c>
      <c r="J101">
        <v>57050.42</v>
      </c>
      <c r="K101">
        <v>0</v>
      </c>
      <c r="L101">
        <v>0</v>
      </c>
      <c r="M101" t="s">
        <v>128</v>
      </c>
      <c r="N101">
        <v>738588041.76999998</v>
      </c>
      <c r="Q101">
        <v>0</v>
      </c>
      <c r="R101">
        <v>0</v>
      </c>
    </row>
    <row r="102" spans="1:18" hidden="1" x14ac:dyDescent="0.3">
      <c r="A102" t="s">
        <v>309</v>
      </c>
      <c r="B102" t="s">
        <v>310</v>
      </c>
      <c r="C102" t="s">
        <v>311</v>
      </c>
      <c r="D102" t="s">
        <v>59</v>
      </c>
      <c r="E102">
        <v>45846906.869999997</v>
      </c>
      <c r="F102">
        <v>1296851.08</v>
      </c>
      <c r="G102">
        <v>3407578.45</v>
      </c>
      <c r="H102">
        <v>3695293.95</v>
      </c>
      <c r="I102">
        <v>5.0031868118854987E-3</v>
      </c>
      <c r="J102">
        <v>91691.97</v>
      </c>
      <c r="K102">
        <v>0</v>
      </c>
      <c r="L102">
        <v>0</v>
      </c>
      <c r="M102" t="s">
        <v>128</v>
      </c>
      <c r="N102">
        <v>738588041.76999998</v>
      </c>
      <c r="Q102">
        <v>0</v>
      </c>
      <c r="R102">
        <v>0</v>
      </c>
    </row>
    <row r="103" spans="1:18" hidden="1" x14ac:dyDescent="0.3">
      <c r="A103" t="s">
        <v>312</v>
      </c>
      <c r="B103" t="s">
        <v>313</v>
      </c>
      <c r="C103" t="s">
        <v>314</v>
      </c>
      <c r="D103" t="s">
        <v>59</v>
      </c>
      <c r="E103">
        <v>1013849.58</v>
      </c>
      <c r="F103">
        <v>7549.34</v>
      </c>
      <c r="G103">
        <v>72356.25</v>
      </c>
      <c r="H103">
        <v>81716.53</v>
      </c>
      <c r="I103">
        <v>1.10638847880842E-4</v>
      </c>
      <c r="J103">
        <v>2027.58</v>
      </c>
      <c r="K103">
        <v>0</v>
      </c>
      <c r="L103">
        <v>0</v>
      </c>
      <c r="M103" t="s">
        <v>128</v>
      </c>
      <c r="N103">
        <v>738588041.76999998</v>
      </c>
      <c r="Q103">
        <v>0</v>
      </c>
      <c r="R103">
        <v>0</v>
      </c>
    </row>
    <row r="104" spans="1:18" hidden="1" x14ac:dyDescent="0.3">
      <c r="A104" t="s">
        <v>315</v>
      </c>
      <c r="B104" t="s">
        <v>316</v>
      </c>
      <c r="C104" t="s">
        <v>317</v>
      </c>
      <c r="D104" t="s">
        <v>59</v>
      </c>
      <c r="E104">
        <v>15504448.289999999</v>
      </c>
      <c r="F104">
        <v>456101.11</v>
      </c>
      <c r="G104">
        <v>1216992.92</v>
      </c>
      <c r="H104">
        <v>1249659.92</v>
      </c>
      <c r="I104">
        <v>1.6919579648287217E-3</v>
      </c>
      <c r="J104">
        <v>31008.16</v>
      </c>
      <c r="K104">
        <v>0</v>
      </c>
      <c r="L104">
        <v>0</v>
      </c>
      <c r="M104" t="s">
        <v>128</v>
      </c>
      <c r="N104">
        <v>738588041.76999998</v>
      </c>
      <c r="Q104">
        <v>0</v>
      </c>
      <c r="R104">
        <v>0</v>
      </c>
    </row>
    <row r="105" spans="1:18" hidden="1" x14ac:dyDescent="0.3">
      <c r="A105" t="s">
        <v>318</v>
      </c>
      <c r="B105" t="s">
        <v>319</v>
      </c>
      <c r="C105" t="s">
        <v>320</v>
      </c>
      <c r="D105" t="s">
        <v>59</v>
      </c>
      <c r="E105">
        <v>189268221.72</v>
      </c>
      <c r="F105">
        <v>6787978.4400000004</v>
      </c>
      <c r="G105">
        <v>14316384.51</v>
      </c>
      <c r="H105">
        <v>15255016.41</v>
      </c>
      <c r="I105">
        <v>2.0654296505318304E-2</v>
      </c>
      <c r="J105">
        <v>378536.33</v>
      </c>
      <c r="K105">
        <v>0</v>
      </c>
      <c r="L105">
        <v>0</v>
      </c>
      <c r="M105" t="s">
        <v>128</v>
      </c>
      <c r="N105">
        <v>738588041.76999998</v>
      </c>
      <c r="Q105">
        <v>0</v>
      </c>
      <c r="R105">
        <v>0</v>
      </c>
    </row>
    <row r="106" spans="1:18" hidden="1" x14ac:dyDescent="0.3">
      <c r="A106" t="s">
        <v>321</v>
      </c>
      <c r="B106" t="s">
        <v>322</v>
      </c>
      <c r="C106" t="s">
        <v>323</v>
      </c>
      <c r="D106" t="s">
        <v>59</v>
      </c>
      <c r="E106">
        <v>1833383.64</v>
      </c>
      <c r="F106">
        <v>74065.84</v>
      </c>
      <c r="G106">
        <v>152426.09</v>
      </c>
      <c r="H106">
        <v>147770.89000000001</v>
      </c>
      <c r="I106">
        <v>2.0007213987092496E-4</v>
      </c>
      <c r="J106">
        <v>3666.63</v>
      </c>
      <c r="K106">
        <v>0</v>
      </c>
      <c r="L106">
        <v>0</v>
      </c>
      <c r="M106" t="s">
        <v>128</v>
      </c>
      <c r="N106">
        <v>738588041.76999998</v>
      </c>
      <c r="Q106">
        <v>0</v>
      </c>
      <c r="R106">
        <v>0</v>
      </c>
    </row>
    <row r="107" spans="1:18" hidden="1" x14ac:dyDescent="0.3">
      <c r="A107" t="s">
        <v>324</v>
      </c>
      <c r="B107" t="s">
        <v>325</v>
      </c>
      <c r="C107" t="s">
        <v>326</v>
      </c>
      <c r="D107" t="s">
        <v>59</v>
      </c>
      <c r="E107">
        <v>1489739.06</v>
      </c>
      <c r="F107">
        <v>422014.55</v>
      </c>
      <c r="G107">
        <v>108545.5</v>
      </c>
      <c r="H107">
        <v>120073.34</v>
      </c>
      <c r="I107">
        <v>1.6257146502433008E-4</v>
      </c>
      <c r="J107">
        <v>2979.44</v>
      </c>
      <c r="K107">
        <v>0</v>
      </c>
      <c r="L107">
        <v>0</v>
      </c>
      <c r="M107" t="s">
        <v>128</v>
      </c>
      <c r="N107">
        <v>738588041.76999998</v>
      </c>
      <c r="Q107">
        <v>0</v>
      </c>
      <c r="R107">
        <v>0</v>
      </c>
    </row>
    <row r="108" spans="1:18" hidden="1" x14ac:dyDescent="0.3">
      <c r="A108" t="s">
        <v>327</v>
      </c>
      <c r="B108" t="s">
        <v>328</v>
      </c>
      <c r="C108" t="s">
        <v>329</v>
      </c>
      <c r="D108" t="s">
        <v>59</v>
      </c>
      <c r="E108">
        <v>13536744.130000001</v>
      </c>
      <c r="F108">
        <v>34525.03</v>
      </c>
      <c r="G108">
        <v>1049115.1200000001</v>
      </c>
      <c r="H108">
        <v>1091061.18</v>
      </c>
      <c r="I108">
        <v>1.4772256228049814E-3</v>
      </c>
      <c r="J108">
        <v>27072.66</v>
      </c>
      <c r="K108">
        <v>0</v>
      </c>
      <c r="L108">
        <v>0</v>
      </c>
      <c r="M108" t="s">
        <v>128</v>
      </c>
      <c r="N108">
        <v>738588041.76999998</v>
      </c>
      <c r="Q108">
        <v>0</v>
      </c>
      <c r="R108">
        <v>0</v>
      </c>
    </row>
    <row r="109" spans="1:18" hidden="1" x14ac:dyDescent="0.3">
      <c r="A109" t="s">
        <v>327</v>
      </c>
      <c r="B109" t="s">
        <v>330</v>
      </c>
      <c r="C109" t="s">
        <v>331</v>
      </c>
      <c r="D109" t="s">
        <v>59</v>
      </c>
      <c r="E109">
        <v>13536744.130000001</v>
      </c>
      <c r="F109">
        <v>34525.03</v>
      </c>
      <c r="G109">
        <v>1049115.1200000001</v>
      </c>
      <c r="H109">
        <v>1091061.18</v>
      </c>
      <c r="I109">
        <v>1.4772256228049814E-3</v>
      </c>
      <c r="J109">
        <v>27072.66</v>
      </c>
      <c r="K109">
        <v>0</v>
      </c>
      <c r="L109">
        <v>0</v>
      </c>
      <c r="M109" t="s">
        <v>128</v>
      </c>
      <c r="N109">
        <v>738588041.76999998</v>
      </c>
      <c r="Q109">
        <v>0</v>
      </c>
      <c r="R109">
        <v>0</v>
      </c>
    </row>
    <row r="110" spans="1:18" hidden="1" x14ac:dyDescent="0.3">
      <c r="A110" t="s">
        <v>332</v>
      </c>
      <c r="B110" t="s">
        <v>333</v>
      </c>
      <c r="C110" t="s">
        <v>334</v>
      </c>
      <c r="D110" t="s">
        <v>59</v>
      </c>
      <c r="E110">
        <v>8135606.4299999997</v>
      </c>
      <c r="F110">
        <v>66849.38</v>
      </c>
      <c r="G110">
        <v>662899.81999999995</v>
      </c>
      <c r="H110">
        <v>655729.72</v>
      </c>
      <c r="I110">
        <v>8.8781524058874144E-4</v>
      </c>
      <c r="J110">
        <v>16270.69</v>
      </c>
      <c r="K110">
        <v>0</v>
      </c>
      <c r="L110">
        <v>0</v>
      </c>
      <c r="M110" t="s">
        <v>128</v>
      </c>
      <c r="N110">
        <v>738588041.76999998</v>
      </c>
      <c r="Q110">
        <v>0</v>
      </c>
      <c r="R110">
        <v>0</v>
      </c>
    </row>
    <row r="111" spans="1:18" hidden="1" x14ac:dyDescent="0.3">
      <c r="A111" t="s">
        <v>332</v>
      </c>
      <c r="B111" t="s">
        <v>335</v>
      </c>
      <c r="C111" t="s">
        <v>336</v>
      </c>
      <c r="D111" t="s">
        <v>59</v>
      </c>
      <c r="E111">
        <v>8135606.4299999997</v>
      </c>
      <c r="F111">
        <v>66849.38</v>
      </c>
      <c r="G111">
        <v>662899.81999999995</v>
      </c>
      <c r="H111">
        <v>655729.72</v>
      </c>
      <c r="I111">
        <v>8.8781524058874144E-4</v>
      </c>
      <c r="J111">
        <v>16270.69</v>
      </c>
      <c r="K111">
        <v>0</v>
      </c>
      <c r="L111">
        <v>0</v>
      </c>
      <c r="M111" t="s">
        <v>128</v>
      </c>
      <c r="N111">
        <v>738588041.76999998</v>
      </c>
      <c r="Q111">
        <v>0</v>
      </c>
      <c r="R111">
        <v>0</v>
      </c>
    </row>
    <row r="112" spans="1:18" hidden="1" x14ac:dyDescent="0.3">
      <c r="A112" t="s">
        <v>332</v>
      </c>
      <c r="B112" t="s">
        <v>337</v>
      </c>
      <c r="C112" t="s">
        <v>338</v>
      </c>
      <c r="D112" t="s">
        <v>59</v>
      </c>
      <c r="E112">
        <v>8135606.4299999997</v>
      </c>
      <c r="F112">
        <v>66849.38</v>
      </c>
      <c r="G112">
        <v>662899.81999999995</v>
      </c>
      <c r="H112">
        <v>655729.72</v>
      </c>
      <c r="I112">
        <v>8.8781524058874144E-4</v>
      </c>
      <c r="J112">
        <v>16270.69</v>
      </c>
      <c r="K112">
        <v>0</v>
      </c>
      <c r="L112">
        <v>0</v>
      </c>
      <c r="M112" t="s">
        <v>128</v>
      </c>
      <c r="N112">
        <v>738588041.76999998</v>
      </c>
      <c r="Q112">
        <v>0</v>
      </c>
      <c r="R112">
        <v>0</v>
      </c>
    </row>
    <row r="113" spans="1:18" hidden="1" x14ac:dyDescent="0.3">
      <c r="A113" t="s">
        <v>332</v>
      </c>
      <c r="B113" t="s">
        <v>339</v>
      </c>
      <c r="C113" t="s">
        <v>340</v>
      </c>
      <c r="D113" t="s">
        <v>59</v>
      </c>
      <c r="E113">
        <v>8135606.4299999997</v>
      </c>
      <c r="F113">
        <v>66849.38</v>
      </c>
      <c r="G113">
        <v>662899.81999999995</v>
      </c>
      <c r="H113">
        <v>655729.72</v>
      </c>
      <c r="I113">
        <v>8.8781524058874144E-4</v>
      </c>
      <c r="J113">
        <v>16270.69</v>
      </c>
      <c r="K113">
        <v>0</v>
      </c>
      <c r="L113">
        <v>0</v>
      </c>
      <c r="M113" t="s">
        <v>128</v>
      </c>
      <c r="N113">
        <v>738588041.76999998</v>
      </c>
      <c r="Q113">
        <v>0</v>
      </c>
      <c r="R113">
        <v>0</v>
      </c>
    </row>
    <row r="114" spans="1:18" hidden="1" x14ac:dyDescent="0.3">
      <c r="A114" t="s">
        <v>332</v>
      </c>
      <c r="B114" t="s">
        <v>341</v>
      </c>
      <c r="C114" t="s">
        <v>342</v>
      </c>
      <c r="D114" t="s">
        <v>59</v>
      </c>
      <c r="E114">
        <v>8135606.4299999997</v>
      </c>
      <c r="F114">
        <v>66849.38</v>
      </c>
      <c r="G114">
        <v>662899.81999999995</v>
      </c>
      <c r="H114">
        <v>655729.72</v>
      </c>
      <c r="I114">
        <v>8.8781524058874144E-4</v>
      </c>
      <c r="J114">
        <v>16270.69</v>
      </c>
      <c r="K114">
        <v>0</v>
      </c>
      <c r="L114">
        <v>0</v>
      </c>
      <c r="M114" t="s">
        <v>128</v>
      </c>
      <c r="N114">
        <v>738588041.76999998</v>
      </c>
      <c r="Q114">
        <v>0</v>
      </c>
      <c r="R114">
        <v>0</v>
      </c>
    </row>
    <row r="115" spans="1:18" hidden="1" x14ac:dyDescent="0.3">
      <c r="A115" t="s">
        <v>349</v>
      </c>
      <c r="B115" t="s">
        <v>350</v>
      </c>
      <c r="C115" t="s">
        <v>351</v>
      </c>
      <c r="D115" t="s">
        <v>59</v>
      </c>
      <c r="E115">
        <v>3758904.64</v>
      </c>
      <c r="F115">
        <v>263488.73</v>
      </c>
      <c r="G115">
        <v>297462.46000000002</v>
      </c>
      <c r="H115">
        <v>302967.98</v>
      </c>
      <c r="I115">
        <v>4.1019886982457502E-4</v>
      </c>
      <c r="J115">
        <v>7517.71</v>
      </c>
      <c r="K115">
        <v>0</v>
      </c>
      <c r="L115">
        <v>0</v>
      </c>
      <c r="M115" t="s">
        <v>128</v>
      </c>
      <c r="N115">
        <v>738588041.76999998</v>
      </c>
      <c r="Q115">
        <v>0</v>
      </c>
      <c r="R115">
        <v>0</v>
      </c>
    </row>
    <row r="116" spans="1:18" hidden="1" x14ac:dyDescent="0.3">
      <c r="A116" t="s">
        <v>352</v>
      </c>
      <c r="B116" t="s">
        <v>353</v>
      </c>
      <c r="C116" t="s">
        <v>354</v>
      </c>
      <c r="D116" t="s">
        <v>59</v>
      </c>
      <c r="E116">
        <v>7510013.3300000001</v>
      </c>
      <c r="F116">
        <v>41117.33</v>
      </c>
      <c r="G116">
        <v>620612.12</v>
      </c>
      <c r="H116">
        <v>605310.27</v>
      </c>
      <c r="I116">
        <v>8.1955059622871153E-4</v>
      </c>
      <c r="J116">
        <v>15019.23</v>
      </c>
      <c r="K116">
        <v>0</v>
      </c>
      <c r="L116">
        <v>0</v>
      </c>
      <c r="M116" t="s">
        <v>128</v>
      </c>
      <c r="N116">
        <v>738588041.76999998</v>
      </c>
      <c r="Q116">
        <v>0</v>
      </c>
      <c r="R116">
        <v>0</v>
      </c>
    </row>
    <row r="117" spans="1:18" hidden="1" x14ac:dyDescent="0.3">
      <c r="A117" t="s">
        <v>355</v>
      </c>
      <c r="B117" t="s">
        <v>356</v>
      </c>
      <c r="C117" t="s">
        <v>357</v>
      </c>
      <c r="D117" t="s">
        <v>59</v>
      </c>
      <c r="E117">
        <v>4079223.68</v>
      </c>
      <c r="F117">
        <v>148782.37</v>
      </c>
      <c r="G117">
        <v>328032.62</v>
      </c>
      <c r="H117">
        <v>328785.46999999997</v>
      </c>
      <c r="I117">
        <v>4.4515406614501542E-4</v>
      </c>
      <c r="J117">
        <v>8158.31</v>
      </c>
      <c r="K117">
        <v>0</v>
      </c>
      <c r="L117">
        <v>0</v>
      </c>
      <c r="M117" t="s">
        <v>128</v>
      </c>
      <c r="N117">
        <v>738588041.76999998</v>
      </c>
      <c r="Q117">
        <v>0</v>
      </c>
      <c r="R117">
        <v>0</v>
      </c>
    </row>
    <row r="118" spans="1:18" hidden="1" x14ac:dyDescent="0.3">
      <c r="A118" t="s">
        <v>358</v>
      </c>
      <c r="B118" t="s">
        <v>359</v>
      </c>
      <c r="C118" t="s">
        <v>360</v>
      </c>
      <c r="D118" t="s">
        <v>59</v>
      </c>
      <c r="E118">
        <v>24017135.649999999</v>
      </c>
      <c r="F118">
        <v>775178.54</v>
      </c>
      <c r="G118">
        <v>1842315.73</v>
      </c>
      <c r="H118">
        <v>1935723.38</v>
      </c>
      <c r="I118">
        <v>2.6208431094566706E-3</v>
      </c>
      <c r="J118">
        <v>48037.45</v>
      </c>
      <c r="K118">
        <v>0</v>
      </c>
      <c r="L118">
        <v>0</v>
      </c>
      <c r="M118" t="s">
        <v>128</v>
      </c>
      <c r="N118">
        <v>738588041.76999998</v>
      </c>
      <c r="Q118">
        <v>0</v>
      </c>
      <c r="R118">
        <v>0</v>
      </c>
    </row>
    <row r="119" spans="1:18" hidden="1" x14ac:dyDescent="0.3">
      <c r="A119" t="s">
        <v>361</v>
      </c>
      <c r="B119" t="s">
        <v>362</v>
      </c>
      <c r="C119" t="s">
        <v>363</v>
      </c>
      <c r="D119" t="s">
        <v>59</v>
      </c>
      <c r="E119">
        <v>11798709.42</v>
      </c>
      <c r="F119">
        <v>195045.52</v>
      </c>
      <c r="G119">
        <v>931366.48</v>
      </c>
      <c r="H119">
        <v>950959.68</v>
      </c>
      <c r="I119">
        <v>1.2875373364034692E-3</v>
      </c>
      <c r="J119">
        <v>23602.29</v>
      </c>
      <c r="K119">
        <v>0</v>
      </c>
      <c r="L119">
        <v>0</v>
      </c>
      <c r="M119" t="s">
        <v>128</v>
      </c>
      <c r="N119">
        <v>738588041.76999998</v>
      </c>
      <c r="Q119">
        <v>0</v>
      </c>
      <c r="R119">
        <v>0</v>
      </c>
    </row>
    <row r="120" spans="1:18" hidden="1" x14ac:dyDescent="0.3">
      <c r="A120" t="s">
        <v>364</v>
      </c>
      <c r="B120" t="s">
        <v>365</v>
      </c>
      <c r="C120" t="s">
        <v>366</v>
      </c>
      <c r="D120" t="s">
        <v>59</v>
      </c>
      <c r="E120">
        <v>1200831.82</v>
      </c>
      <c r="F120">
        <v>27050.49</v>
      </c>
      <c r="G120">
        <v>101886.83</v>
      </c>
      <c r="H120">
        <v>96787.55</v>
      </c>
      <c r="I120">
        <v>1.3104402525669393E-4</v>
      </c>
      <c r="J120">
        <v>2401.5300000000002</v>
      </c>
      <c r="K120">
        <v>0</v>
      </c>
      <c r="L120">
        <v>0</v>
      </c>
      <c r="M120" t="s">
        <v>128</v>
      </c>
      <c r="N120">
        <v>738588041.76999998</v>
      </c>
      <c r="Q120">
        <v>0</v>
      </c>
      <c r="R120">
        <v>0</v>
      </c>
    </row>
    <row r="121" spans="1:18" hidden="1" x14ac:dyDescent="0.3">
      <c r="A121" t="s">
        <v>367</v>
      </c>
      <c r="B121" t="s">
        <v>368</v>
      </c>
      <c r="C121" t="s">
        <v>369</v>
      </c>
      <c r="D121" t="s">
        <v>59</v>
      </c>
      <c r="E121">
        <v>2987146.5</v>
      </c>
      <c r="F121">
        <v>147687.42000000001</v>
      </c>
      <c r="G121">
        <v>238004.22</v>
      </c>
      <c r="H121">
        <v>240764.17</v>
      </c>
      <c r="I121">
        <v>3.2597897120432279E-4</v>
      </c>
      <c r="J121">
        <v>5974.14</v>
      </c>
      <c r="K121">
        <v>0</v>
      </c>
      <c r="L121">
        <v>0</v>
      </c>
      <c r="M121" t="s">
        <v>128</v>
      </c>
      <c r="N121">
        <v>738588041.76999998</v>
      </c>
      <c r="Q121">
        <v>0</v>
      </c>
      <c r="R121">
        <v>0</v>
      </c>
    </row>
    <row r="122" spans="1:18" hidden="1" x14ac:dyDescent="0.3">
      <c r="A122" t="s">
        <v>370</v>
      </c>
      <c r="B122" t="s">
        <v>371</v>
      </c>
      <c r="C122" t="s">
        <v>372</v>
      </c>
      <c r="D122" t="s">
        <v>59</v>
      </c>
      <c r="E122">
        <v>33375023.559999999</v>
      </c>
      <c r="F122">
        <v>684312.51</v>
      </c>
      <c r="G122">
        <v>2776350.77</v>
      </c>
      <c r="H122">
        <v>2690029.99</v>
      </c>
      <c r="I122">
        <v>3.6421250248696671E-3</v>
      </c>
      <c r="J122">
        <v>66749.350000000006</v>
      </c>
      <c r="K122">
        <v>0</v>
      </c>
      <c r="L122">
        <v>0</v>
      </c>
      <c r="M122" t="s">
        <v>128</v>
      </c>
      <c r="N122">
        <v>738588041.76999998</v>
      </c>
      <c r="Q122">
        <v>0</v>
      </c>
      <c r="R122">
        <v>0</v>
      </c>
    </row>
    <row r="123" spans="1:18" hidden="1" x14ac:dyDescent="0.3">
      <c r="A123" t="s">
        <v>373</v>
      </c>
      <c r="B123" t="s">
        <v>374</v>
      </c>
      <c r="C123" t="s">
        <v>375</v>
      </c>
      <c r="D123" t="s">
        <v>59</v>
      </c>
      <c r="E123">
        <v>19322684.329999998</v>
      </c>
      <c r="F123">
        <v>332745.23</v>
      </c>
      <c r="G123">
        <v>1427106.95</v>
      </c>
      <c r="H123">
        <v>1557398.75</v>
      </c>
      <c r="I123">
        <v>2.1086162541540062E-3</v>
      </c>
      <c r="J123">
        <v>38628.980000000003</v>
      </c>
      <c r="K123">
        <v>0</v>
      </c>
      <c r="L123">
        <v>0</v>
      </c>
      <c r="M123" t="s">
        <v>128</v>
      </c>
      <c r="N123">
        <v>738588041.76999998</v>
      </c>
      <c r="Q123">
        <v>0</v>
      </c>
      <c r="R123">
        <v>0</v>
      </c>
    </row>
    <row r="124" spans="1:18" hidden="1" x14ac:dyDescent="0.3">
      <c r="A124" t="s">
        <v>379</v>
      </c>
      <c r="B124" t="s">
        <v>380</v>
      </c>
      <c r="C124" t="s">
        <v>381</v>
      </c>
      <c r="D124" t="s">
        <v>59</v>
      </c>
      <c r="E124">
        <v>189487795.84999999</v>
      </c>
      <c r="F124">
        <v>4391508.6399999997</v>
      </c>
      <c r="G124">
        <v>15237135.789999999</v>
      </c>
      <c r="H124">
        <v>15273110.869999999</v>
      </c>
      <c r="I124">
        <v>2.0678795223110478E-2</v>
      </c>
      <c r="J124">
        <v>378978.65</v>
      </c>
      <c r="K124">
        <v>0</v>
      </c>
      <c r="L124">
        <v>0</v>
      </c>
      <c r="M124" t="s">
        <v>128</v>
      </c>
      <c r="N124">
        <v>738588041.76999998</v>
      </c>
      <c r="Q124">
        <v>0</v>
      </c>
      <c r="R124">
        <v>0</v>
      </c>
    </row>
    <row r="125" spans="1:18" hidden="1" x14ac:dyDescent="0.3">
      <c r="A125" t="s">
        <v>382</v>
      </c>
      <c r="B125" t="s">
        <v>383</v>
      </c>
      <c r="C125" t="s">
        <v>384</v>
      </c>
      <c r="D125" t="s">
        <v>59</v>
      </c>
      <c r="E125">
        <v>197719515.36000001</v>
      </c>
      <c r="F125">
        <v>6430160.4100000001</v>
      </c>
      <c r="G125">
        <v>15433420.220000001</v>
      </c>
      <c r="H125">
        <v>15936194.25</v>
      </c>
      <c r="I125">
        <v>2.1576566839356725E-2</v>
      </c>
      <c r="J125">
        <v>395438.6</v>
      </c>
      <c r="K125">
        <v>0</v>
      </c>
      <c r="L125">
        <v>0</v>
      </c>
      <c r="M125" t="s">
        <v>128</v>
      </c>
      <c r="N125">
        <v>738588041.76999998</v>
      </c>
      <c r="Q125">
        <v>0</v>
      </c>
      <c r="R125">
        <v>0</v>
      </c>
    </row>
    <row r="126" spans="1:18" hidden="1" x14ac:dyDescent="0.3">
      <c r="A126" t="s">
        <v>385</v>
      </c>
      <c r="B126" t="s">
        <v>386</v>
      </c>
      <c r="C126" t="s">
        <v>387</v>
      </c>
      <c r="D126" t="s">
        <v>59</v>
      </c>
      <c r="E126">
        <v>189266.25</v>
      </c>
      <c r="F126">
        <v>700</v>
      </c>
      <c r="G126">
        <v>19511.45</v>
      </c>
      <c r="H126">
        <v>15255.2</v>
      </c>
      <c r="I126">
        <v>2.065454507419515E-5</v>
      </c>
      <c r="J126">
        <v>378.33</v>
      </c>
      <c r="K126">
        <v>0</v>
      </c>
      <c r="L126">
        <v>0</v>
      </c>
      <c r="M126" t="s">
        <v>128</v>
      </c>
      <c r="N126">
        <v>738588041.76999998</v>
      </c>
      <c r="Q126">
        <v>0</v>
      </c>
      <c r="R126">
        <v>0</v>
      </c>
    </row>
    <row r="127" spans="1:18" hidden="1" x14ac:dyDescent="0.3">
      <c r="A127" t="s">
        <v>388</v>
      </c>
      <c r="B127" t="s">
        <v>389</v>
      </c>
      <c r="C127" t="s">
        <v>390</v>
      </c>
      <c r="D127" t="s">
        <v>59</v>
      </c>
      <c r="E127">
        <v>182906402.15000001</v>
      </c>
      <c r="F127">
        <v>5306213.2699999996</v>
      </c>
      <c r="G127">
        <v>13849862.890000001</v>
      </c>
      <c r="H127">
        <v>14741907.65</v>
      </c>
      <c r="I127">
        <v>1.9959580735522797E-2</v>
      </c>
      <c r="J127">
        <v>365803.66</v>
      </c>
      <c r="K127">
        <v>0</v>
      </c>
      <c r="L127">
        <v>0</v>
      </c>
      <c r="M127" t="s">
        <v>128</v>
      </c>
      <c r="N127">
        <v>738588041.76999998</v>
      </c>
      <c r="Q127">
        <v>0</v>
      </c>
      <c r="R127">
        <v>0</v>
      </c>
    </row>
    <row r="128" spans="1:18" hidden="1" x14ac:dyDescent="0.3">
      <c r="A128" t="s">
        <v>391</v>
      </c>
      <c r="B128" t="s">
        <v>392</v>
      </c>
      <c r="C128" t="s">
        <v>393</v>
      </c>
      <c r="D128" t="s">
        <v>59</v>
      </c>
      <c r="E128">
        <v>35427403.590000004</v>
      </c>
      <c r="F128">
        <v>746533.35</v>
      </c>
      <c r="G128">
        <v>2706003.8</v>
      </c>
      <c r="H128">
        <v>2855450.46</v>
      </c>
      <c r="I128">
        <v>3.866093544050638E-3</v>
      </c>
      <c r="J128">
        <v>70854.14</v>
      </c>
      <c r="K128">
        <v>0</v>
      </c>
      <c r="L128">
        <v>0</v>
      </c>
      <c r="M128" t="s">
        <v>128</v>
      </c>
      <c r="N128">
        <v>738588041.76999998</v>
      </c>
      <c r="Q128">
        <v>0</v>
      </c>
      <c r="R128">
        <v>0</v>
      </c>
    </row>
    <row r="129" spans="1:18" hidden="1" x14ac:dyDescent="0.3">
      <c r="A129" t="s">
        <v>394</v>
      </c>
      <c r="B129" t="s">
        <v>395</v>
      </c>
      <c r="C129" t="s">
        <v>396</v>
      </c>
      <c r="D129" t="s">
        <v>59</v>
      </c>
      <c r="E129">
        <v>32858185.460000001</v>
      </c>
      <c r="F129">
        <v>788726.63</v>
      </c>
      <c r="G129">
        <v>2625312.19</v>
      </c>
      <c r="H129">
        <v>2648367.5099999998</v>
      </c>
      <c r="I129">
        <v>3.5857167463113557E-3</v>
      </c>
      <c r="J129">
        <v>65715.75</v>
      </c>
      <c r="K129">
        <v>0</v>
      </c>
      <c r="L129">
        <v>0</v>
      </c>
      <c r="M129" t="s">
        <v>128</v>
      </c>
      <c r="N129">
        <v>738588041.76999998</v>
      </c>
      <c r="Q129">
        <v>0</v>
      </c>
      <c r="R129">
        <v>0</v>
      </c>
    </row>
    <row r="130" spans="1:18" hidden="1" x14ac:dyDescent="0.3">
      <c r="A130" t="s">
        <v>397</v>
      </c>
      <c r="B130" t="s">
        <v>398</v>
      </c>
      <c r="C130" t="s">
        <v>399</v>
      </c>
      <c r="D130" t="s">
        <v>59</v>
      </c>
      <c r="E130">
        <v>6174056.6100000003</v>
      </c>
      <c r="F130">
        <v>193258.49</v>
      </c>
      <c r="G130">
        <v>470849.13</v>
      </c>
      <c r="H130">
        <v>497629.68</v>
      </c>
      <c r="I130">
        <v>6.7375810581423465E-4</v>
      </c>
      <c r="J130">
        <v>12347.97</v>
      </c>
      <c r="K130">
        <v>0</v>
      </c>
      <c r="L130">
        <v>0</v>
      </c>
      <c r="M130" t="s">
        <v>128</v>
      </c>
      <c r="N130">
        <v>738588041.76999998</v>
      </c>
      <c r="Q130">
        <v>0</v>
      </c>
      <c r="R130">
        <v>0</v>
      </c>
    </row>
    <row r="131" spans="1:18" hidden="1" x14ac:dyDescent="0.3">
      <c r="A131" t="s">
        <v>400</v>
      </c>
      <c r="B131" t="s">
        <v>401</v>
      </c>
      <c r="C131" t="s">
        <v>402</v>
      </c>
      <c r="D131" t="s">
        <v>59</v>
      </c>
      <c r="E131">
        <v>62345811.969999999</v>
      </c>
      <c r="F131">
        <v>1383536.09</v>
      </c>
      <c r="G131">
        <v>4988896.74</v>
      </c>
      <c r="H131">
        <v>5025040.5999999996</v>
      </c>
      <c r="I131">
        <v>6.8035769817741277E-3</v>
      </c>
      <c r="J131">
        <v>124639.27</v>
      </c>
      <c r="K131">
        <v>0</v>
      </c>
      <c r="L131">
        <v>0</v>
      </c>
      <c r="M131" t="s">
        <v>128</v>
      </c>
      <c r="N131">
        <v>738588041.76999998</v>
      </c>
      <c r="Q131">
        <v>0</v>
      </c>
      <c r="R131">
        <v>0</v>
      </c>
    </row>
    <row r="132" spans="1:18" hidden="1" x14ac:dyDescent="0.3">
      <c r="A132" t="s">
        <v>403</v>
      </c>
      <c r="B132" t="s">
        <v>404</v>
      </c>
      <c r="C132" t="s">
        <v>405</v>
      </c>
      <c r="D132" t="s">
        <v>59</v>
      </c>
      <c r="E132">
        <v>6352559.4800000004</v>
      </c>
      <c r="F132">
        <v>123650.92</v>
      </c>
      <c r="G132">
        <v>475866.24</v>
      </c>
      <c r="H132">
        <v>512017.06</v>
      </c>
      <c r="I132">
        <v>6.9323767925211644E-4</v>
      </c>
      <c r="J132">
        <v>12704.79</v>
      </c>
      <c r="K132">
        <v>0</v>
      </c>
      <c r="L132">
        <v>0</v>
      </c>
      <c r="M132" t="s">
        <v>128</v>
      </c>
      <c r="N132">
        <v>738588041.76999998</v>
      </c>
      <c r="Q132">
        <v>0</v>
      </c>
      <c r="R132">
        <v>0</v>
      </c>
    </row>
    <row r="133" spans="1:18" hidden="1" x14ac:dyDescent="0.3">
      <c r="A133" t="s">
        <v>406</v>
      </c>
      <c r="B133" t="s">
        <v>407</v>
      </c>
      <c r="C133" t="s">
        <v>408</v>
      </c>
      <c r="D133" t="s">
        <v>59</v>
      </c>
      <c r="E133">
        <v>1177517.51</v>
      </c>
      <c r="F133">
        <v>22241.5</v>
      </c>
      <c r="G133">
        <v>78194.899999999994</v>
      </c>
      <c r="H133">
        <v>94908.03</v>
      </c>
      <c r="I133">
        <v>1.2849927785529302E-4</v>
      </c>
      <c r="J133">
        <v>2354.9299999999998</v>
      </c>
      <c r="K133">
        <v>0</v>
      </c>
      <c r="L133">
        <v>0</v>
      </c>
      <c r="M133" t="s">
        <v>128</v>
      </c>
      <c r="N133">
        <v>738588041.76999998</v>
      </c>
      <c r="Q133">
        <v>0</v>
      </c>
      <c r="R133">
        <v>0</v>
      </c>
    </row>
    <row r="134" spans="1:18" hidden="1" x14ac:dyDescent="0.3">
      <c r="A134" t="s">
        <v>409</v>
      </c>
      <c r="B134" t="s">
        <v>410</v>
      </c>
      <c r="C134" t="s">
        <v>411</v>
      </c>
      <c r="D134" t="s">
        <v>59</v>
      </c>
      <c r="E134">
        <v>996830.76</v>
      </c>
      <c r="F134">
        <v>767.96</v>
      </c>
      <c r="G134">
        <v>99527.74</v>
      </c>
      <c r="H134">
        <v>80344.759999999995</v>
      </c>
      <c r="I134">
        <v>1.0878156083796948E-4</v>
      </c>
      <c r="J134">
        <v>1993.53</v>
      </c>
      <c r="K134">
        <v>0</v>
      </c>
      <c r="L134">
        <v>0</v>
      </c>
      <c r="M134" t="s">
        <v>128</v>
      </c>
      <c r="N134">
        <v>738588041.76999998</v>
      </c>
      <c r="Q134">
        <v>0</v>
      </c>
      <c r="R134">
        <v>0</v>
      </c>
    </row>
    <row r="135" spans="1:18" hidden="1" x14ac:dyDescent="0.3">
      <c r="A135" t="s">
        <v>412</v>
      </c>
      <c r="B135" t="s">
        <v>413</v>
      </c>
      <c r="C135" t="s">
        <v>414</v>
      </c>
      <c r="D135" t="s">
        <v>59</v>
      </c>
      <c r="E135">
        <v>5185447.42</v>
      </c>
      <c r="F135">
        <v>266165.38</v>
      </c>
      <c r="G135">
        <v>425792.01</v>
      </c>
      <c r="H135">
        <v>417947.49</v>
      </c>
      <c r="I135">
        <v>5.6587362150950027E-4</v>
      </c>
      <c r="J135">
        <v>10370.75</v>
      </c>
      <c r="K135">
        <v>0</v>
      </c>
      <c r="L135">
        <v>0</v>
      </c>
      <c r="M135" t="s">
        <v>128</v>
      </c>
      <c r="N135">
        <v>738588041.76999998</v>
      </c>
      <c r="Q135">
        <v>0</v>
      </c>
      <c r="R135">
        <v>0</v>
      </c>
    </row>
    <row r="136" spans="1:18" hidden="1" x14ac:dyDescent="0.3">
      <c r="A136" t="s">
        <v>415</v>
      </c>
      <c r="B136" t="s">
        <v>416</v>
      </c>
      <c r="C136" t="s">
        <v>417</v>
      </c>
      <c r="D136" t="s">
        <v>59</v>
      </c>
      <c r="E136">
        <v>4610461.67</v>
      </c>
      <c r="F136">
        <v>69873.17</v>
      </c>
      <c r="G136">
        <v>419803.55</v>
      </c>
      <c r="H136">
        <v>371603.28</v>
      </c>
      <c r="I136">
        <v>5.0312658611350637E-4</v>
      </c>
      <c r="J136">
        <v>9220.7999999999993</v>
      </c>
      <c r="K136">
        <v>0</v>
      </c>
      <c r="L136">
        <v>0</v>
      </c>
      <c r="M136" t="s">
        <v>128</v>
      </c>
      <c r="N136">
        <v>738588041.76999998</v>
      </c>
      <c r="Q136">
        <v>0</v>
      </c>
      <c r="R136">
        <v>0</v>
      </c>
    </row>
    <row r="137" spans="1:18" hidden="1" x14ac:dyDescent="0.3">
      <c r="A137" t="s">
        <v>418</v>
      </c>
      <c r="B137" t="s">
        <v>419</v>
      </c>
      <c r="C137" t="s">
        <v>420</v>
      </c>
      <c r="D137" t="s">
        <v>59</v>
      </c>
      <c r="E137">
        <v>27572257.739999998</v>
      </c>
      <c r="F137">
        <v>1145288.08</v>
      </c>
      <c r="G137">
        <v>2124327.71</v>
      </c>
      <c r="H137">
        <v>2222320.42</v>
      </c>
      <c r="I137">
        <v>3.0088767950727825E-3</v>
      </c>
      <c r="J137">
        <v>55135.44</v>
      </c>
      <c r="K137">
        <v>0</v>
      </c>
      <c r="L137">
        <v>0</v>
      </c>
      <c r="M137" t="s">
        <v>128</v>
      </c>
      <c r="N137">
        <v>738588041.76999998</v>
      </c>
      <c r="Q137">
        <v>0</v>
      </c>
      <c r="R137">
        <v>0</v>
      </c>
    </row>
    <row r="138" spans="1:18" hidden="1" x14ac:dyDescent="0.3">
      <c r="A138" t="s">
        <v>421</v>
      </c>
      <c r="B138" t="s">
        <v>422</v>
      </c>
      <c r="C138" t="s">
        <v>423</v>
      </c>
      <c r="D138" t="s">
        <v>59</v>
      </c>
      <c r="E138">
        <v>9813337.4499999993</v>
      </c>
      <c r="F138">
        <v>229349.31</v>
      </c>
      <c r="G138">
        <v>747474.84</v>
      </c>
      <c r="H138">
        <v>790954.79</v>
      </c>
      <c r="I138">
        <v>1.0709011590608818E-3</v>
      </c>
      <c r="J138">
        <v>19625.62</v>
      </c>
      <c r="K138">
        <v>0</v>
      </c>
      <c r="L138">
        <v>0</v>
      </c>
      <c r="M138" t="s">
        <v>128</v>
      </c>
      <c r="N138">
        <v>738588041.76999998</v>
      </c>
      <c r="Q138">
        <v>0</v>
      </c>
      <c r="R138">
        <v>0</v>
      </c>
    </row>
    <row r="139" spans="1:18" hidden="1" x14ac:dyDescent="0.3">
      <c r="A139" t="s">
        <v>424</v>
      </c>
      <c r="B139" t="s">
        <v>425</v>
      </c>
      <c r="C139" t="s">
        <v>426</v>
      </c>
      <c r="D139" t="s">
        <v>59</v>
      </c>
      <c r="E139">
        <v>15744970.43</v>
      </c>
      <c r="F139">
        <v>258935.67999999999</v>
      </c>
      <c r="G139">
        <v>1175721.49</v>
      </c>
      <c r="H139">
        <v>1269046.6499999999</v>
      </c>
      <c r="I139">
        <v>1.7182063318528348E-3</v>
      </c>
      <c r="J139">
        <v>31491.4</v>
      </c>
      <c r="K139">
        <v>0</v>
      </c>
      <c r="L139">
        <v>0</v>
      </c>
      <c r="M139" t="s">
        <v>128</v>
      </c>
      <c r="N139">
        <v>738588041.76999998</v>
      </c>
      <c r="Q139">
        <v>0</v>
      </c>
      <c r="R139">
        <v>0</v>
      </c>
    </row>
    <row r="140" spans="1:18" hidden="1" x14ac:dyDescent="0.3">
      <c r="A140" t="s">
        <v>427</v>
      </c>
      <c r="B140" t="s">
        <v>428</v>
      </c>
      <c r="C140" t="s">
        <v>429</v>
      </c>
      <c r="D140" t="s">
        <v>59</v>
      </c>
      <c r="E140">
        <v>1532446.13</v>
      </c>
      <c r="F140">
        <v>120400.88</v>
      </c>
      <c r="G140">
        <v>122016.57</v>
      </c>
      <c r="H140">
        <v>123514.73</v>
      </c>
      <c r="I140">
        <v>1.6723088246054096E-4</v>
      </c>
      <c r="J140">
        <v>3063.22</v>
      </c>
      <c r="K140">
        <v>0</v>
      </c>
      <c r="L140">
        <v>0</v>
      </c>
      <c r="M140" t="s">
        <v>128</v>
      </c>
      <c r="N140">
        <v>738588041.76999998</v>
      </c>
      <c r="Q140">
        <v>0</v>
      </c>
      <c r="R140">
        <v>0</v>
      </c>
    </row>
    <row r="141" spans="1:18" hidden="1" x14ac:dyDescent="0.3">
      <c r="A141" t="s">
        <v>430</v>
      </c>
      <c r="B141" t="s">
        <v>431</v>
      </c>
      <c r="C141" t="s">
        <v>432</v>
      </c>
      <c r="D141" t="s">
        <v>59</v>
      </c>
      <c r="E141">
        <v>215101.45</v>
      </c>
      <c r="F141">
        <v>110761.59</v>
      </c>
      <c r="G141">
        <v>15999.7</v>
      </c>
      <c r="H141">
        <v>17337.29</v>
      </c>
      <c r="I141">
        <v>2.347355903360119E-5</v>
      </c>
      <c r="J141">
        <v>430.15</v>
      </c>
      <c r="K141">
        <v>0</v>
      </c>
      <c r="L141">
        <v>0</v>
      </c>
      <c r="M141" t="s">
        <v>128</v>
      </c>
      <c r="N141">
        <v>738588041.76999998</v>
      </c>
      <c r="Q141">
        <v>0</v>
      </c>
      <c r="R141">
        <v>0</v>
      </c>
    </row>
    <row r="142" spans="1:18" hidden="1" x14ac:dyDescent="0.3">
      <c r="A142" t="s">
        <v>433</v>
      </c>
      <c r="B142" t="s">
        <v>434</v>
      </c>
      <c r="C142" t="s">
        <v>435</v>
      </c>
      <c r="D142" t="s">
        <v>59</v>
      </c>
      <c r="E142">
        <v>1081797.6299999999</v>
      </c>
      <c r="F142">
        <v>17645.759999999998</v>
      </c>
      <c r="G142">
        <v>83129.899999999994</v>
      </c>
      <c r="H142">
        <v>87193.08</v>
      </c>
      <c r="I142">
        <v>1.1805373911963816E-4</v>
      </c>
      <c r="J142">
        <v>2163.48</v>
      </c>
      <c r="K142">
        <v>0</v>
      </c>
      <c r="L142">
        <v>0</v>
      </c>
      <c r="M142" t="s">
        <v>128</v>
      </c>
      <c r="N142">
        <v>738588041.76999998</v>
      </c>
      <c r="Q142">
        <v>0</v>
      </c>
      <c r="R142">
        <v>0</v>
      </c>
    </row>
    <row r="143" spans="1:18" hidden="1" x14ac:dyDescent="0.3">
      <c r="A143" t="s">
        <v>436</v>
      </c>
      <c r="B143" t="s">
        <v>437</v>
      </c>
      <c r="C143" t="s">
        <v>438</v>
      </c>
      <c r="D143" t="s">
        <v>59</v>
      </c>
      <c r="E143">
        <v>4368619.92</v>
      </c>
      <c r="F143">
        <v>103874.63</v>
      </c>
      <c r="G143">
        <v>331493.12</v>
      </c>
      <c r="H143">
        <v>352111.03</v>
      </c>
      <c r="I143">
        <v>4.7673535189681442E-4</v>
      </c>
      <c r="J143">
        <v>8737.1299999999992</v>
      </c>
      <c r="K143">
        <v>0</v>
      </c>
      <c r="L143">
        <v>0</v>
      </c>
      <c r="M143" t="s">
        <v>128</v>
      </c>
      <c r="N143">
        <v>738588041.76999998</v>
      </c>
      <c r="Q143">
        <v>0</v>
      </c>
      <c r="R143">
        <v>0</v>
      </c>
    </row>
    <row r="144" spans="1:18" hidden="1" x14ac:dyDescent="0.3">
      <c r="A144" t="s">
        <v>439</v>
      </c>
      <c r="B144" t="s">
        <v>440</v>
      </c>
      <c r="C144" t="s">
        <v>441</v>
      </c>
      <c r="D144" t="s">
        <v>59</v>
      </c>
      <c r="E144">
        <v>1351133.01</v>
      </c>
      <c r="F144">
        <v>19742.8</v>
      </c>
      <c r="G144">
        <v>97862.74</v>
      </c>
      <c r="H144">
        <v>108901.74</v>
      </c>
      <c r="I144">
        <v>1.4744584780850345E-4</v>
      </c>
      <c r="J144">
        <v>2702.16</v>
      </c>
      <c r="K144">
        <v>0</v>
      </c>
      <c r="L144">
        <v>0</v>
      </c>
      <c r="M144" t="s">
        <v>128</v>
      </c>
      <c r="N144">
        <v>738588041.76999998</v>
      </c>
      <c r="Q144">
        <v>0</v>
      </c>
      <c r="R144">
        <v>0</v>
      </c>
    </row>
    <row r="145" spans="1:18" hidden="1" x14ac:dyDescent="0.3">
      <c r="A145" t="s">
        <v>442</v>
      </c>
      <c r="B145" t="s">
        <v>443</v>
      </c>
      <c r="C145" t="s">
        <v>444</v>
      </c>
      <c r="D145" t="s">
        <v>59</v>
      </c>
      <c r="E145">
        <v>7647507.3200000003</v>
      </c>
      <c r="F145">
        <v>266419.15000000002</v>
      </c>
      <c r="G145">
        <v>559290.68000000005</v>
      </c>
      <c r="H145">
        <v>616389.27</v>
      </c>
      <c r="I145">
        <v>8.3455083908865488E-4</v>
      </c>
      <c r="J145">
        <v>15294.85</v>
      </c>
      <c r="K145">
        <v>0</v>
      </c>
      <c r="L145">
        <v>0</v>
      </c>
      <c r="M145" t="s">
        <v>128</v>
      </c>
      <c r="N145">
        <v>738588041.76999998</v>
      </c>
      <c r="Q145">
        <v>0</v>
      </c>
      <c r="R145">
        <v>0</v>
      </c>
    </row>
    <row r="146" spans="1:18" hidden="1" x14ac:dyDescent="0.3">
      <c r="A146" t="s">
        <v>445</v>
      </c>
      <c r="B146" t="s">
        <v>446</v>
      </c>
      <c r="C146" t="s">
        <v>447</v>
      </c>
      <c r="D146" t="s">
        <v>59</v>
      </c>
      <c r="E146">
        <v>171484514.05000001</v>
      </c>
      <c r="F146">
        <v>2569120.64</v>
      </c>
      <c r="G146">
        <v>12934179.73</v>
      </c>
      <c r="H146">
        <v>13822044.74</v>
      </c>
      <c r="I146">
        <v>1.8714146395974622E-2</v>
      </c>
      <c r="J146">
        <v>342957.8</v>
      </c>
      <c r="K146">
        <v>0</v>
      </c>
      <c r="L146">
        <v>0</v>
      </c>
      <c r="M146" t="s">
        <v>128</v>
      </c>
      <c r="N146">
        <v>738588041.76999998</v>
      </c>
      <c r="Q146">
        <v>0</v>
      </c>
      <c r="R146">
        <v>0</v>
      </c>
    </row>
    <row r="147" spans="1:18" hidden="1" x14ac:dyDescent="0.3">
      <c r="A147" t="s">
        <v>448</v>
      </c>
      <c r="B147" t="s">
        <v>449</v>
      </c>
      <c r="C147" t="s">
        <v>450</v>
      </c>
      <c r="D147" t="s">
        <v>59</v>
      </c>
      <c r="E147">
        <v>14056139.369999999</v>
      </c>
      <c r="F147">
        <v>477281.4</v>
      </c>
      <c r="G147">
        <v>1178867.42</v>
      </c>
      <c r="H147">
        <v>1132924.3500000001</v>
      </c>
      <c r="I147">
        <v>1.5339056225240084E-3</v>
      </c>
      <c r="J147">
        <v>28111.66</v>
      </c>
      <c r="K147">
        <v>0</v>
      </c>
      <c r="L147">
        <v>0</v>
      </c>
      <c r="M147" t="s">
        <v>128</v>
      </c>
      <c r="N147">
        <v>738588041.76999998</v>
      </c>
      <c r="Q147">
        <v>0</v>
      </c>
      <c r="R147">
        <v>0</v>
      </c>
    </row>
    <row r="148" spans="1:18" hidden="1" x14ac:dyDescent="0.3">
      <c r="A148" t="s">
        <v>451</v>
      </c>
      <c r="B148" t="s">
        <v>452</v>
      </c>
      <c r="C148" t="s">
        <v>453</v>
      </c>
      <c r="D148" t="s">
        <v>59</v>
      </c>
      <c r="E148">
        <v>2605696.29</v>
      </c>
      <c r="F148">
        <v>80131.259999999995</v>
      </c>
      <c r="G148">
        <v>215529.85</v>
      </c>
      <c r="H148">
        <v>210019.28</v>
      </c>
      <c r="I148">
        <v>2.8435239690138532E-4</v>
      </c>
      <c r="J148">
        <v>5211.2700000000004</v>
      </c>
      <c r="K148">
        <v>0</v>
      </c>
      <c r="L148">
        <v>0</v>
      </c>
      <c r="M148" t="s">
        <v>128</v>
      </c>
      <c r="N148">
        <v>738588041.76999998</v>
      </c>
      <c r="Q148">
        <v>0</v>
      </c>
      <c r="R148">
        <v>0</v>
      </c>
    </row>
    <row r="149" spans="1:18" hidden="1" x14ac:dyDescent="0.3">
      <c r="A149" t="s">
        <v>454</v>
      </c>
      <c r="B149" t="s">
        <v>455</v>
      </c>
      <c r="C149" t="s">
        <v>456</v>
      </c>
      <c r="D149" t="s">
        <v>59</v>
      </c>
      <c r="E149">
        <v>11976509.48</v>
      </c>
      <c r="F149">
        <v>350193.39</v>
      </c>
      <c r="G149">
        <v>902483.62</v>
      </c>
      <c r="H149">
        <v>965307.19</v>
      </c>
      <c r="I149">
        <v>1.3069629284637153E-3</v>
      </c>
      <c r="J149">
        <v>23949.35</v>
      </c>
      <c r="K149">
        <v>0</v>
      </c>
      <c r="L149">
        <v>0</v>
      </c>
      <c r="M149" t="s">
        <v>128</v>
      </c>
      <c r="N149">
        <v>738588041.76999998</v>
      </c>
      <c r="Q149">
        <v>0</v>
      </c>
      <c r="R149">
        <v>0</v>
      </c>
    </row>
    <row r="150" spans="1:18" hidden="1" x14ac:dyDescent="0.3">
      <c r="A150" t="s">
        <v>457</v>
      </c>
      <c r="B150" t="s">
        <v>458</v>
      </c>
      <c r="C150" t="s">
        <v>459</v>
      </c>
      <c r="D150" t="s">
        <v>59</v>
      </c>
      <c r="E150">
        <v>2484126.81</v>
      </c>
      <c r="F150">
        <v>75099.23</v>
      </c>
      <c r="G150">
        <v>230988.98</v>
      </c>
      <c r="H150">
        <v>200220.87</v>
      </c>
      <c r="I150">
        <v>2.7108598931574598E-4</v>
      </c>
      <c r="J150">
        <v>4968.1099999999997</v>
      </c>
      <c r="K150">
        <v>0</v>
      </c>
      <c r="L150">
        <v>0</v>
      </c>
      <c r="M150" t="s">
        <v>128</v>
      </c>
      <c r="N150">
        <v>738588041.76999998</v>
      </c>
      <c r="Q150">
        <v>0</v>
      </c>
      <c r="R150">
        <v>0</v>
      </c>
    </row>
    <row r="151" spans="1:18" hidden="1" x14ac:dyDescent="0.3">
      <c r="A151" t="s">
        <v>460</v>
      </c>
      <c r="B151" t="s">
        <v>461</v>
      </c>
      <c r="C151" t="s">
        <v>462</v>
      </c>
      <c r="D151" t="s">
        <v>59</v>
      </c>
      <c r="E151">
        <v>325469.27</v>
      </c>
      <c r="F151">
        <v>9644.4500000000007</v>
      </c>
      <c r="G151">
        <v>28651.34</v>
      </c>
      <c r="H151">
        <v>26233.07</v>
      </c>
      <c r="I151">
        <v>3.5517864515018918E-5</v>
      </c>
      <c r="J151">
        <v>650.79</v>
      </c>
      <c r="K151">
        <v>0</v>
      </c>
      <c r="L151">
        <v>0</v>
      </c>
      <c r="M151" t="s">
        <v>128</v>
      </c>
      <c r="N151">
        <v>738588041.76999998</v>
      </c>
      <c r="Q151">
        <v>0</v>
      </c>
      <c r="R151">
        <v>0</v>
      </c>
    </row>
    <row r="152" spans="1:18" hidden="1" x14ac:dyDescent="0.3">
      <c r="A152" t="s">
        <v>463</v>
      </c>
      <c r="B152" t="s">
        <v>464</v>
      </c>
      <c r="C152" t="s">
        <v>465</v>
      </c>
      <c r="D152" t="s">
        <v>59</v>
      </c>
      <c r="E152">
        <v>167904680.15000001</v>
      </c>
      <c r="F152">
        <v>4981578.9800000004</v>
      </c>
      <c r="G152">
        <v>13352714.380000001</v>
      </c>
      <c r="H152">
        <v>13533115.08</v>
      </c>
      <c r="I152">
        <v>1.8322954495131511E-2</v>
      </c>
      <c r="J152">
        <v>335803.29</v>
      </c>
      <c r="K152">
        <v>0</v>
      </c>
      <c r="L152">
        <v>0</v>
      </c>
      <c r="M152" t="s">
        <v>128</v>
      </c>
      <c r="N152">
        <v>738588041.76999998</v>
      </c>
      <c r="Q152">
        <v>0</v>
      </c>
      <c r="R152">
        <v>0</v>
      </c>
    </row>
    <row r="153" spans="1:18" hidden="1" x14ac:dyDescent="0.3">
      <c r="A153" t="s">
        <v>466</v>
      </c>
      <c r="B153" t="s">
        <v>467</v>
      </c>
      <c r="C153" t="s">
        <v>468</v>
      </c>
      <c r="D153" t="s">
        <v>59</v>
      </c>
      <c r="E153">
        <v>1170289.6399999999</v>
      </c>
      <c r="F153">
        <v>25518.55</v>
      </c>
      <c r="G153">
        <v>102151.47</v>
      </c>
      <c r="H153">
        <v>94325.28</v>
      </c>
      <c r="I153">
        <v>1.2771027239210752E-4</v>
      </c>
      <c r="J153">
        <v>2339.87</v>
      </c>
      <c r="K153">
        <v>0</v>
      </c>
      <c r="L153">
        <v>0</v>
      </c>
      <c r="M153" t="s">
        <v>128</v>
      </c>
      <c r="N153">
        <v>738588041.76999998</v>
      </c>
      <c r="Q153">
        <v>0</v>
      </c>
      <c r="R153">
        <v>0</v>
      </c>
    </row>
    <row r="154" spans="1:18" hidden="1" x14ac:dyDescent="0.3">
      <c r="A154" t="s">
        <v>469</v>
      </c>
      <c r="B154" t="s">
        <v>470</v>
      </c>
      <c r="C154" t="s">
        <v>471</v>
      </c>
      <c r="D154" t="s">
        <v>59</v>
      </c>
      <c r="E154">
        <v>6527859.0300000003</v>
      </c>
      <c r="F154">
        <v>313221.74</v>
      </c>
      <c r="G154">
        <v>514504.34</v>
      </c>
      <c r="H154">
        <v>526144.85</v>
      </c>
      <c r="I154">
        <v>7.1236578477375907E-4</v>
      </c>
      <c r="J154">
        <v>13055.46</v>
      </c>
      <c r="K154">
        <v>0</v>
      </c>
      <c r="L154">
        <v>0</v>
      </c>
      <c r="M154" t="s">
        <v>128</v>
      </c>
      <c r="N154">
        <v>738588041.76999998</v>
      </c>
      <c r="Q154">
        <v>0</v>
      </c>
      <c r="R154">
        <v>0</v>
      </c>
    </row>
    <row r="155" spans="1:18" hidden="1" x14ac:dyDescent="0.3">
      <c r="A155" t="s">
        <v>475</v>
      </c>
      <c r="B155" t="s">
        <v>476</v>
      </c>
      <c r="C155" t="s">
        <v>477</v>
      </c>
      <c r="D155" t="s">
        <v>59</v>
      </c>
      <c r="E155">
        <v>35297023.039999999</v>
      </c>
      <c r="F155">
        <v>1139966.25</v>
      </c>
      <c r="G155">
        <v>2805443.13</v>
      </c>
      <c r="H155">
        <v>2844940.79</v>
      </c>
      <c r="I155">
        <v>3.8518641368498201E-3</v>
      </c>
      <c r="J155">
        <v>70592.28</v>
      </c>
      <c r="K155">
        <v>0</v>
      </c>
      <c r="L155">
        <v>0</v>
      </c>
      <c r="M155" t="s">
        <v>128</v>
      </c>
      <c r="N155">
        <v>738588041.76999998</v>
      </c>
      <c r="Q155">
        <v>0</v>
      </c>
      <c r="R155">
        <v>0</v>
      </c>
    </row>
    <row r="156" spans="1:18" hidden="1" x14ac:dyDescent="0.3">
      <c r="A156" t="s">
        <v>478</v>
      </c>
      <c r="B156" t="s">
        <v>479</v>
      </c>
      <c r="C156" t="s">
        <v>480</v>
      </c>
      <c r="D156" t="s">
        <v>59</v>
      </c>
      <c r="E156">
        <v>141635393.19999999</v>
      </c>
      <c r="F156">
        <v>4428120.5</v>
      </c>
      <c r="G156">
        <v>10766269.17</v>
      </c>
      <c r="H156">
        <v>11415584.92</v>
      </c>
      <c r="I156">
        <v>1.5455956872308623E-2</v>
      </c>
      <c r="J156">
        <v>283267.13</v>
      </c>
      <c r="K156">
        <v>0</v>
      </c>
      <c r="L156">
        <v>0</v>
      </c>
      <c r="M156" t="s">
        <v>128</v>
      </c>
      <c r="N156">
        <v>738588041.76999998</v>
      </c>
      <c r="Q156">
        <v>0</v>
      </c>
      <c r="R156">
        <v>0</v>
      </c>
    </row>
    <row r="157" spans="1:18" hidden="1" x14ac:dyDescent="0.3">
      <c r="A157" t="s">
        <v>481</v>
      </c>
      <c r="B157" t="s">
        <v>482</v>
      </c>
      <c r="C157" t="s">
        <v>483</v>
      </c>
      <c r="D157" t="s">
        <v>59</v>
      </c>
      <c r="E157">
        <v>229909390.66999999</v>
      </c>
      <c r="F157">
        <v>5262134.5</v>
      </c>
      <c r="G157">
        <v>17566445.149999999</v>
      </c>
      <c r="H157">
        <v>18529869.07</v>
      </c>
      <c r="I157">
        <v>2.5088233253267717E-2</v>
      </c>
      <c r="J157">
        <v>459803.82</v>
      </c>
      <c r="K157">
        <v>0</v>
      </c>
      <c r="L157">
        <v>0</v>
      </c>
      <c r="M157" t="s">
        <v>128</v>
      </c>
      <c r="N157">
        <v>738588041.76999998</v>
      </c>
      <c r="Q157">
        <v>0</v>
      </c>
      <c r="R157">
        <v>0</v>
      </c>
    </row>
    <row r="158" spans="1:18" hidden="1" x14ac:dyDescent="0.3">
      <c r="A158" t="s">
        <v>484</v>
      </c>
      <c r="B158" t="s">
        <v>485</v>
      </c>
      <c r="C158" t="s">
        <v>486</v>
      </c>
      <c r="D158" t="s">
        <v>59</v>
      </c>
      <c r="E158">
        <v>6834223.04</v>
      </c>
      <c r="F158">
        <v>111533.16</v>
      </c>
      <c r="G158">
        <v>505733.95</v>
      </c>
      <c r="H158">
        <v>550838.34</v>
      </c>
      <c r="I158">
        <v>7.4579915845907215E-4</v>
      </c>
      <c r="J158">
        <v>13668.3</v>
      </c>
      <c r="K158">
        <v>0</v>
      </c>
      <c r="L158">
        <v>0</v>
      </c>
      <c r="M158" t="s">
        <v>128</v>
      </c>
      <c r="N158">
        <v>738588041.76999998</v>
      </c>
      <c r="Q158">
        <v>0</v>
      </c>
      <c r="R158">
        <v>0</v>
      </c>
    </row>
    <row r="159" spans="1:18" hidden="1" x14ac:dyDescent="0.3">
      <c r="A159" t="s">
        <v>487</v>
      </c>
      <c r="B159" t="s">
        <v>488</v>
      </c>
      <c r="C159" t="s">
        <v>489</v>
      </c>
      <c r="D159" t="s">
        <v>59</v>
      </c>
      <c r="E159">
        <v>9958244.9000000004</v>
      </c>
      <c r="F159">
        <v>188084.28</v>
      </c>
      <c r="G159">
        <v>784835.01</v>
      </c>
      <c r="H159">
        <v>802631.35</v>
      </c>
      <c r="I159">
        <v>1.0867104591573437E-3</v>
      </c>
      <c r="J159">
        <v>19912.34</v>
      </c>
      <c r="K159">
        <v>0</v>
      </c>
      <c r="L159">
        <v>0</v>
      </c>
      <c r="M159" t="s">
        <v>128</v>
      </c>
      <c r="N159">
        <v>738588041.76999998</v>
      </c>
      <c r="Q159">
        <v>0</v>
      </c>
      <c r="R159">
        <v>0</v>
      </c>
    </row>
    <row r="160" spans="1:18" hidden="1" x14ac:dyDescent="0.3">
      <c r="A160" t="s">
        <v>490</v>
      </c>
      <c r="B160" t="s">
        <v>491</v>
      </c>
      <c r="C160" t="s">
        <v>492</v>
      </c>
      <c r="D160" t="s">
        <v>59</v>
      </c>
      <c r="E160">
        <v>3347287.57</v>
      </c>
      <c r="F160">
        <v>98126.49</v>
      </c>
      <c r="G160">
        <v>265011.61</v>
      </c>
      <c r="H160">
        <v>269788.71000000002</v>
      </c>
      <c r="I160">
        <v>3.6527630389663625E-4</v>
      </c>
      <c r="J160">
        <v>6689.07</v>
      </c>
      <c r="K160">
        <v>0</v>
      </c>
      <c r="L160">
        <v>0</v>
      </c>
      <c r="M160" t="s">
        <v>128</v>
      </c>
      <c r="N160">
        <v>738588041.76999998</v>
      </c>
      <c r="Q160">
        <v>0</v>
      </c>
      <c r="R160">
        <v>0</v>
      </c>
    </row>
    <row r="161" spans="1:18" hidden="1" x14ac:dyDescent="0.3">
      <c r="A161" t="s">
        <v>493</v>
      </c>
      <c r="B161" t="s">
        <v>494</v>
      </c>
      <c r="C161" t="s">
        <v>495</v>
      </c>
      <c r="D161" t="s">
        <v>59</v>
      </c>
      <c r="E161">
        <v>1064382.81</v>
      </c>
      <c r="F161">
        <v>6016.48</v>
      </c>
      <c r="G161">
        <v>80555.03</v>
      </c>
      <c r="H161">
        <v>85789.5</v>
      </c>
      <c r="I161">
        <v>1.1615338341304376E-4</v>
      </c>
      <c r="J161">
        <v>2128.64</v>
      </c>
      <c r="K161">
        <v>0</v>
      </c>
      <c r="L161">
        <v>0</v>
      </c>
      <c r="M161" t="s">
        <v>128</v>
      </c>
      <c r="N161">
        <v>738588041.76999998</v>
      </c>
      <c r="Q161">
        <v>0</v>
      </c>
      <c r="R161">
        <v>0</v>
      </c>
    </row>
    <row r="162" spans="1:18" hidden="1" x14ac:dyDescent="0.3">
      <c r="A162" t="s">
        <v>496</v>
      </c>
      <c r="B162" t="s">
        <v>497</v>
      </c>
      <c r="C162" t="s">
        <v>498</v>
      </c>
      <c r="D162" t="s">
        <v>59</v>
      </c>
      <c r="E162">
        <v>12292640.460000001</v>
      </c>
      <c r="F162">
        <v>339623.62</v>
      </c>
      <c r="G162">
        <v>967573.3</v>
      </c>
      <c r="H162">
        <v>990787.81</v>
      </c>
      <c r="I162">
        <v>1.341462024792078E-3</v>
      </c>
      <c r="J162">
        <v>24584.98</v>
      </c>
      <c r="K162">
        <v>0</v>
      </c>
      <c r="L162">
        <v>0</v>
      </c>
      <c r="M162" t="s">
        <v>128</v>
      </c>
      <c r="N162">
        <v>738588041.76999998</v>
      </c>
      <c r="Q162">
        <v>0</v>
      </c>
      <c r="R162">
        <v>0</v>
      </c>
    </row>
    <row r="163" spans="1:18" hidden="1" x14ac:dyDescent="0.3">
      <c r="A163" t="s">
        <v>499</v>
      </c>
      <c r="B163" t="s">
        <v>500</v>
      </c>
      <c r="C163" t="s">
        <v>501</v>
      </c>
      <c r="D163" t="s">
        <v>59</v>
      </c>
      <c r="E163">
        <v>5326718.1500000004</v>
      </c>
      <c r="F163">
        <v>128371.23</v>
      </c>
      <c r="G163">
        <v>414747.01</v>
      </c>
      <c r="H163">
        <v>429333.35</v>
      </c>
      <c r="I163">
        <v>5.8128933278031125E-4</v>
      </c>
      <c r="J163">
        <v>10653.32</v>
      </c>
      <c r="K163">
        <v>0</v>
      </c>
      <c r="L163">
        <v>0</v>
      </c>
      <c r="M163" t="s">
        <v>128</v>
      </c>
      <c r="N163">
        <v>738588041.76999998</v>
      </c>
      <c r="Q163">
        <v>0</v>
      </c>
      <c r="R163">
        <v>0</v>
      </c>
    </row>
    <row r="164" spans="1:18" hidden="1" x14ac:dyDescent="0.3">
      <c r="A164" t="s">
        <v>502</v>
      </c>
      <c r="B164" t="s">
        <v>503</v>
      </c>
      <c r="C164" t="s">
        <v>504</v>
      </c>
      <c r="D164" t="s">
        <v>59</v>
      </c>
      <c r="E164">
        <v>1053160.92</v>
      </c>
      <c r="F164">
        <v>55348.03</v>
      </c>
      <c r="G164">
        <v>86126.78</v>
      </c>
      <c r="H164">
        <v>84885.03</v>
      </c>
      <c r="I164">
        <v>1.1492879006892128E-4</v>
      </c>
      <c r="J164">
        <v>2106.1799999999998</v>
      </c>
      <c r="K164">
        <v>0</v>
      </c>
      <c r="L164">
        <v>0</v>
      </c>
      <c r="M164" t="s">
        <v>128</v>
      </c>
      <c r="N164">
        <v>738588041.76999998</v>
      </c>
      <c r="Q164">
        <v>0</v>
      </c>
      <c r="R164">
        <v>0</v>
      </c>
    </row>
    <row r="165" spans="1:18" hidden="1" x14ac:dyDescent="0.3">
      <c r="A165" t="s">
        <v>505</v>
      </c>
      <c r="B165" t="s">
        <v>506</v>
      </c>
      <c r="C165" t="s">
        <v>507</v>
      </c>
      <c r="D165" t="s">
        <v>59</v>
      </c>
      <c r="E165">
        <v>9906769.0999999996</v>
      </c>
      <c r="F165">
        <v>66556.72</v>
      </c>
      <c r="G165">
        <v>755606.24</v>
      </c>
      <c r="H165">
        <v>798476.78</v>
      </c>
      <c r="I165">
        <v>1.0810854425512748E-3</v>
      </c>
      <c r="J165">
        <v>19799.79</v>
      </c>
      <c r="K165">
        <v>0</v>
      </c>
      <c r="L165">
        <v>0</v>
      </c>
      <c r="M165" t="s">
        <v>128</v>
      </c>
      <c r="N165">
        <v>738588041.76999998</v>
      </c>
      <c r="Q165">
        <v>0</v>
      </c>
      <c r="R165">
        <v>0</v>
      </c>
    </row>
    <row r="166" spans="1:18" hidden="1" x14ac:dyDescent="0.3">
      <c r="A166" t="s">
        <v>508</v>
      </c>
      <c r="B166" t="s">
        <v>509</v>
      </c>
      <c r="C166" t="s">
        <v>510</v>
      </c>
      <c r="D166" t="s">
        <v>59</v>
      </c>
      <c r="E166">
        <v>79950297.120000005</v>
      </c>
      <c r="F166">
        <v>2146945.62</v>
      </c>
      <c r="G166">
        <v>6523360.0899999999</v>
      </c>
      <c r="H166">
        <v>6443988.0999999996</v>
      </c>
      <c r="I166">
        <v>8.7247392803127596E-3</v>
      </c>
      <c r="J166">
        <v>159900.38</v>
      </c>
      <c r="K166">
        <v>0</v>
      </c>
      <c r="L166">
        <v>0</v>
      </c>
      <c r="M166" t="s">
        <v>128</v>
      </c>
      <c r="N166">
        <v>738588041.76999998</v>
      </c>
      <c r="Q166">
        <v>0</v>
      </c>
      <c r="R166">
        <v>0</v>
      </c>
    </row>
    <row r="167" spans="1:18" hidden="1" x14ac:dyDescent="0.3">
      <c r="A167" t="s">
        <v>511</v>
      </c>
      <c r="B167" t="s">
        <v>512</v>
      </c>
      <c r="C167" t="s">
        <v>513</v>
      </c>
      <c r="D167" t="s">
        <v>59</v>
      </c>
      <c r="E167">
        <v>266927432.53999999</v>
      </c>
      <c r="F167">
        <v>7406079.5499999998</v>
      </c>
      <c r="G167">
        <v>20672347.010000002</v>
      </c>
      <c r="H167">
        <v>21508231.23</v>
      </c>
      <c r="I167">
        <v>2.9120741216519412E-2</v>
      </c>
      <c r="J167">
        <v>533805.53</v>
      </c>
      <c r="K167">
        <v>0</v>
      </c>
      <c r="L167">
        <v>0</v>
      </c>
      <c r="M167" t="s">
        <v>128</v>
      </c>
      <c r="N167">
        <v>738588041.76999998</v>
      </c>
      <c r="Q167">
        <v>0</v>
      </c>
      <c r="R167">
        <v>0</v>
      </c>
    </row>
    <row r="168" spans="1:18" hidden="1" x14ac:dyDescent="0.3">
      <c r="A168" t="s">
        <v>514</v>
      </c>
      <c r="B168" t="s">
        <v>515</v>
      </c>
      <c r="C168" t="s">
        <v>516</v>
      </c>
      <c r="D168" t="s">
        <v>59</v>
      </c>
      <c r="E168">
        <v>19550151.390000001</v>
      </c>
      <c r="F168">
        <v>614754.21</v>
      </c>
      <c r="G168">
        <v>1677342.33</v>
      </c>
      <c r="H168">
        <v>1575742.04</v>
      </c>
      <c r="I168">
        <v>2.133451871524741E-3</v>
      </c>
      <c r="J168">
        <v>39100</v>
      </c>
      <c r="K168">
        <v>0</v>
      </c>
      <c r="L168">
        <v>0</v>
      </c>
      <c r="M168" t="s">
        <v>128</v>
      </c>
      <c r="N168">
        <v>738588041.76999998</v>
      </c>
      <c r="Q168">
        <v>0</v>
      </c>
      <c r="R168">
        <v>0</v>
      </c>
    </row>
    <row r="169" spans="1:18" hidden="1" x14ac:dyDescent="0.3">
      <c r="A169" t="s">
        <v>517</v>
      </c>
      <c r="B169" t="s">
        <v>518</v>
      </c>
      <c r="C169" t="s">
        <v>519</v>
      </c>
      <c r="D169" t="s">
        <v>59</v>
      </c>
      <c r="E169">
        <v>487691.05</v>
      </c>
      <c r="F169">
        <v>11850</v>
      </c>
      <c r="G169">
        <v>48668.13</v>
      </c>
      <c r="H169">
        <v>39308.129999999997</v>
      </c>
      <c r="I169">
        <v>5.3220642329653017E-5</v>
      </c>
      <c r="J169">
        <v>975.31</v>
      </c>
      <c r="K169">
        <v>0</v>
      </c>
      <c r="L169">
        <v>0</v>
      </c>
      <c r="M169" t="s">
        <v>128</v>
      </c>
      <c r="N169">
        <v>738588041.76999998</v>
      </c>
      <c r="Q169">
        <v>0</v>
      </c>
      <c r="R169">
        <v>0</v>
      </c>
    </row>
    <row r="170" spans="1:18" hidden="1" x14ac:dyDescent="0.3">
      <c r="A170" t="s">
        <v>520</v>
      </c>
      <c r="B170" t="s">
        <v>521</v>
      </c>
      <c r="C170" t="s">
        <v>522</v>
      </c>
      <c r="D170" t="s">
        <v>59</v>
      </c>
      <c r="E170">
        <v>4222722.66</v>
      </c>
      <c r="F170">
        <v>48908.77</v>
      </c>
      <c r="G170">
        <v>351648.01</v>
      </c>
      <c r="H170">
        <v>340351.96</v>
      </c>
      <c r="I170">
        <v>4.6081433864588248E-4</v>
      </c>
      <c r="J170">
        <v>8445.2999999999993</v>
      </c>
      <c r="K170">
        <v>0</v>
      </c>
      <c r="L170">
        <v>0</v>
      </c>
      <c r="M170" t="s">
        <v>128</v>
      </c>
      <c r="N170">
        <v>738588041.76999998</v>
      </c>
      <c r="Q170">
        <v>0</v>
      </c>
      <c r="R170">
        <v>0</v>
      </c>
    </row>
    <row r="171" spans="1:18" hidden="1" x14ac:dyDescent="0.3">
      <c r="A171" t="s">
        <v>523</v>
      </c>
      <c r="B171" t="s">
        <v>524</v>
      </c>
      <c r="C171" t="s">
        <v>525</v>
      </c>
      <c r="D171" t="s">
        <v>59</v>
      </c>
      <c r="E171">
        <v>1914086.91</v>
      </c>
      <c r="F171">
        <v>19391.95</v>
      </c>
      <c r="G171">
        <v>142496.35</v>
      </c>
      <c r="H171">
        <v>154275.72</v>
      </c>
      <c r="I171">
        <v>2.0887925511261151E-4</v>
      </c>
      <c r="J171">
        <v>3827.94</v>
      </c>
      <c r="K171">
        <v>0</v>
      </c>
      <c r="L171">
        <v>0</v>
      </c>
      <c r="M171" t="s">
        <v>128</v>
      </c>
      <c r="N171">
        <v>738588041.76999998</v>
      </c>
      <c r="Q171">
        <v>0</v>
      </c>
      <c r="R171">
        <v>0</v>
      </c>
    </row>
    <row r="172" spans="1:18" hidden="1" x14ac:dyDescent="0.3">
      <c r="A172" t="s">
        <v>526</v>
      </c>
      <c r="B172" t="s">
        <v>527</v>
      </c>
      <c r="C172" t="s">
        <v>528</v>
      </c>
      <c r="D172" t="s">
        <v>59</v>
      </c>
      <c r="E172">
        <v>46531522.969999999</v>
      </c>
      <c r="F172">
        <v>1434880.81</v>
      </c>
      <c r="G172">
        <v>3694651.22</v>
      </c>
      <c r="H172">
        <v>3750429.72</v>
      </c>
      <c r="I172">
        <v>5.0778370456854788E-3</v>
      </c>
      <c r="J172">
        <v>93038.97</v>
      </c>
      <c r="K172">
        <v>0</v>
      </c>
      <c r="L172">
        <v>0</v>
      </c>
      <c r="M172" t="s">
        <v>128</v>
      </c>
      <c r="N172">
        <v>738588041.76999998</v>
      </c>
      <c r="Q172">
        <v>0</v>
      </c>
      <c r="R172">
        <v>0</v>
      </c>
    </row>
    <row r="173" spans="1:18" hidden="1" x14ac:dyDescent="0.3">
      <c r="A173" t="s">
        <v>529</v>
      </c>
      <c r="B173" t="s">
        <v>530</v>
      </c>
      <c r="C173" t="s">
        <v>531</v>
      </c>
      <c r="D173" t="s">
        <v>59</v>
      </c>
      <c r="E173">
        <v>1358325.65</v>
      </c>
      <c r="F173">
        <v>59382.66</v>
      </c>
      <c r="G173">
        <v>93696.66</v>
      </c>
      <c r="H173">
        <v>109481.33</v>
      </c>
      <c r="I173">
        <v>1.4823057483794605E-4</v>
      </c>
      <c r="J173">
        <v>2716.53</v>
      </c>
      <c r="K173">
        <v>0</v>
      </c>
      <c r="L173">
        <v>0</v>
      </c>
      <c r="M173" t="s">
        <v>128</v>
      </c>
      <c r="N173">
        <v>738588041.76999998</v>
      </c>
      <c r="Q173">
        <v>0</v>
      </c>
      <c r="R173">
        <v>0</v>
      </c>
    </row>
    <row r="174" spans="1:18" hidden="1" x14ac:dyDescent="0.3">
      <c r="A174" t="s">
        <v>532</v>
      </c>
      <c r="B174" t="s">
        <v>533</v>
      </c>
      <c r="C174" t="s">
        <v>534</v>
      </c>
      <c r="D174" t="s">
        <v>59</v>
      </c>
      <c r="E174">
        <v>2002404.86</v>
      </c>
      <c r="F174">
        <v>34575.03</v>
      </c>
      <c r="G174">
        <v>155638.57</v>
      </c>
      <c r="H174">
        <v>161394.10999999999</v>
      </c>
      <c r="I174">
        <v>2.1851709054647667E-4</v>
      </c>
      <c r="J174">
        <v>4004.69</v>
      </c>
      <c r="K174">
        <v>0</v>
      </c>
      <c r="L174">
        <v>0</v>
      </c>
      <c r="M174" t="s">
        <v>128</v>
      </c>
      <c r="N174">
        <v>738588041.76999998</v>
      </c>
      <c r="Q174">
        <v>0</v>
      </c>
      <c r="R174">
        <v>0</v>
      </c>
    </row>
    <row r="175" spans="1:18" hidden="1" x14ac:dyDescent="0.3">
      <c r="A175" t="s">
        <v>535</v>
      </c>
      <c r="B175" t="s">
        <v>536</v>
      </c>
      <c r="C175" t="s">
        <v>537</v>
      </c>
      <c r="D175" t="s">
        <v>59</v>
      </c>
      <c r="E175">
        <v>1636285.71</v>
      </c>
      <c r="F175">
        <v>49941.08</v>
      </c>
      <c r="G175">
        <v>141095.14000000001</v>
      </c>
      <c r="H175">
        <v>131884.76</v>
      </c>
      <c r="I175">
        <v>1.7856335675831261E-4</v>
      </c>
      <c r="J175">
        <v>3272.43</v>
      </c>
      <c r="K175">
        <v>0</v>
      </c>
      <c r="L175">
        <v>0</v>
      </c>
      <c r="M175" t="s">
        <v>128</v>
      </c>
      <c r="N175">
        <v>738588041.76999998</v>
      </c>
      <c r="Q175">
        <v>0</v>
      </c>
      <c r="R175">
        <v>0</v>
      </c>
    </row>
    <row r="176" spans="1:18" hidden="1" x14ac:dyDescent="0.3">
      <c r="A176" t="s">
        <v>538</v>
      </c>
      <c r="B176" t="s">
        <v>539</v>
      </c>
      <c r="C176" t="s">
        <v>540</v>
      </c>
      <c r="D176" t="s">
        <v>59</v>
      </c>
      <c r="E176">
        <v>26767055.899999999</v>
      </c>
      <c r="F176">
        <v>633801.89</v>
      </c>
      <c r="G176">
        <v>2210018.4</v>
      </c>
      <c r="H176">
        <v>2157427.36</v>
      </c>
      <c r="I176">
        <v>2.9210158274832095E-3</v>
      </c>
      <c r="J176">
        <v>53533.71</v>
      </c>
      <c r="K176">
        <v>0</v>
      </c>
      <c r="L176">
        <v>0</v>
      </c>
      <c r="M176" t="s">
        <v>128</v>
      </c>
      <c r="N176">
        <v>738588041.76999998</v>
      </c>
      <c r="Q176">
        <v>0</v>
      </c>
      <c r="R176">
        <v>0</v>
      </c>
    </row>
    <row r="177" spans="1:18" hidden="1" x14ac:dyDescent="0.3">
      <c r="A177" t="s">
        <v>541</v>
      </c>
      <c r="B177" t="s">
        <v>542</v>
      </c>
      <c r="C177" t="s">
        <v>543</v>
      </c>
      <c r="D177" t="s">
        <v>59</v>
      </c>
      <c r="E177">
        <v>5680942.4299999997</v>
      </c>
      <c r="F177">
        <v>182225.8</v>
      </c>
      <c r="G177">
        <v>437376.49</v>
      </c>
      <c r="H177">
        <v>457883.43</v>
      </c>
      <c r="I177">
        <v>6.1994427760121685E-4</v>
      </c>
      <c r="J177">
        <v>11360.54</v>
      </c>
      <c r="K177">
        <v>0</v>
      </c>
      <c r="L177">
        <v>0</v>
      </c>
      <c r="M177" t="s">
        <v>128</v>
      </c>
      <c r="N177">
        <v>738588041.76999998</v>
      </c>
      <c r="Q177">
        <v>0</v>
      </c>
      <c r="R177">
        <v>0</v>
      </c>
    </row>
    <row r="178" spans="1:18" hidden="1" x14ac:dyDescent="0.3">
      <c r="A178" t="s">
        <v>544</v>
      </c>
      <c r="B178" t="s">
        <v>545</v>
      </c>
      <c r="C178" t="s">
        <v>546</v>
      </c>
      <c r="D178" t="s">
        <v>59</v>
      </c>
      <c r="E178">
        <v>1166449.8400000001</v>
      </c>
      <c r="F178">
        <v>36997.83</v>
      </c>
      <c r="G178">
        <v>85120.4</v>
      </c>
      <c r="H178">
        <v>94016.24</v>
      </c>
      <c r="I178">
        <v>1.2729185240353125E-4</v>
      </c>
      <c r="J178">
        <v>2332.81</v>
      </c>
      <c r="K178">
        <v>0</v>
      </c>
      <c r="L178">
        <v>0</v>
      </c>
      <c r="M178" t="s">
        <v>128</v>
      </c>
      <c r="N178">
        <v>738588041.76999998</v>
      </c>
      <c r="Q178">
        <v>0</v>
      </c>
      <c r="R178">
        <v>0</v>
      </c>
    </row>
    <row r="179" spans="1:18" hidden="1" x14ac:dyDescent="0.3">
      <c r="A179" t="s">
        <v>547</v>
      </c>
      <c r="B179" t="s">
        <v>548</v>
      </c>
      <c r="C179" t="s">
        <v>549</v>
      </c>
      <c r="D179" t="s">
        <v>59</v>
      </c>
      <c r="E179">
        <v>4946470.41</v>
      </c>
      <c r="F179">
        <v>106567.38</v>
      </c>
      <c r="G179">
        <v>362212.67</v>
      </c>
      <c r="H179">
        <v>398686.46</v>
      </c>
      <c r="I179">
        <v>5.3979544408079235E-4</v>
      </c>
      <c r="J179">
        <v>9892.7900000000009</v>
      </c>
      <c r="K179">
        <v>0</v>
      </c>
      <c r="L179">
        <v>0</v>
      </c>
      <c r="M179" t="s">
        <v>128</v>
      </c>
      <c r="N179">
        <v>738588041.76999998</v>
      </c>
      <c r="Q179">
        <v>0</v>
      </c>
      <c r="R179">
        <v>0</v>
      </c>
    </row>
    <row r="180" spans="1:18" hidden="1" x14ac:dyDescent="0.3">
      <c r="A180" t="s">
        <v>550</v>
      </c>
      <c r="B180" t="s">
        <v>551</v>
      </c>
      <c r="C180" t="s">
        <v>552</v>
      </c>
      <c r="D180" t="s">
        <v>59</v>
      </c>
      <c r="E180">
        <v>2290130.16</v>
      </c>
      <c r="F180">
        <v>17041.86</v>
      </c>
      <c r="G180">
        <v>203873.12</v>
      </c>
      <c r="H180">
        <v>184586.86</v>
      </c>
      <c r="I180">
        <v>2.4991856022694889E-4</v>
      </c>
      <c r="J180">
        <v>4585.2299999999996</v>
      </c>
      <c r="K180">
        <v>0</v>
      </c>
      <c r="L180">
        <v>0</v>
      </c>
      <c r="M180" t="s">
        <v>128</v>
      </c>
      <c r="N180">
        <v>738588041.76999998</v>
      </c>
      <c r="Q180">
        <v>0</v>
      </c>
      <c r="R180">
        <v>0</v>
      </c>
    </row>
    <row r="181" spans="1:18" hidden="1" x14ac:dyDescent="0.3">
      <c r="A181" t="s">
        <v>553</v>
      </c>
      <c r="B181" t="s">
        <v>554</v>
      </c>
      <c r="C181" t="s">
        <v>555</v>
      </c>
      <c r="D181" t="s">
        <v>59</v>
      </c>
      <c r="E181">
        <v>3201060.27</v>
      </c>
      <c r="F181">
        <v>24373.96</v>
      </c>
      <c r="G181">
        <v>252884.36</v>
      </c>
      <c r="H181">
        <v>258005.46</v>
      </c>
      <c r="I181">
        <v>3.4932255250396294E-4</v>
      </c>
      <c r="J181">
        <v>6400.13</v>
      </c>
      <c r="K181">
        <v>0</v>
      </c>
      <c r="L181">
        <v>0</v>
      </c>
      <c r="M181" t="s">
        <v>128</v>
      </c>
      <c r="N181">
        <v>738588041.76999998</v>
      </c>
      <c r="Q181">
        <v>0</v>
      </c>
      <c r="R181">
        <v>0</v>
      </c>
    </row>
    <row r="182" spans="1:18" hidden="1" x14ac:dyDescent="0.3">
      <c r="A182" t="s">
        <v>556</v>
      </c>
      <c r="B182" t="s">
        <v>557</v>
      </c>
      <c r="C182" t="s">
        <v>558</v>
      </c>
      <c r="D182" t="s">
        <v>59</v>
      </c>
      <c r="E182">
        <v>82902007.819999993</v>
      </c>
      <c r="F182">
        <v>1863980.41</v>
      </c>
      <c r="G182">
        <v>6756131.7999999998</v>
      </c>
      <c r="H182">
        <v>6681930.3499999996</v>
      </c>
      <c r="I182">
        <v>9.046897556027297E-3</v>
      </c>
      <c r="J182">
        <v>165800.82</v>
      </c>
      <c r="K182">
        <v>0</v>
      </c>
      <c r="L182">
        <v>0</v>
      </c>
      <c r="M182" t="s">
        <v>128</v>
      </c>
      <c r="N182">
        <v>738588041.76999998</v>
      </c>
      <c r="Q182">
        <v>0</v>
      </c>
      <c r="R182">
        <v>0</v>
      </c>
    </row>
    <row r="183" spans="1:18" hidden="1" x14ac:dyDescent="0.3">
      <c r="A183" t="s">
        <v>559</v>
      </c>
      <c r="B183" t="s">
        <v>560</v>
      </c>
      <c r="C183" t="s">
        <v>561</v>
      </c>
      <c r="D183" t="s">
        <v>59</v>
      </c>
      <c r="E183">
        <v>2711926.59</v>
      </c>
      <c r="F183">
        <v>39281.230000000003</v>
      </c>
      <c r="G183">
        <v>204343.12</v>
      </c>
      <c r="H183">
        <v>218581.54</v>
      </c>
      <c r="I183">
        <v>2.9594513807206668E-4</v>
      </c>
      <c r="J183">
        <v>5423.81</v>
      </c>
      <c r="K183">
        <v>0</v>
      </c>
      <c r="L183">
        <v>0</v>
      </c>
      <c r="M183" t="s">
        <v>128</v>
      </c>
      <c r="N183">
        <v>738588041.76999998</v>
      </c>
      <c r="Q183">
        <v>0</v>
      </c>
      <c r="R183">
        <v>0</v>
      </c>
    </row>
    <row r="184" spans="1:18" hidden="1" x14ac:dyDescent="0.3">
      <c r="A184" t="s">
        <v>562</v>
      </c>
      <c r="B184" t="s">
        <v>563</v>
      </c>
      <c r="C184" t="s">
        <v>564</v>
      </c>
      <c r="D184" t="s">
        <v>59</v>
      </c>
      <c r="E184">
        <v>84303503.659999996</v>
      </c>
      <c r="F184">
        <v>2496396.4500000002</v>
      </c>
      <c r="G184">
        <v>6603613.6799999997</v>
      </c>
      <c r="H184">
        <v>6794878.75</v>
      </c>
      <c r="I184">
        <v>9.1998223173452871E-3</v>
      </c>
      <c r="J184">
        <v>168478.34</v>
      </c>
      <c r="K184">
        <v>0</v>
      </c>
      <c r="L184">
        <v>0</v>
      </c>
      <c r="M184" t="s">
        <v>128</v>
      </c>
      <c r="N184">
        <v>738588041.76999998</v>
      </c>
      <c r="Q184">
        <v>0</v>
      </c>
      <c r="R184">
        <v>0</v>
      </c>
    </row>
    <row r="185" spans="1:18" hidden="1" x14ac:dyDescent="0.3">
      <c r="A185" t="s">
        <v>565</v>
      </c>
      <c r="B185" t="s">
        <v>566</v>
      </c>
      <c r="C185" t="s">
        <v>567</v>
      </c>
      <c r="D185" t="s">
        <v>59</v>
      </c>
      <c r="E185">
        <v>13040046.17</v>
      </c>
      <c r="F185">
        <v>264001.08</v>
      </c>
      <c r="G185">
        <v>1024035.57</v>
      </c>
      <c r="H185">
        <v>1051036.78</v>
      </c>
      <c r="I185">
        <v>1.4230351976471589E-3</v>
      </c>
      <c r="J185">
        <v>26079.59</v>
      </c>
      <c r="K185">
        <v>0</v>
      </c>
      <c r="L185">
        <v>0</v>
      </c>
      <c r="M185" t="s">
        <v>128</v>
      </c>
      <c r="N185">
        <v>738588041.76999998</v>
      </c>
      <c r="Q185">
        <v>0</v>
      </c>
      <c r="R185">
        <v>0</v>
      </c>
    </row>
    <row r="186" spans="1:18" hidden="1" x14ac:dyDescent="0.3">
      <c r="A186" t="s">
        <v>568</v>
      </c>
      <c r="B186" t="s">
        <v>569</v>
      </c>
      <c r="C186" t="s">
        <v>570</v>
      </c>
      <c r="D186" t="s">
        <v>59</v>
      </c>
      <c r="E186">
        <v>34653587.270000003</v>
      </c>
      <c r="F186">
        <v>824173.89</v>
      </c>
      <c r="G186">
        <v>2739934.79</v>
      </c>
      <c r="H186">
        <v>2793074.23</v>
      </c>
      <c r="I186">
        <v>3.7816402000044533E-3</v>
      </c>
      <c r="J186">
        <v>69295.429999999993</v>
      </c>
      <c r="K186">
        <v>0</v>
      </c>
      <c r="L186">
        <v>0</v>
      </c>
      <c r="M186" t="s">
        <v>128</v>
      </c>
      <c r="N186">
        <v>738588041.76999998</v>
      </c>
      <c r="Q186">
        <v>0</v>
      </c>
      <c r="R186">
        <v>0</v>
      </c>
    </row>
    <row r="187" spans="1:18" hidden="1" x14ac:dyDescent="0.3">
      <c r="A187" t="s">
        <v>571</v>
      </c>
      <c r="B187" t="s">
        <v>572</v>
      </c>
      <c r="C187" t="s">
        <v>573</v>
      </c>
      <c r="D187" t="s">
        <v>59</v>
      </c>
      <c r="E187">
        <v>13932630.189999999</v>
      </c>
      <c r="F187">
        <v>468753.08</v>
      </c>
      <c r="G187">
        <v>1224750.68</v>
      </c>
      <c r="H187">
        <v>1122907.56</v>
      </c>
      <c r="I187">
        <v>1.520343542672302E-3</v>
      </c>
      <c r="J187">
        <v>27861.360000000001</v>
      </c>
      <c r="K187">
        <v>0</v>
      </c>
      <c r="L187">
        <v>0</v>
      </c>
      <c r="M187" t="s">
        <v>128</v>
      </c>
      <c r="N187">
        <v>738588041.76999998</v>
      </c>
      <c r="Q187">
        <v>0</v>
      </c>
      <c r="R187">
        <v>0</v>
      </c>
    </row>
    <row r="188" spans="1:18" hidden="1" x14ac:dyDescent="0.3">
      <c r="A188" t="s">
        <v>574</v>
      </c>
      <c r="B188" t="s">
        <v>575</v>
      </c>
      <c r="C188" t="s">
        <v>576</v>
      </c>
      <c r="D188" t="s">
        <v>59</v>
      </c>
      <c r="E188">
        <v>5538353.5199999996</v>
      </c>
      <c r="F188">
        <v>185360.33</v>
      </c>
      <c r="G188">
        <v>475343.91</v>
      </c>
      <c r="H188">
        <v>446389.22</v>
      </c>
      <c r="I188">
        <v>6.043818675025446E-4</v>
      </c>
      <c r="J188">
        <v>11070.13</v>
      </c>
      <c r="K188">
        <v>0</v>
      </c>
      <c r="L188">
        <v>0</v>
      </c>
      <c r="M188" t="s">
        <v>128</v>
      </c>
      <c r="N188">
        <v>738588041.76999998</v>
      </c>
      <c r="Q188">
        <v>0</v>
      </c>
      <c r="R188">
        <v>0</v>
      </c>
    </row>
    <row r="189" spans="1:18" hidden="1" x14ac:dyDescent="0.3">
      <c r="A189" t="s">
        <v>577</v>
      </c>
      <c r="B189" t="s">
        <v>578</v>
      </c>
      <c r="C189" t="s">
        <v>579</v>
      </c>
      <c r="D189" t="s">
        <v>59</v>
      </c>
      <c r="E189">
        <v>964222.34</v>
      </c>
      <c r="F189">
        <v>8237.9</v>
      </c>
      <c r="G189">
        <v>67667.5</v>
      </c>
      <c r="H189">
        <v>77716.42</v>
      </c>
      <c r="I189">
        <v>1.0522296003297772E-4</v>
      </c>
      <c r="J189">
        <v>1928.32</v>
      </c>
      <c r="K189">
        <v>0</v>
      </c>
      <c r="L189">
        <v>0</v>
      </c>
      <c r="M189" t="s">
        <v>128</v>
      </c>
      <c r="N189">
        <v>738588041.76999998</v>
      </c>
      <c r="Q189">
        <v>0</v>
      </c>
      <c r="R189">
        <v>0</v>
      </c>
    </row>
    <row r="190" spans="1:18" hidden="1" x14ac:dyDescent="0.3">
      <c r="A190" t="s">
        <v>580</v>
      </c>
      <c r="B190" t="s">
        <v>581</v>
      </c>
      <c r="C190" t="s">
        <v>582</v>
      </c>
      <c r="D190" t="s">
        <v>59</v>
      </c>
      <c r="E190">
        <v>45594564.920000002</v>
      </c>
      <c r="F190">
        <v>1505180.91</v>
      </c>
      <c r="G190">
        <v>3742815.97</v>
      </c>
      <c r="H190">
        <v>3674923.21</v>
      </c>
      <c r="I190">
        <v>4.9756061595489379E-3</v>
      </c>
      <c r="J190">
        <v>91189.21</v>
      </c>
      <c r="K190">
        <v>0</v>
      </c>
      <c r="L190">
        <v>0</v>
      </c>
      <c r="M190" t="s">
        <v>128</v>
      </c>
      <c r="N190">
        <v>738588041.76999998</v>
      </c>
      <c r="Q190">
        <v>0</v>
      </c>
      <c r="R190">
        <v>0</v>
      </c>
    </row>
    <row r="191" spans="1:18" hidden="1" x14ac:dyDescent="0.3">
      <c r="A191" t="s">
        <v>583</v>
      </c>
      <c r="B191" t="s">
        <v>584</v>
      </c>
      <c r="C191" t="s">
        <v>585</v>
      </c>
      <c r="D191" t="s">
        <v>59</v>
      </c>
      <c r="E191">
        <v>11172918.25</v>
      </c>
      <c r="F191">
        <v>159774.42000000001</v>
      </c>
      <c r="G191">
        <v>899535.03</v>
      </c>
      <c r="H191">
        <v>900536.9</v>
      </c>
      <c r="I191">
        <v>1.2192681834407924E-3</v>
      </c>
      <c r="J191">
        <v>22345.279999999999</v>
      </c>
      <c r="K191">
        <v>0</v>
      </c>
      <c r="L191">
        <v>0</v>
      </c>
      <c r="M191" t="s">
        <v>128</v>
      </c>
      <c r="N191">
        <v>738588041.76999998</v>
      </c>
      <c r="Q191">
        <v>0</v>
      </c>
      <c r="R191">
        <v>0</v>
      </c>
    </row>
    <row r="192" spans="1:18" hidden="1" x14ac:dyDescent="0.3">
      <c r="A192" t="s">
        <v>586</v>
      </c>
      <c r="B192" t="s">
        <v>587</v>
      </c>
      <c r="C192" t="s">
        <v>588</v>
      </c>
      <c r="D192" t="s">
        <v>59</v>
      </c>
      <c r="E192">
        <v>2949713.21</v>
      </c>
      <c r="F192">
        <v>32922.54</v>
      </c>
      <c r="G192">
        <v>243124.47</v>
      </c>
      <c r="H192">
        <v>237747.37</v>
      </c>
      <c r="I192">
        <v>3.2189442091459656E-4</v>
      </c>
      <c r="J192">
        <v>5899.3</v>
      </c>
      <c r="K192">
        <v>0</v>
      </c>
      <c r="L192">
        <v>0</v>
      </c>
      <c r="M192" t="s">
        <v>128</v>
      </c>
      <c r="N192">
        <v>738588041.76999998</v>
      </c>
      <c r="Q192">
        <v>0</v>
      </c>
      <c r="R192">
        <v>0</v>
      </c>
    </row>
    <row r="193" spans="1:18" hidden="1" x14ac:dyDescent="0.3">
      <c r="A193" t="s">
        <v>589</v>
      </c>
      <c r="B193" t="s">
        <v>590</v>
      </c>
      <c r="C193" t="s">
        <v>591</v>
      </c>
      <c r="D193" t="s">
        <v>59</v>
      </c>
      <c r="E193">
        <v>59870978.18</v>
      </c>
      <c r="F193">
        <v>1311184.23</v>
      </c>
      <c r="G193">
        <v>4408102.78</v>
      </c>
      <c r="H193">
        <v>4825568.82</v>
      </c>
      <c r="I193">
        <v>6.5335052114243496E-3</v>
      </c>
      <c r="J193">
        <v>119693.25</v>
      </c>
      <c r="K193">
        <v>0</v>
      </c>
      <c r="L193">
        <v>0</v>
      </c>
      <c r="M193" t="s">
        <v>128</v>
      </c>
      <c r="N193">
        <v>738588041.76999998</v>
      </c>
      <c r="Q193">
        <v>0</v>
      </c>
      <c r="R193">
        <v>0</v>
      </c>
    </row>
    <row r="194" spans="1:18" hidden="1" x14ac:dyDescent="0.3">
      <c r="A194" t="s">
        <v>592</v>
      </c>
      <c r="B194" t="s">
        <v>593</v>
      </c>
      <c r="C194" t="s">
        <v>594</v>
      </c>
      <c r="D194" t="s">
        <v>59</v>
      </c>
      <c r="E194">
        <v>4002734.78</v>
      </c>
      <c r="F194">
        <v>350</v>
      </c>
      <c r="G194">
        <v>330128.78999999998</v>
      </c>
      <c r="H194">
        <v>322620.57</v>
      </c>
      <c r="I194">
        <v>4.3680719393567665E-4</v>
      </c>
      <c r="J194">
        <v>8005.17</v>
      </c>
      <c r="K194">
        <v>0</v>
      </c>
      <c r="L194">
        <v>0</v>
      </c>
      <c r="M194" t="s">
        <v>128</v>
      </c>
      <c r="N194">
        <v>738588041.76999998</v>
      </c>
      <c r="Q194">
        <v>0</v>
      </c>
      <c r="R194">
        <v>0</v>
      </c>
    </row>
    <row r="195" spans="1:18" hidden="1" x14ac:dyDescent="0.3">
      <c r="A195" t="s">
        <v>595</v>
      </c>
      <c r="B195" t="s">
        <v>596</v>
      </c>
      <c r="C195" t="s">
        <v>597</v>
      </c>
      <c r="D195" t="s">
        <v>59</v>
      </c>
      <c r="E195">
        <v>7384357.3099999996</v>
      </c>
      <c r="F195">
        <v>349798.74</v>
      </c>
      <c r="G195">
        <v>567559.04</v>
      </c>
      <c r="H195">
        <v>595179.43000000005</v>
      </c>
      <c r="I195">
        <v>8.0583410012119027E-4</v>
      </c>
      <c r="J195">
        <v>14768.58</v>
      </c>
      <c r="K195">
        <v>0</v>
      </c>
      <c r="L195">
        <v>0</v>
      </c>
      <c r="M195" t="s">
        <v>128</v>
      </c>
      <c r="N195">
        <v>738588041.76999998</v>
      </c>
      <c r="Q195">
        <v>0</v>
      </c>
      <c r="R195">
        <v>0</v>
      </c>
    </row>
    <row r="196" spans="1:18" hidden="1" x14ac:dyDescent="0.3">
      <c r="A196" t="s">
        <v>598</v>
      </c>
      <c r="B196" t="s">
        <v>599</v>
      </c>
      <c r="C196" t="s">
        <v>600</v>
      </c>
      <c r="D196" t="s">
        <v>59</v>
      </c>
      <c r="E196">
        <v>13702240.630000001</v>
      </c>
      <c r="F196">
        <v>248075.87</v>
      </c>
      <c r="G196">
        <v>1158093.92</v>
      </c>
      <c r="H196">
        <v>1104400.07</v>
      </c>
      <c r="I196">
        <v>1.4952856092191047E-3</v>
      </c>
      <c r="J196">
        <v>27402.6</v>
      </c>
      <c r="K196">
        <v>0</v>
      </c>
      <c r="L196">
        <v>0</v>
      </c>
      <c r="M196" t="s">
        <v>128</v>
      </c>
      <c r="N196">
        <v>738588041.76999998</v>
      </c>
      <c r="Q196">
        <v>0</v>
      </c>
      <c r="R196">
        <v>0</v>
      </c>
    </row>
    <row r="197" spans="1:18" hidden="1" x14ac:dyDescent="0.3">
      <c r="A197" t="s">
        <v>601</v>
      </c>
      <c r="B197" t="s">
        <v>602</v>
      </c>
      <c r="C197" t="s">
        <v>603</v>
      </c>
      <c r="D197" t="s">
        <v>59</v>
      </c>
      <c r="E197">
        <v>522917.34</v>
      </c>
      <c r="F197">
        <v>4316.12</v>
      </c>
      <c r="G197">
        <v>34887.22</v>
      </c>
      <c r="H197">
        <v>42147.41</v>
      </c>
      <c r="I197">
        <v>5.7064842126329622E-5</v>
      </c>
      <c r="J197">
        <v>1045.71</v>
      </c>
      <c r="K197">
        <v>0</v>
      </c>
      <c r="L197">
        <v>0</v>
      </c>
      <c r="M197" t="s">
        <v>128</v>
      </c>
      <c r="N197">
        <v>738588041.76999998</v>
      </c>
      <c r="Q197">
        <v>0</v>
      </c>
      <c r="R197">
        <v>0</v>
      </c>
    </row>
    <row r="198" spans="1:18" hidden="1" x14ac:dyDescent="0.3">
      <c r="A198" t="s">
        <v>604</v>
      </c>
      <c r="B198" t="s">
        <v>605</v>
      </c>
      <c r="C198" t="s">
        <v>606</v>
      </c>
      <c r="D198" t="s">
        <v>59</v>
      </c>
      <c r="E198">
        <v>60290238.75</v>
      </c>
      <c r="F198">
        <v>1159191.3999999999</v>
      </c>
      <c r="G198">
        <v>4992587.6900000004</v>
      </c>
      <c r="H198">
        <v>4859392.9800000004</v>
      </c>
      <c r="I198">
        <v>6.5793009163195191E-3</v>
      </c>
      <c r="J198">
        <v>120578.48</v>
      </c>
      <c r="K198">
        <v>0</v>
      </c>
      <c r="L198">
        <v>0</v>
      </c>
      <c r="M198" t="s">
        <v>128</v>
      </c>
      <c r="N198">
        <v>738588041.76999998</v>
      </c>
      <c r="Q198">
        <v>0</v>
      </c>
      <c r="R198">
        <v>0</v>
      </c>
    </row>
    <row r="199" spans="1:18" hidden="1" x14ac:dyDescent="0.3">
      <c r="A199" t="s">
        <v>607</v>
      </c>
      <c r="B199" t="s">
        <v>608</v>
      </c>
      <c r="C199" t="s">
        <v>609</v>
      </c>
      <c r="D199" t="s">
        <v>59</v>
      </c>
      <c r="E199">
        <v>23457105.989999998</v>
      </c>
      <c r="F199">
        <v>740157.85</v>
      </c>
      <c r="G199">
        <v>1741561.65</v>
      </c>
      <c r="H199">
        <v>1890639.93</v>
      </c>
      <c r="I199">
        <v>2.5598030608093092E-3</v>
      </c>
      <c r="J199">
        <v>46911.17</v>
      </c>
      <c r="K199">
        <v>0</v>
      </c>
      <c r="L199">
        <v>0</v>
      </c>
      <c r="M199" t="s">
        <v>128</v>
      </c>
      <c r="N199">
        <v>738588041.76999998</v>
      </c>
      <c r="Q199">
        <v>0</v>
      </c>
      <c r="R199">
        <v>0</v>
      </c>
    </row>
    <row r="200" spans="1:18" hidden="1" x14ac:dyDescent="0.3">
      <c r="A200" t="s">
        <v>610</v>
      </c>
      <c r="B200" t="s">
        <v>611</v>
      </c>
      <c r="C200" t="s">
        <v>612</v>
      </c>
      <c r="D200" t="s">
        <v>59</v>
      </c>
      <c r="E200">
        <v>154428819.47999999</v>
      </c>
      <c r="F200">
        <v>3429083.26</v>
      </c>
      <c r="G200">
        <v>12735609.17</v>
      </c>
      <c r="H200">
        <v>12446947.93</v>
      </c>
      <c r="I200">
        <v>1.6852355069507125E-2</v>
      </c>
      <c r="J200">
        <v>308856.74</v>
      </c>
      <c r="K200">
        <v>0</v>
      </c>
      <c r="L200">
        <v>0</v>
      </c>
      <c r="M200" t="s">
        <v>128</v>
      </c>
      <c r="N200">
        <v>738588041.76999998</v>
      </c>
      <c r="Q200">
        <v>0</v>
      </c>
      <c r="R200">
        <v>0</v>
      </c>
    </row>
    <row r="201" spans="1:18" hidden="1" x14ac:dyDescent="0.3">
      <c r="A201" t="s">
        <v>613</v>
      </c>
      <c r="B201" t="s">
        <v>614</v>
      </c>
      <c r="C201" t="s">
        <v>615</v>
      </c>
      <c r="D201" t="s">
        <v>59</v>
      </c>
      <c r="E201">
        <v>8327108.4400000004</v>
      </c>
      <c r="F201">
        <v>221751.28</v>
      </c>
      <c r="G201">
        <v>639714.81000000006</v>
      </c>
      <c r="H201">
        <v>671163.18</v>
      </c>
      <c r="I201">
        <v>9.0871113806768563E-4</v>
      </c>
      <c r="J201">
        <v>16650.53</v>
      </c>
      <c r="K201">
        <v>0</v>
      </c>
      <c r="L201">
        <v>0</v>
      </c>
      <c r="M201" t="s">
        <v>128</v>
      </c>
      <c r="N201">
        <v>738588041.76999998</v>
      </c>
      <c r="Q201">
        <v>0</v>
      </c>
      <c r="R201">
        <v>0</v>
      </c>
    </row>
    <row r="202" spans="1:18" hidden="1" x14ac:dyDescent="0.3">
      <c r="A202" t="s">
        <v>616</v>
      </c>
      <c r="B202" t="s">
        <v>617</v>
      </c>
      <c r="C202" t="s">
        <v>618</v>
      </c>
      <c r="D202" t="s">
        <v>59</v>
      </c>
      <c r="E202">
        <v>5067786.0599999996</v>
      </c>
      <c r="F202">
        <v>1474.6</v>
      </c>
      <c r="G202">
        <v>368325.91</v>
      </c>
      <c r="H202">
        <v>408463.83</v>
      </c>
      <c r="I202">
        <v>5.5303336487973859E-4</v>
      </c>
      <c r="J202">
        <v>10135.450000000001</v>
      </c>
      <c r="K202">
        <v>0</v>
      </c>
      <c r="L202">
        <v>0</v>
      </c>
      <c r="M202" t="s">
        <v>128</v>
      </c>
      <c r="N202">
        <v>738588041.76999998</v>
      </c>
      <c r="Q202">
        <v>0</v>
      </c>
      <c r="R202">
        <v>0</v>
      </c>
    </row>
    <row r="203" spans="1:18" hidden="1" x14ac:dyDescent="0.3">
      <c r="A203" t="s">
        <v>619</v>
      </c>
      <c r="B203" t="s">
        <v>620</v>
      </c>
      <c r="C203" t="s">
        <v>621</v>
      </c>
      <c r="D203" t="s">
        <v>59</v>
      </c>
      <c r="E203">
        <v>2160740.25</v>
      </c>
      <c r="F203">
        <v>125874.4</v>
      </c>
      <c r="G203">
        <v>176699.75</v>
      </c>
      <c r="H203">
        <v>174155.99</v>
      </c>
      <c r="I203">
        <v>2.357958430827574E-4</v>
      </c>
      <c r="J203">
        <v>4321.38</v>
      </c>
      <c r="K203">
        <v>0</v>
      </c>
      <c r="L203">
        <v>0</v>
      </c>
      <c r="M203" t="s">
        <v>128</v>
      </c>
      <c r="N203">
        <v>738588041.76999998</v>
      </c>
      <c r="Q203">
        <v>0</v>
      </c>
      <c r="R203">
        <v>0</v>
      </c>
    </row>
    <row r="204" spans="1:18" hidden="1" x14ac:dyDescent="0.3">
      <c r="A204" t="s">
        <v>625</v>
      </c>
      <c r="B204" t="s">
        <v>626</v>
      </c>
      <c r="C204" t="s">
        <v>627</v>
      </c>
      <c r="D204" t="s">
        <v>59</v>
      </c>
      <c r="E204">
        <v>8024821.0099999998</v>
      </c>
      <c r="F204">
        <v>127619.49</v>
      </c>
      <c r="G204">
        <v>641972.85</v>
      </c>
      <c r="H204">
        <v>646801.51</v>
      </c>
      <c r="I204">
        <v>8.7572702700407007E-4</v>
      </c>
      <c r="J204">
        <v>16049.5</v>
      </c>
      <c r="K204">
        <v>0</v>
      </c>
      <c r="L204">
        <v>0</v>
      </c>
      <c r="M204" t="s">
        <v>128</v>
      </c>
      <c r="N204">
        <v>738588041.76999998</v>
      </c>
      <c r="Q204">
        <v>0</v>
      </c>
      <c r="R204">
        <v>0</v>
      </c>
    </row>
    <row r="205" spans="1:18" hidden="1" x14ac:dyDescent="0.3">
      <c r="A205" t="s">
        <v>628</v>
      </c>
      <c r="B205" t="s">
        <v>629</v>
      </c>
      <c r="C205" t="s">
        <v>630</v>
      </c>
      <c r="D205" t="s">
        <v>59</v>
      </c>
      <c r="E205">
        <v>10489349.970000001</v>
      </c>
      <c r="F205">
        <v>146250.57</v>
      </c>
      <c r="G205">
        <v>859674.26</v>
      </c>
      <c r="H205">
        <v>845442.24</v>
      </c>
      <c r="I205">
        <v>1.1446736098975117E-3</v>
      </c>
      <c r="J205">
        <v>20978.27</v>
      </c>
      <c r="K205">
        <v>0</v>
      </c>
      <c r="L205">
        <v>0</v>
      </c>
      <c r="M205" t="s">
        <v>128</v>
      </c>
      <c r="N205">
        <v>738588041.76999998</v>
      </c>
      <c r="Q205">
        <v>0</v>
      </c>
      <c r="R205">
        <v>0</v>
      </c>
    </row>
    <row r="206" spans="1:18" hidden="1" x14ac:dyDescent="0.3">
      <c r="A206" t="s">
        <v>631</v>
      </c>
      <c r="B206" t="s">
        <v>632</v>
      </c>
      <c r="C206" t="s">
        <v>633</v>
      </c>
      <c r="D206" t="s">
        <v>59</v>
      </c>
      <c r="E206">
        <v>598446.77</v>
      </c>
      <c r="F206">
        <v>21986.82</v>
      </c>
      <c r="G206">
        <v>44847.77</v>
      </c>
      <c r="H206">
        <v>48234.96</v>
      </c>
      <c r="I206">
        <v>6.5306987484398777E-5</v>
      </c>
      <c r="J206">
        <v>1196.82</v>
      </c>
      <c r="K206">
        <v>0</v>
      </c>
      <c r="L206">
        <v>0</v>
      </c>
      <c r="M206" t="s">
        <v>128</v>
      </c>
      <c r="N206">
        <v>738588041.76999998</v>
      </c>
      <c r="Q206">
        <v>0</v>
      </c>
      <c r="R206">
        <v>0</v>
      </c>
    </row>
    <row r="207" spans="1:18" hidden="1" x14ac:dyDescent="0.3">
      <c r="A207" t="s">
        <v>634</v>
      </c>
      <c r="B207" t="s">
        <v>635</v>
      </c>
      <c r="C207" t="s">
        <v>636</v>
      </c>
      <c r="D207" t="s">
        <v>59</v>
      </c>
      <c r="E207">
        <v>15417090.720000001</v>
      </c>
      <c r="F207">
        <v>594983.9</v>
      </c>
      <c r="G207">
        <v>1213431.71</v>
      </c>
      <c r="H207">
        <v>1242618.3500000001</v>
      </c>
      <c r="I207">
        <v>1.6824241386607197E-3</v>
      </c>
      <c r="J207">
        <v>30834.01</v>
      </c>
      <c r="K207">
        <v>0</v>
      </c>
      <c r="L207">
        <v>0</v>
      </c>
      <c r="M207" t="s">
        <v>128</v>
      </c>
      <c r="N207">
        <v>738588041.76999998</v>
      </c>
      <c r="Q207">
        <v>0</v>
      </c>
      <c r="R207">
        <v>0</v>
      </c>
    </row>
    <row r="208" spans="1:18" hidden="1" x14ac:dyDescent="0.3">
      <c r="A208" t="s">
        <v>637</v>
      </c>
      <c r="B208" t="s">
        <v>638</v>
      </c>
      <c r="C208" t="s">
        <v>639</v>
      </c>
      <c r="D208" t="s">
        <v>59</v>
      </c>
      <c r="E208">
        <v>4937953.97</v>
      </c>
      <c r="F208">
        <v>108236.3</v>
      </c>
      <c r="G208">
        <v>399903.89</v>
      </c>
      <c r="H208">
        <v>397999.44</v>
      </c>
      <c r="I208">
        <v>5.3886526384343909E-4</v>
      </c>
      <c r="J208">
        <v>9875.7199999999993</v>
      </c>
      <c r="K208">
        <v>0</v>
      </c>
      <c r="L208">
        <v>0</v>
      </c>
      <c r="M208" t="s">
        <v>128</v>
      </c>
      <c r="N208">
        <v>738588041.76999998</v>
      </c>
      <c r="Q208">
        <v>0</v>
      </c>
      <c r="R208">
        <v>0</v>
      </c>
    </row>
    <row r="209" spans="1:18" hidden="1" x14ac:dyDescent="0.3">
      <c r="A209" t="s">
        <v>640</v>
      </c>
      <c r="B209" t="s">
        <v>641</v>
      </c>
      <c r="C209" t="s">
        <v>642</v>
      </c>
      <c r="D209" t="s">
        <v>59</v>
      </c>
      <c r="E209">
        <v>16695711.76</v>
      </c>
      <c r="F209">
        <v>346922.35</v>
      </c>
      <c r="G209">
        <v>1379329.91</v>
      </c>
      <c r="H209">
        <v>1345671.66</v>
      </c>
      <c r="I209">
        <v>1.8219515939834955E-3</v>
      </c>
      <c r="J209">
        <v>33390.79</v>
      </c>
      <c r="K209">
        <v>0</v>
      </c>
      <c r="L209">
        <v>0</v>
      </c>
      <c r="M209" t="s">
        <v>128</v>
      </c>
      <c r="N209">
        <v>738588041.76999998</v>
      </c>
      <c r="Q209">
        <v>0</v>
      </c>
      <c r="R209">
        <v>0</v>
      </c>
    </row>
    <row r="210" spans="1:18" hidden="1" x14ac:dyDescent="0.3">
      <c r="A210" t="s">
        <v>643</v>
      </c>
      <c r="B210" t="s">
        <v>644</v>
      </c>
      <c r="C210" t="s">
        <v>645</v>
      </c>
      <c r="D210" t="s">
        <v>59</v>
      </c>
      <c r="E210">
        <v>42079365.649999999</v>
      </c>
      <c r="F210">
        <v>981243.22</v>
      </c>
      <c r="G210">
        <v>3428432</v>
      </c>
      <c r="H210">
        <v>3391527.35</v>
      </c>
      <c r="I210">
        <v>4.5919066627078406E-3</v>
      </c>
      <c r="J210">
        <v>84131.97</v>
      </c>
      <c r="K210">
        <v>0</v>
      </c>
      <c r="L210">
        <v>0</v>
      </c>
      <c r="M210" t="s">
        <v>128</v>
      </c>
      <c r="N210">
        <v>738588041.76999998</v>
      </c>
      <c r="Q210">
        <v>0</v>
      </c>
      <c r="R210">
        <v>0</v>
      </c>
    </row>
    <row r="211" spans="1:18" hidden="1" x14ac:dyDescent="0.3">
      <c r="A211" t="s">
        <v>646</v>
      </c>
      <c r="B211" t="s">
        <v>647</v>
      </c>
      <c r="C211" t="s">
        <v>648</v>
      </c>
      <c r="D211" t="s">
        <v>59</v>
      </c>
      <c r="E211">
        <v>16348334.32</v>
      </c>
      <c r="F211">
        <v>484811.04</v>
      </c>
      <c r="G211">
        <v>1318319.3600000001</v>
      </c>
      <c r="H211">
        <v>1317678.93</v>
      </c>
      <c r="I211">
        <v>1.784051264683665E-3</v>
      </c>
      <c r="J211">
        <v>32694.01</v>
      </c>
      <c r="K211">
        <v>0</v>
      </c>
      <c r="L211">
        <v>0</v>
      </c>
      <c r="M211" t="s">
        <v>128</v>
      </c>
      <c r="N211">
        <v>738588041.76999998</v>
      </c>
      <c r="Q211">
        <v>0</v>
      </c>
      <c r="R211">
        <v>0</v>
      </c>
    </row>
    <row r="212" spans="1:18" hidden="1" x14ac:dyDescent="0.3">
      <c r="A212" t="s">
        <v>649</v>
      </c>
      <c r="B212" t="s">
        <v>650</v>
      </c>
      <c r="C212" t="s">
        <v>651</v>
      </c>
      <c r="D212" t="s">
        <v>59</v>
      </c>
      <c r="E212">
        <v>126880172.27</v>
      </c>
      <c r="F212">
        <v>2722280.32</v>
      </c>
      <c r="G212">
        <v>9794450.9900000002</v>
      </c>
      <c r="H212">
        <v>10226535.539999999</v>
      </c>
      <c r="I212">
        <v>1.3846061622514862E-2</v>
      </c>
      <c r="J212">
        <v>253759.59</v>
      </c>
      <c r="K212">
        <v>0</v>
      </c>
      <c r="L212">
        <v>0</v>
      </c>
      <c r="M212" t="s">
        <v>128</v>
      </c>
      <c r="N212">
        <v>738588041.76999998</v>
      </c>
      <c r="Q212">
        <v>0</v>
      </c>
      <c r="R212">
        <v>0</v>
      </c>
    </row>
    <row r="213" spans="1:18" hidden="1" x14ac:dyDescent="0.3">
      <c r="A213" t="s">
        <v>652</v>
      </c>
      <c r="B213" t="s">
        <v>653</v>
      </c>
      <c r="C213" t="s">
        <v>654</v>
      </c>
      <c r="D213" t="s">
        <v>59</v>
      </c>
      <c r="E213">
        <v>2007628.57</v>
      </c>
      <c r="F213">
        <v>9230.7199999999993</v>
      </c>
      <c r="G213">
        <v>145820.04</v>
      </c>
      <c r="H213">
        <v>161815.26999999999</v>
      </c>
      <c r="I213">
        <v>2.1908731369684167E-4</v>
      </c>
      <c r="J213">
        <v>4015.14</v>
      </c>
      <c r="K213">
        <v>0</v>
      </c>
      <c r="L213">
        <v>0</v>
      </c>
      <c r="M213" t="s">
        <v>128</v>
      </c>
      <c r="N213">
        <v>738588041.76999998</v>
      </c>
      <c r="Q213">
        <v>0</v>
      </c>
      <c r="R213">
        <v>0</v>
      </c>
    </row>
    <row r="214" spans="1:18" hidden="1" x14ac:dyDescent="0.3">
      <c r="A214" t="s">
        <v>655</v>
      </c>
      <c r="B214" t="s">
        <v>656</v>
      </c>
      <c r="C214" t="s">
        <v>657</v>
      </c>
      <c r="D214" t="s">
        <v>59</v>
      </c>
      <c r="E214">
        <v>193490032.99000001</v>
      </c>
      <c r="F214">
        <v>5106342.37</v>
      </c>
      <c r="G214">
        <v>15007377.59</v>
      </c>
      <c r="H214">
        <v>15595512.84</v>
      </c>
      <c r="I214">
        <v>2.111530644691445E-2</v>
      </c>
      <c r="J214">
        <v>386981.83</v>
      </c>
      <c r="K214">
        <v>0</v>
      </c>
      <c r="L214">
        <v>0</v>
      </c>
      <c r="M214" t="s">
        <v>128</v>
      </c>
      <c r="N214">
        <v>738588041.76999998</v>
      </c>
      <c r="Q214">
        <v>0</v>
      </c>
      <c r="R214">
        <v>0</v>
      </c>
    </row>
    <row r="215" spans="1:18" hidden="1" x14ac:dyDescent="0.3">
      <c r="A215" t="s">
        <v>658</v>
      </c>
      <c r="B215" t="s">
        <v>659</v>
      </c>
      <c r="C215" t="s">
        <v>660</v>
      </c>
      <c r="D215" t="s">
        <v>59</v>
      </c>
      <c r="E215">
        <v>47399697.079999998</v>
      </c>
      <c r="F215">
        <v>1854126.65</v>
      </c>
      <c r="G215">
        <v>3809058.19</v>
      </c>
      <c r="H215">
        <v>3820411.76</v>
      </c>
      <c r="I215">
        <v>5.172588160031022E-3</v>
      </c>
      <c r="J215">
        <v>94798.78</v>
      </c>
      <c r="K215">
        <v>0</v>
      </c>
      <c r="L215">
        <v>0</v>
      </c>
      <c r="M215" t="s">
        <v>128</v>
      </c>
      <c r="N215">
        <v>738588041.76999998</v>
      </c>
      <c r="Q215">
        <v>0</v>
      </c>
      <c r="R215">
        <v>0</v>
      </c>
    </row>
    <row r="216" spans="1:18" hidden="1" x14ac:dyDescent="0.3">
      <c r="A216" t="s">
        <v>661</v>
      </c>
      <c r="B216" t="s">
        <v>662</v>
      </c>
      <c r="C216" t="s">
        <v>663</v>
      </c>
      <c r="D216" t="s">
        <v>59</v>
      </c>
      <c r="E216">
        <v>1134586.33</v>
      </c>
      <c r="F216">
        <v>35863.71</v>
      </c>
      <c r="G216">
        <v>96590.31</v>
      </c>
      <c r="H216">
        <v>91448.41</v>
      </c>
      <c r="I216">
        <v>1.238151781889768E-4</v>
      </c>
      <c r="J216">
        <v>2269.0700000000002</v>
      </c>
      <c r="K216">
        <v>0</v>
      </c>
      <c r="L216">
        <v>0</v>
      </c>
      <c r="M216" t="s">
        <v>128</v>
      </c>
      <c r="N216">
        <v>738588041.76999998</v>
      </c>
      <c r="Q216">
        <v>0</v>
      </c>
      <c r="R216">
        <v>0</v>
      </c>
    </row>
    <row r="217" spans="1:18" hidden="1" x14ac:dyDescent="0.3">
      <c r="A217" t="s">
        <v>664</v>
      </c>
      <c r="B217" t="s">
        <v>665</v>
      </c>
      <c r="C217" t="s">
        <v>666</v>
      </c>
      <c r="D217" t="s">
        <v>59</v>
      </c>
      <c r="E217">
        <v>2583746.96</v>
      </c>
      <c r="F217">
        <v>46907.71</v>
      </c>
      <c r="G217">
        <v>187554.95</v>
      </c>
      <c r="H217">
        <v>208250.43</v>
      </c>
      <c r="I217">
        <v>2.8195748945641642E-4</v>
      </c>
      <c r="J217">
        <v>5167.3100000000004</v>
      </c>
      <c r="K217">
        <v>0</v>
      </c>
      <c r="L217">
        <v>0</v>
      </c>
      <c r="M217" t="s">
        <v>128</v>
      </c>
      <c r="N217">
        <v>738588041.76999998</v>
      </c>
      <c r="Q217">
        <v>0</v>
      </c>
      <c r="R217">
        <v>0</v>
      </c>
    </row>
    <row r="218" spans="1:18" hidden="1" x14ac:dyDescent="0.3">
      <c r="A218" t="s">
        <v>667</v>
      </c>
      <c r="B218" t="s">
        <v>668</v>
      </c>
      <c r="C218" t="s">
        <v>669</v>
      </c>
      <c r="D218" t="s">
        <v>59</v>
      </c>
      <c r="E218">
        <v>5787163.71</v>
      </c>
      <c r="F218">
        <v>50778.58</v>
      </c>
      <c r="G218">
        <v>438518.48</v>
      </c>
      <c r="H218">
        <v>466445.51</v>
      </c>
      <c r="I218">
        <v>6.3153677506364698E-4</v>
      </c>
      <c r="J218">
        <v>11574.01</v>
      </c>
      <c r="K218">
        <v>0</v>
      </c>
      <c r="L218">
        <v>0</v>
      </c>
      <c r="M218" t="s">
        <v>128</v>
      </c>
      <c r="N218">
        <v>738588041.76999998</v>
      </c>
      <c r="Q218">
        <v>0</v>
      </c>
      <c r="R218">
        <v>0</v>
      </c>
    </row>
    <row r="219" spans="1:18" hidden="1" x14ac:dyDescent="0.3">
      <c r="A219" t="s">
        <v>670</v>
      </c>
      <c r="B219" t="s">
        <v>671</v>
      </c>
      <c r="C219" t="s">
        <v>672</v>
      </c>
      <c r="D219" t="s">
        <v>59</v>
      </c>
      <c r="E219">
        <v>4690808.0599999996</v>
      </c>
      <c r="F219">
        <v>69430.16</v>
      </c>
      <c r="G219">
        <v>345232.82</v>
      </c>
      <c r="H219">
        <v>378079.75</v>
      </c>
      <c r="I219">
        <v>5.118953037662854E-4</v>
      </c>
      <c r="J219">
        <v>9381.4699999999993</v>
      </c>
      <c r="K219">
        <v>0</v>
      </c>
      <c r="L219">
        <v>0</v>
      </c>
      <c r="M219" t="s">
        <v>128</v>
      </c>
      <c r="N219">
        <v>738588041.76999998</v>
      </c>
      <c r="Q219">
        <v>0</v>
      </c>
      <c r="R219">
        <v>0</v>
      </c>
    </row>
    <row r="220" spans="1:18" hidden="1" x14ac:dyDescent="0.3">
      <c r="A220" t="s">
        <v>673</v>
      </c>
      <c r="B220" t="s">
        <v>674</v>
      </c>
      <c r="C220" t="s">
        <v>675</v>
      </c>
      <c r="D220" t="s">
        <v>59</v>
      </c>
      <c r="E220">
        <v>1953498.64</v>
      </c>
      <c r="F220">
        <v>33428.92</v>
      </c>
      <c r="G220">
        <v>150311.53</v>
      </c>
      <c r="H220">
        <v>157451.97</v>
      </c>
      <c r="I220">
        <v>2.1317969029483873E-4</v>
      </c>
      <c r="J220">
        <v>3906.83</v>
      </c>
      <c r="K220">
        <v>0</v>
      </c>
      <c r="L220">
        <v>0</v>
      </c>
      <c r="M220" t="s">
        <v>128</v>
      </c>
      <c r="N220">
        <v>738588041.76999998</v>
      </c>
      <c r="Q220">
        <v>0</v>
      </c>
      <c r="R220">
        <v>0</v>
      </c>
    </row>
    <row r="221" spans="1:18" hidden="1" x14ac:dyDescent="0.3">
      <c r="A221" t="s">
        <v>676</v>
      </c>
      <c r="B221" t="s">
        <v>677</v>
      </c>
      <c r="C221" t="s">
        <v>678</v>
      </c>
      <c r="D221" t="s">
        <v>59</v>
      </c>
      <c r="E221">
        <v>7694746.3899999997</v>
      </c>
      <c r="F221">
        <v>149393.28</v>
      </c>
      <c r="G221">
        <v>586325.93000000005</v>
      </c>
      <c r="H221">
        <v>620193.99</v>
      </c>
      <c r="I221">
        <v>8.3970218162986653E-4</v>
      </c>
      <c r="J221">
        <v>15384.26</v>
      </c>
      <c r="K221">
        <v>0</v>
      </c>
      <c r="L221">
        <v>0</v>
      </c>
      <c r="M221" t="s">
        <v>128</v>
      </c>
      <c r="N221">
        <v>738588041.76999998</v>
      </c>
      <c r="Q221">
        <v>0</v>
      </c>
      <c r="R221">
        <v>0</v>
      </c>
    </row>
    <row r="222" spans="1:18" hidden="1" x14ac:dyDescent="0.3">
      <c r="A222" t="s">
        <v>679</v>
      </c>
      <c r="B222" t="s">
        <v>680</v>
      </c>
      <c r="C222" t="s">
        <v>681</v>
      </c>
      <c r="D222" t="s">
        <v>59</v>
      </c>
      <c r="E222">
        <v>76814605.670000002</v>
      </c>
      <c r="F222">
        <v>1810687.99</v>
      </c>
      <c r="G222">
        <v>6038125.1299999999</v>
      </c>
      <c r="H222">
        <v>6191185.6200000001</v>
      </c>
      <c r="I222">
        <v>8.3824612231238448E-3</v>
      </c>
      <c r="J222">
        <v>153621.28</v>
      </c>
      <c r="K222">
        <v>0</v>
      </c>
      <c r="L222">
        <v>0</v>
      </c>
      <c r="M222" t="s">
        <v>128</v>
      </c>
      <c r="N222">
        <v>738588041.76999998</v>
      </c>
      <c r="Q222">
        <v>0</v>
      </c>
      <c r="R222">
        <v>0</v>
      </c>
    </row>
    <row r="223" spans="1:18" hidden="1" x14ac:dyDescent="0.3">
      <c r="A223" t="s">
        <v>682</v>
      </c>
      <c r="B223" t="s">
        <v>683</v>
      </c>
      <c r="C223" t="s">
        <v>684</v>
      </c>
      <c r="D223" t="s">
        <v>59</v>
      </c>
      <c r="E223">
        <v>29824057.760000002</v>
      </c>
      <c r="F223">
        <v>202186.98</v>
      </c>
      <c r="G223">
        <v>2349854.7999999998</v>
      </c>
      <c r="H223">
        <v>2403309.2599999998</v>
      </c>
      <c r="I223">
        <v>3.2539238710669548E-3</v>
      </c>
      <c r="J223">
        <v>59625.91</v>
      </c>
      <c r="K223">
        <v>0</v>
      </c>
      <c r="L223">
        <v>0</v>
      </c>
      <c r="M223" t="s">
        <v>128</v>
      </c>
      <c r="N223">
        <v>738588041.76999998</v>
      </c>
      <c r="Q223">
        <v>0</v>
      </c>
      <c r="R223">
        <v>0</v>
      </c>
    </row>
    <row r="224" spans="1:18" hidden="1" x14ac:dyDescent="0.3">
      <c r="A224" t="s">
        <v>688</v>
      </c>
      <c r="B224" t="s">
        <v>689</v>
      </c>
      <c r="C224" t="s">
        <v>690</v>
      </c>
      <c r="D224" t="s">
        <v>59</v>
      </c>
      <c r="E224">
        <v>343481.97</v>
      </c>
      <c r="F224">
        <v>44393.33</v>
      </c>
      <c r="G224">
        <v>21503.64</v>
      </c>
      <c r="H224">
        <v>27684.880000000001</v>
      </c>
      <c r="I224">
        <v>3.7483520493581463E-5</v>
      </c>
      <c r="J224">
        <v>686.86</v>
      </c>
      <c r="K224">
        <v>0</v>
      </c>
      <c r="L224">
        <v>0</v>
      </c>
      <c r="M224" t="s">
        <v>128</v>
      </c>
      <c r="N224">
        <v>738588041.76999998</v>
      </c>
      <c r="Q224">
        <v>0</v>
      </c>
      <c r="R224">
        <v>0</v>
      </c>
    </row>
    <row r="225" spans="1:18" hidden="1" x14ac:dyDescent="0.3">
      <c r="A225" t="s">
        <v>691</v>
      </c>
      <c r="B225" t="s">
        <v>692</v>
      </c>
      <c r="C225" t="s">
        <v>693</v>
      </c>
      <c r="D225" t="s">
        <v>59</v>
      </c>
      <c r="E225">
        <v>5701387.1399999997</v>
      </c>
      <c r="F225">
        <v>155608.32999999999</v>
      </c>
      <c r="G225">
        <v>438039.96</v>
      </c>
      <c r="H225">
        <v>459532.35</v>
      </c>
      <c r="I225">
        <v>6.2217680765416544E-4</v>
      </c>
      <c r="J225">
        <v>11402.66</v>
      </c>
      <c r="K225">
        <v>0</v>
      </c>
      <c r="L225">
        <v>0</v>
      </c>
      <c r="M225" t="s">
        <v>128</v>
      </c>
      <c r="N225">
        <v>738588041.76999998</v>
      </c>
      <c r="Q225">
        <v>0</v>
      </c>
      <c r="R225">
        <v>0</v>
      </c>
    </row>
    <row r="226" spans="1:18" hidden="1" x14ac:dyDescent="0.3">
      <c r="A226" t="s">
        <v>694</v>
      </c>
      <c r="B226" t="s">
        <v>695</v>
      </c>
      <c r="C226" t="s">
        <v>696</v>
      </c>
      <c r="D226" t="s">
        <v>59</v>
      </c>
      <c r="E226">
        <v>580317.05000000005</v>
      </c>
      <c r="F226">
        <v>66227.72</v>
      </c>
      <c r="G226">
        <v>43474.95</v>
      </c>
      <c r="H226">
        <v>46773.75</v>
      </c>
      <c r="I226">
        <v>6.3328604519385885E-5</v>
      </c>
      <c r="J226">
        <v>1160.51</v>
      </c>
      <c r="K226">
        <v>0</v>
      </c>
      <c r="L226">
        <v>0</v>
      </c>
      <c r="M226" t="s">
        <v>128</v>
      </c>
      <c r="N226">
        <v>738588041.76999998</v>
      </c>
      <c r="Q226">
        <v>0</v>
      </c>
      <c r="R226">
        <v>0</v>
      </c>
    </row>
    <row r="227" spans="1:18" hidden="1" x14ac:dyDescent="0.3">
      <c r="A227" t="s">
        <v>697</v>
      </c>
      <c r="B227" t="s">
        <v>698</v>
      </c>
      <c r="C227" t="s">
        <v>699</v>
      </c>
      <c r="D227" t="s">
        <v>59</v>
      </c>
      <c r="E227">
        <v>307478.3</v>
      </c>
      <c r="F227">
        <v>160175.60999999999</v>
      </c>
      <c r="G227">
        <v>36673.730000000003</v>
      </c>
      <c r="H227">
        <v>24782.86</v>
      </c>
      <c r="I227">
        <v>3.3554374832022399E-5</v>
      </c>
      <c r="J227">
        <v>614.86</v>
      </c>
      <c r="K227">
        <v>0</v>
      </c>
      <c r="L227">
        <v>0</v>
      </c>
      <c r="M227" t="s">
        <v>128</v>
      </c>
      <c r="N227">
        <v>738588041.76999998</v>
      </c>
      <c r="Q227">
        <v>0</v>
      </c>
      <c r="R227">
        <v>0</v>
      </c>
    </row>
    <row r="228" spans="1:18" hidden="1" x14ac:dyDescent="0.3">
      <c r="A228" t="s">
        <v>700</v>
      </c>
      <c r="B228" t="s">
        <v>701</v>
      </c>
      <c r="C228" t="s">
        <v>702</v>
      </c>
      <c r="D228" t="s">
        <v>59</v>
      </c>
      <c r="E228">
        <v>915583.2</v>
      </c>
      <c r="F228">
        <v>16289.23</v>
      </c>
      <c r="G228">
        <v>59779.68</v>
      </c>
      <c r="H228">
        <v>73796.13</v>
      </c>
      <c r="I228">
        <v>9.9915143255163179E-5</v>
      </c>
      <c r="J228">
        <v>1831.06</v>
      </c>
      <c r="K228">
        <v>0</v>
      </c>
      <c r="L228">
        <v>0</v>
      </c>
      <c r="M228" t="s">
        <v>128</v>
      </c>
      <c r="N228">
        <v>738588041.76999998</v>
      </c>
      <c r="Q228">
        <v>0</v>
      </c>
      <c r="R228">
        <v>0</v>
      </c>
    </row>
    <row r="229" spans="1:18" hidden="1" x14ac:dyDescent="0.3">
      <c r="A229" t="s">
        <v>703</v>
      </c>
      <c r="B229" t="s">
        <v>704</v>
      </c>
      <c r="C229" t="s">
        <v>705</v>
      </c>
      <c r="D229" t="s">
        <v>59</v>
      </c>
      <c r="E229">
        <v>3941780.06</v>
      </c>
      <c r="F229">
        <v>134633.71</v>
      </c>
      <c r="G229">
        <v>294678.76</v>
      </c>
      <c r="H229">
        <v>317707.31</v>
      </c>
      <c r="I229">
        <v>4.3015496059024426E-4</v>
      </c>
      <c r="J229">
        <v>7883.25</v>
      </c>
      <c r="K229">
        <v>0</v>
      </c>
      <c r="L229">
        <v>0</v>
      </c>
      <c r="M229" t="s">
        <v>128</v>
      </c>
      <c r="N229">
        <v>738588041.76999998</v>
      </c>
      <c r="Q229">
        <v>0</v>
      </c>
      <c r="R229">
        <v>0</v>
      </c>
    </row>
    <row r="230" spans="1:18" hidden="1" x14ac:dyDescent="0.3">
      <c r="A230" t="s">
        <v>703</v>
      </c>
      <c r="B230" t="s">
        <v>706</v>
      </c>
      <c r="C230" t="s">
        <v>707</v>
      </c>
      <c r="D230" t="s">
        <v>59</v>
      </c>
      <c r="E230">
        <v>3941780.06</v>
      </c>
      <c r="F230">
        <v>134633.71</v>
      </c>
      <c r="G230">
        <v>294678.76</v>
      </c>
      <c r="H230">
        <v>317707.31</v>
      </c>
      <c r="I230">
        <v>4.3015496059024426E-4</v>
      </c>
      <c r="J230">
        <v>7883.25</v>
      </c>
      <c r="K230">
        <v>0</v>
      </c>
      <c r="L230">
        <v>0</v>
      </c>
      <c r="M230" t="s">
        <v>128</v>
      </c>
      <c r="N230">
        <v>738588041.76999998</v>
      </c>
      <c r="Q230">
        <v>0</v>
      </c>
      <c r="R230">
        <v>0</v>
      </c>
    </row>
    <row r="231" spans="1:18" hidden="1" x14ac:dyDescent="0.3">
      <c r="A231" t="s">
        <v>708</v>
      </c>
      <c r="B231" t="s">
        <v>709</v>
      </c>
      <c r="C231" t="s">
        <v>710</v>
      </c>
      <c r="D231" t="s">
        <v>59</v>
      </c>
      <c r="E231">
        <v>19030095.850000001</v>
      </c>
      <c r="F231">
        <v>299405.71000000002</v>
      </c>
      <c r="G231">
        <v>1419762.86</v>
      </c>
      <c r="H231">
        <v>1533823.84</v>
      </c>
      <c r="I231">
        <v>2.0766973647775907E-3</v>
      </c>
      <c r="J231">
        <v>38058.949999999997</v>
      </c>
      <c r="K231">
        <v>0</v>
      </c>
      <c r="L231">
        <v>0</v>
      </c>
      <c r="M231" t="s">
        <v>128</v>
      </c>
      <c r="N231">
        <v>738588041.76999998</v>
      </c>
      <c r="Q231">
        <v>0</v>
      </c>
      <c r="R231">
        <v>0</v>
      </c>
    </row>
    <row r="232" spans="1:18" hidden="1" x14ac:dyDescent="0.3">
      <c r="A232" t="s">
        <v>711</v>
      </c>
      <c r="B232" t="s">
        <v>712</v>
      </c>
      <c r="C232" t="s">
        <v>713</v>
      </c>
      <c r="D232" t="s">
        <v>59</v>
      </c>
      <c r="E232">
        <v>33492755.899999999</v>
      </c>
      <c r="F232">
        <v>1058186.47</v>
      </c>
      <c r="G232">
        <v>2589419.4300000002</v>
      </c>
      <c r="H232">
        <v>2699547.76</v>
      </c>
      <c r="I232">
        <v>3.6550114642130271E-3</v>
      </c>
      <c r="J232">
        <v>66986.38</v>
      </c>
      <c r="K232">
        <v>0</v>
      </c>
      <c r="L232">
        <v>0</v>
      </c>
      <c r="M232" t="s">
        <v>128</v>
      </c>
      <c r="N232">
        <v>738588041.76999998</v>
      </c>
      <c r="Q232">
        <v>0</v>
      </c>
      <c r="R232">
        <v>0</v>
      </c>
    </row>
    <row r="233" spans="1:18" hidden="1" x14ac:dyDescent="0.3">
      <c r="A233" t="s">
        <v>714</v>
      </c>
      <c r="B233" t="s">
        <v>715</v>
      </c>
      <c r="C233" t="s">
        <v>716</v>
      </c>
      <c r="D233" t="s">
        <v>59</v>
      </c>
      <c r="E233">
        <v>194021.48</v>
      </c>
      <c r="F233">
        <v>1025.8699999999999</v>
      </c>
      <c r="G233">
        <v>17809.47</v>
      </c>
      <c r="H233">
        <v>15638.12</v>
      </c>
      <c r="I233">
        <v>2.1172993760532319E-5</v>
      </c>
      <c r="J233">
        <v>388.01</v>
      </c>
      <c r="K233">
        <v>0</v>
      </c>
      <c r="L233">
        <v>0</v>
      </c>
      <c r="M233" t="s">
        <v>128</v>
      </c>
      <c r="N233">
        <v>738588041.76999998</v>
      </c>
      <c r="Q233">
        <v>0</v>
      </c>
      <c r="R233">
        <v>0</v>
      </c>
    </row>
    <row r="234" spans="1:18" hidden="1" x14ac:dyDescent="0.3">
      <c r="A234" t="s">
        <v>717</v>
      </c>
      <c r="B234" t="s">
        <v>718</v>
      </c>
      <c r="C234" t="s">
        <v>719</v>
      </c>
      <c r="D234" t="s">
        <v>59</v>
      </c>
      <c r="E234">
        <v>1747974.37</v>
      </c>
      <c r="F234">
        <v>82346.070000000007</v>
      </c>
      <c r="G234">
        <v>139270.95000000001</v>
      </c>
      <c r="H234">
        <v>140887.19</v>
      </c>
      <c r="I234">
        <v>1.9075205937855267E-4</v>
      </c>
      <c r="J234">
        <v>3495.82</v>
      </c>
      <c r="K234">
        <v>0</v>
      </c>
      <c r="L234">
        <v>0</v>
      </c>
      <c r="M234" t="s">
        <v>128</v>
      </c>
      <c r="N234">
        <v>738588041.76999998</v>
      </c>
      <c r="Q234">
        <v>0</v>
      </c>
      <c r="R234">
        <v>0</v>
      </c>
    </row>
    <row r="235" spans="1:18" hidden="1" x14ac:dyDescent="0.3">
      <c r="A235" t="s">
        <v>720</v>
      </c>
      <c r="B235" t="s">
        <v>721</v>
      </c>
      <c r="C235" t="s">
        <v>722</v>
      </c>
      <c r="D235" t="s">
        <v>59</v>
      </c>
      <c r="E235">
        <v>149891517.53999999</v>
      </c>
      <c r="F235">
        <v>5118143.43</v>
      </c>
      <c r="G235">
        <v>11099644.359999999</v>
      </c>
      <c r="H235">
        <v>12079050.98</v>
      </c>
      <c r="I235">
        <v>1.6354246612296869E-2</v>
      </c>
      <c r="J235">
        <v>299803.86</v>
      </c>
      <c r="K235">
        <v>0</v>
      </c>
      <c r="L235">
        <v>0</v>
      </c>
      <c r="M235" t="s">
        <v>128</v>
      </c>
      <c r="N235">
        <v>738588041.76999998</v>
      </c>
      <c r="Q235">
        <v>0</v>
      </c>
      <c r="R235">
        <v>0</v>
      </c>
    </row>
    <row r="236" spans="1:18" hidden="1" x14ac:dyDescent="0.3">
      <c r="A236" t="s">
        <v>723</v>
      </c>
      <c r="B236" t="s">
        <v>724</v>
      </c>
      <c r="C236" t="s">
        <v>725</v>
      </c>
      <c r="D236" t="s">
        <v>59</v>
      </c>
      <c r="E236">
        <v>2179644.0299999998</v>
      </c>
      <c r="F236">
        <v>215.39</v>
      </c>
      <c r="G236">
        <v>164802.76</v>
      </c>
      <c r="H236">
        <v>175679.99</v>
      </c>
      <c r="I236">
        <v>2.378592396093892E-4</v>
      </c>
      <c r="J236">
        <v>4359.12</v>
      </c>
      <c r="K236">
        <v>0</v>
      </c>
      <c r="L236">
        <v>0</v>
      </c>
      <c r="M236" t="s">
        <v>128</v>
      </c>
      <c r="N236">
        <v>738588041.76999998</v>
      </c>
      <c r="Q236">
        <v>0</v>
      </c>
      <c r="R236">
        <v>0</v>
      </c>
    </row>
    <row r="237" spans="1:18" hidden="1" x14ac:dyDescent="0.3">
      <c r="A237" t="s">
        <v>726</v>
      </c>
      <c r="B237" t="s">
        <v>727</v>
      </c>
      <c r="C237" t="s">
        <v>728</v>
      </c>
      <c r="D237" t="s">
        <v>59</v>
      </c>
      <c r="E237">
        <v>1281439.1299999999</v>
      </c>
      <c r="F237">
        <v>16884.900000000001</v>
      </c>
      <c r="G237">
        <v>107995.12</v>
      </c>
      <c r="H237">
        <v>103284.26</v>
      </c>
      <c r="I237">
        <v>1.3984014654838296E-4</v>
      </c>
      <c r="J237">
        <v>2562.7800000000002</v>
      </c>
      <c r="K237">
        <v>0</v>
      </c>
      <c r="L237">
        <v>0</v>
      </c>
      <c r="M237" t="s">
        <v>128</v>
      </c>
      <c r="N237">
        <v>738588041.76999998</v>
      </c>
      <c r="Q237">
        <v>0</v>
      </c>
      <c r="R237">
        <v>0</v>
      </c>
    </row>
    <row r="238" spans="1:18" hidden="1" x14ac:dyDescent="0.3">
      <c r="A238" t="s">
        <v>729</v>
      </c>
      <c r="B238" t="s">
        <v>730</v>
      </c>
      <c r="C238" t="s">
        <v>731</v>
      </c>
      <c r="D238" t="s">
        <v>59</v>
      </c>
      <c r="E238">
        <v>2198533.21</v>
      </c>
      <c r="F238">
        <v>15739.67</v>
      </c>
      <c r="G238">
        <v>169114.04</v>
      </c>
      <c r="H238">
        <v>177202.18</v>
      </c>
      <c r="I238">
        <v>2.3992018551416197E-4</v>
      </c>
      <c r="J238">
        <v>4396.93</v>
      </c>
      <c r="K238">
        <v>0</v>
      </c>
      <c r="L238">
        <v>0</v>
      </c>
      <c r="M238" t="s">
        <v>128</v>
      </c>
      <c r="N238">
        <v>738588041.76999998</v>
      </c>
      <c r="Q238">
        <v>0</v>
      </c>
      <c r="R238">
        <v>0</v>
      </c>
    </row>
    <row r="239" spans="1:18" hidden="1" x14ac:dyDescent="0.3">
      <c r="A239" t="s">
        <v>732</v>
      </c>
      <c r="B239" t="s">
        <v>733</v>
      </c>
      <c r="C239" t="s">
        <v>734</v>
      </c>
      <c r="D239" t="s">
        <v>59</v>
      </c>
      <c r="E239">
        <v>70380360.430000007</v>
      </c>
      <c r="F239">
        <v>2420985.1800000002</v>
      </c>
      <c r="G239">
        <v>5522749.9400000004</v>
      </c>
      <c r="H239">
        <v>5672657.0999999996</v>
      </c>
      <c r="I239">
        <v>7.6804074520427906E-3</v>
      </c>
      <c r="J239">
        <v>140758.32</v>
      </c>
      <c r="K239">
        <v>0</v>
      </c>
      <c r="L239">
        <v>0</v>
      </c>
      <c r="M239" t="s">
        <v>128</v>
      </c>
      <c r="N239">
        <v>738588041.76999998</v>
      </c>
      <c r="Q239">
        <v>0</v>
      </c>
      <c r="R239">
        <v>0</v>
      </c>
    </row>
    <row r="240" spans="1:18" hidden="1" x14ac:dyDescent="0.3">
      <c r="A240" t="s">
        <v>735</v>
      </c>
      <c r="B240" t="s">
        <v>736</v>
      </c>
      <c r="C240" t="s">
        <v>737</v>
      </c>
      <c r="D240" t="s">
        <v>59</v>
      </c>
      <c r="E240">
        <v>5646201.4900000002</v>
      </c>
      <c r="F240">
        <v>131569.99</v>
      </c>
      <c r="G240">
        <v>455328.19</v>
      </c>
      <c r="H240">
        <v>455084.42</v>
      </c>
      <c r="I240">
        <v>6.1615460075606745E-4</v>
      </c>
      <c r="J240">
        <v>11292.29</v>
      </c>
      <c r="K240">
        <v>0</v>
      </c>
      <c r="L240">
        <v>0</v>
      </c>
      <c r="M240" t="s">
        <v>128</v>
      </c>
      <c r="N240">
        <v>738588041.76999998</v>
      </c>
      <c r="Q240">
        <v>0</v>
      </c>
      <c r="R240">
        <v>0</v>
      </c>
    </row>
    <row r="241" spans="1:18" hidden="1" x14ac:dyDescent="0.3">
      <c r="A241" t="s">
        <v>738</v>
      </c>
      <c r="B241" t="s">
        <v>739</v>
      </c>
      <c r="C241" t="s">
        <v>740</v>
      </c>
      <c r="D241" t="s">
        <v>59</v>
      </c>
      <c r="E241">
        <v>2340627.2000000002</v>
      </c>
      <c r="F241">
        <v>54991.8</v>
      </c>
      <c r="G241">
        <v>192227.14</v>
      </c>
      <c r="H241">
        <v>188654.83</v>
      </c>
      <c r="I241">
        <v>2.5542632608550685E-4</v>
      </c>
      <c r="J241">
        <v>4681.12</v>
      </c>
      <c r="K241">
        <v>0</v>
      </c>
      <c r="L241">
        <v>0</v>
      </c>
      <c r="M241" t="s">
        <v>128</v>
      </c>
      <c r="N241">
        <v>738588041.76999998</v>
      </c>
      <c r="Q241">
        <v>0</v>
      </c>
      <c r="R241">
        <v>0</v>
      </c>
    </row>
    <row r="242" spans="1:18" hidden="1" x14ac:dyDescent="0.3">
      <c r="A242" t="s">
        <v>741</v>
      </c>
      <c r="B242" t="s">
        <v>742</v>
      </c>
      <c r="C242" t="s">
        <v>743</v>
      </c>
      <c r="D242" t="s">
        <v>59</v>
      </c>
      <c r="E242">
        <v>27119496.449999999</v>
      </c>
      <c r="F242">
        <v>778140.09</v>
      </c>
      <c r="G242">
        <v>2189823.31</v>
      </c>
      <c r="H242">
        <v>2185814.65</v>
      </c>
      <c r="I242">
        <v>2.9594503652696203E-3</v>
      </c>
      <c r="J242">
        <v>54205.74</v>
      </c>
      <c r="K242">
        <v>0</v>
      </c>
      <c r="L242">
        <v>0</v>
      </c>
      <c r="M242" t="s">
        <v>128</v>
      </c>
      <c r="N242">
        <v>738588041.76999998</v>
      </c>
      <c r="Q242">
        <v>0</v>
      </c>
      <c r="R242">
        <v>0</v>
      </c>
    </row>
    <row r="243" spans="1:18" hidden="1" x14ac:dyDescent="0.3">
      <c r="A243" t="s">
        <v>744</v>
      </c>
      <c r="B243" t="s">
        <v>745</v>
      </c>
      <c r="C243" t="s">
        <v>746</v>
      </c>
      <c r="D243" t="s">
        <v>59</v>
      </c>
      <c r="E243">
        <v>9851352.1099999994</v>
      </c>
      <c r="F243">
        <v>260600.73</v>
      </c>
      <c r="G243">
        <v>835183.01</v>
      </c>
      <c r="H243">
        <v>794017.7</v>
      </c>
      <c r="I243">
        <v>1.0750481392809512E-3</v>
      </c>
      <c r="J243">
        <v>19702.59</v>
      </c>
      <c r="K243">
        <v>0</v>
      </c>
      <c r="L243">
        <v>0</v>
      </c>
      <c r="M243" t="s">
        <v>128</v>
      </c>
      <c r="N243">
        <v>738588041.76999998</v>
      </c>
      <c r="Q243">
        <v>0</v>
      </c>
      <c r="R243">
        <v>0</v>
      </c>
    </row>
    <row r="244" spans="1:18" hidden="1" x14ac:dyDescent="0.3">
      <c r="A244" t="s">
        <v>747</v>
      </c>
      <c r="B244" t="s">
        <v>748</v>
      </c>
      <c r="C244" t="s">
        <v>749</v>
      </c>
      <c r="D244" t="s">
        <v>59</v>
      </c>
      <c r="E244">
        <v>2810395.54</v>
      </c>
      <c r="F244">
        <v>-90689.58</v>
      </c>
      <c r="G244">
        <v>227286.97</v>
      </c>
      <c r="H244">
        <v>226514.2</v>
      </c>
      <c r="I244">
        <v>3.0668544193752006E-4</v>
      </c>
      <c r="J244">
        <v>5612.16</v>
      </c>
      <c r="K244">
        <v>0</v>
      </c>
      <c r="L244">
        <v>0</v>
      </c>
      <c r="M244" t="s">
        <v>128</v>
      </c>
      <c r="N244">
        <v>738588041.76999998</v>
      </c>
      <c r="Q244">
        <v>0</v>
      </c>
      <c r="R244">
        <v>0</v>
      </c>
    </row>
    <row r="245" spans="1:18" hidden="1" x14ac:dyDescent="0.3">
      <c r="A245" t="s">
        <v>750</v>
      </c>
      <c r="B245" t="s">
        <v>751</v>
      </c>
      <c r="C245" t="s">
        <v>752</v>
      </c>
      <c r="D245" t="s">
        <v>59</v>
      </c>
      <c r="E245">
        <v>16731274.67</v>
      </c>
      <c r="F245">
        <v>386715.15</v>
      </c>
      <c r="G245">
        <v>1272963.1399999999</v>
      </c>
      <c r="H245">
        <v>1348540.58</v>
      </c>
      <c r="I245">
        <v>1.8258359244055324E-3</v>
      </c>
      <c r="J245">
        <v>33451.800000000003</v>
      </c>
      <c r="K245">
        <v>0</v>
      </c>
      <c r="L245">
        <v>0</v>
      </c>
      <c r="M245" t="s">
        <v>128</v>
      </c>
      <c r="N245">
        <v>738588041.76999998</v>
      </c>
      <c r="Q245">
        <v>0</v>
      </c>
      <c r="R245">
        <v>0</v>
      </c>
    </row>
    <row r="246" spans="1:18" hidden="1" x14ac:dyDescent="0.3">
      <c r="A246" t="s">
        <v>753</v>
      </c>
      <c r="B246" t="s">
        <v>754</v>
      </c>
      <c r="C246" t="s">
        <v>755</v>
      </c>
      <c r="D246" t="s">
        <v>59</v>
      </c>
      <c r="E246">
        <v>19439955.059999999</v>
      </c>
      <c r="F246">
        <v>494334.53</v>
      </c>
      <c r="G246">
        <v>1571355.39</v>
      </c>
      <c r="H246">
        <v>1566859.66</v>
      </c>
      <c r="I246">
        <v>2.1214257087686888E-3</v>
      </c>
      <c r="J246">
        <v>38879.74</v>
      </c>
      <c r="K246">
        <v>0</v>
      </c>
      <c r="L246">
        <v>0</v>
      </c>
      <c r="M246" t="s">
        <v>128</v>
      </c>
      <c r="N246">
        <v>738588041.76999998</v>
      </c>
      <c r="Q246">
        <v>0</v>
      </c>
      <c r="R246">
        <v>0</v>
      </c>
    </row>
    <row r="247" spans="1:18" hidden="1" x14ac:dyDescent="0.3">
      <c r="A247" t="s">
        <v>756</v>
      </c>
      <c r="B247" t="s">
        <v>757</v>
      </c>
      <c r="C247" t="s">
        <v>758</v>
      </c>
      <c r="D247" t="s">
        <v>59</v>
      </c>
      <c r="E247">
        <v>183455466.53999999</v>
      </c>
      <c r="F247">
        <v>2022729.64</v>
      </c>
      <c r="G247">
        <v>14085571.27</v>
      </c>
      <c r="H247">
        <v>14784428.119999999</v>
      </c>
      <c r="I247">
        <v>2.0017150676539038E-2</v>
      </c>
      <c r="J247">
        <v>366864.76</v>
      </c>
      <c r="K247">
        <v>0</v>
      </c>
      <c r="L247">
        <v>0</v>
      </c>
      <c r="M247" t="s">
        <v>128</v>
      </c>
      <c r="N247">
        <v>738588041.76999998</v>
      </c>
      <c r="Q247">
        <v>0</v>
      </c>
      <c r="R247">
        <v>0</v>
      </c>
    </row>
    <row r="248" spans="1:18" hidden="1" x14ac:dyDescent="0.3">
      <c r="A248" t="s">
        <v>762</v>
      </c>
      <c r="B248" t="s">
        <v>763</v>
      </c>
      <c r="C248" t="s">
        <v>764</v>
      </c>
      <c r="D248" t="s">
        <v>59</v>
      </c>
      <c r="E248">
        <v>4044059.21</v>
      </c>
      <c r="F248">
        <v>83538.990000000005</v>
      </c>
      <c r="G248">
        <v>350851.04</v>
      </c>
      <c r="H248">
        <v>325950.84000000003</v>
      </c>
      <c r="I248">
        <v>4.4131616214482759E-4</v>
      </c>
      <c r="J248">
        <v>8086.94</v>
      </c>
      <c r="K248">
        <v>0</v>
      </c>
      <c r="L248">
        <v>0</v>
      </c>
      <c r="M248" t="s">
        <v>128</v>
      </c>
      <c r="N248">
        <v>738588041.76999998</v>
      </c>
      <c r="Q248">
        <v>0</v>
      </c>
      <c r="R248">
        <v>0</v>
      </c>
    </row>
    <row r="249" spans="1:18" hidden="1" x14ac:dyDescent="0.3">
      <c r="A249" t="s">
        <v>765</v>
      </c>
      <c r="B249" t="s">
        <v>766</v>
      </c>
      <c r="C249" t="s">
        <v>767</v>
      </c>
      <c r="D249" t="s">
        <v>59</v>
      </c>
      <c r="E249">
        <v>8339181.2300000004</v>
      </c>
      <c r="F249">
        <v>232695.11</v>
      </c>
      <c r="G249">
        <v>675340.6</v>
      </c>
      <c r="H249">
        <v>672139.18</v>
      </c>
      <c r="I249">
        <v>9.1003257836295634E-4</v>
      </c>
      <c r="J249">
        <v>16678.21</v>
      </c>
      <c r="K249">
        <v>0</v>
      </c>
      <c r="L249">
        <v>0</v>
      </c>
      <c r="M249" t="s">
        <v>128</v>
      </c>
      <c r="N249">
        <v>738588041.76999998</v>
      </c>
      <c r="Q249">
        <v>0</v>
      </c>
      <c r="R249">
        <v>0</v>
      </c>
    </row>
    <row r="250" spans="1:18" hidden="1" x14ac:dyDescent="0.3">
      <c r="A250" t="s">
        <v>768</v>
      </c>
      <c r="B250" t="s">
        <v>769</v>
      </c>
      <c r="C250" t="s">
        <v>770</v>
      </c>
      <c r="D250" t="s">
        <v>59</v>
      </c>
      <c r="E250">
        <v>1602246.3</v>
      </c>
      <c r="F250">
        <v>128912.13</v>
      </c>
      <c r="G250">
        <v>137792.42000000001</v>
      </c>
      <c r="H250">
        <v>129141.09</v>
      </c>
      <c r="I250">
        <v>1.7484860666105285E-4</v>
      </c>
      <c r="J250">
        <v>3204.37</v>
      </c>
      <c r="K250">
        <v>0</v>
      </c>
      <c r="L250">
        <v>0</v>
      </c>
      <c r="M250" t="s">
        <v>128</v>
      </c>
      <c r="N250">
        <v>738588041.76999998</v>
      </c>
      <c r="Q250">
        <v>0</v>
      </c>
      <c r="R250">
        <v>0</v>
      </c>
    </row>
    <row r="251" spans="1:18" hidden="1" x14ac:dyDescent="0.3">
      <c r="A251" t="s">
        <v>771</v>
      </c>
      <c r="B251" t="s">
        <v>772</v>
      </c>
      <c r="C251" t="s">
        <v>773</v>
      </c>
      <c r="D251" t="s">
        <v>59</v>
      </c>
      <c r="E251">
        <v>25217471.850000001</v>
      </c>
      <c r="F251">
        <v>539982.6</v>
      </c>
      <c r="G251">
        <v>1791775.58</v>
      </c>
      <c r="H251">
        <v>2032513.62</v>
      </c>
      <c r="I251">
        <v>2.7518907767977848E-3</v>
      </c>
      <c r="J251">
        <v>50403.98</v>
      </c>
      <c r="K251">
        <v>0</v>
      </c>
      <c r="L251">
        <v>0</v>
      </c>
      <c r="M251" t="s">
        <v>128</v>
      </c>
      <c r="N251">
        <v>738588041.76999998</v>
      </c>
      <c r="Q251">
        <v>0</v>
      </c>
      <c r="R251">
        <v>0</v>
      </c>
    </row>
    <row r="252" spans="1:18" hidden="1" x14ac:dyDescent="0.3">
      <c r="A252" t="s">
        <v>774</v>
      </c>
      <c r="B252" t="s">
        <v>775</v>
      </c>
      <c r="C252" t="s">
        <v>776</v>
      </c>
      <c r="D252" t="s">
        <v>59</v>
      </c>
      <c r="E252">
        <v>6607670.9199999999</v>
      </c>
      <c r="F252">
        <v>187985.13</v>
      </c>
      <c r="G252">
        <v>538983.15</v>
      </c>
      <c r="H252">
        <v>532935.71</v>
      </c>
      <c r="I252">
        <v>7.215601659659131E-4</v>
      </c>
      <c r="J252">
        <v>13210.71</v>
      </c>
      <c r="K252">
        <v>0</v>
      </c>
      <c r="L252">
        <v>0</v>
      </c>
      <c r="M252" t="s">
        <v>128</v>
      </c>
      <c r="N252">
        <v>738588041.76999998</v>
      </c>
      <c r="Q252">
        <v>0</v>
      </c>
      <c r="R252">
        <v>0</v>
      </c>
    </row>
    <row r="253" spans="1:18" hidden="1" x14ac:dyDescent="0.3">
      <c r="A253" t="s">
        <v>777</v>
      </c>
      <c r="B253" t="s">
        <v>778</v>
      </c>
      <c r="C253" t="s">
        <v>779</v>
      </c>
      <c r="D253" t="s">
        <v>59</v>
      </c>
      <c r="E253">
        <v>3858701.59</v>
      </c>
      <c r="F253">
        <v>104034.1</v>
      </c>
      <c r="G253">
        <v>300550.33</v>
      </c>
      <c r="H253">
        <v>311006.36</v>
      </c>
      <c r="I253">
        <v>4.2108231166955304E-4</v>
      </c>
      <c r="J253">
        <v>7709.43</v>
      </c>
      <c r="K253">
        <v>0</v>
      </c>
      <c r="L253">
        <v>0</v>
      </c>
      <c r="M253" t="s">
        <v>128</v>
      </c>
      <c r="N253">
        <v>738588041.76999998</v>
      </c>
      <c r="Q253">
        <v>0</v>
      </c>
      <c r="R253">
        <v>0</v>
      </c>
    </row>
    <row r="254" spans="1:18" hidden="1" x14ac:dyDescent="0.3">
      <c r="A254" t="s">
        <v>780</v>
      </c>
      <c r="B254" t="s">
        <v>781</v>
      </c>
      <c r="C254" t="s">
        <v>782</v>
      </c>
      <c r="D254" t="s">
        <v>59</v>
      </c>
      <c r="E254">
        <v>4251673.0999999996</v>
      </c>
      <c r="F254">
        <v>58806.34</v>
      </c>
      <c r="G254">
        <v>338642.29</v>
      </c>
      <c r="H254">
        <v>342685.58</v>
      </c>
      <c r="I254">
        <v>4.6397390780761381E-4</v>
      </c>
      <c r="J254">
        <v>8503.2000000000007</v>
      </c>
      <c r="K254">
        <v>0</v>
      </c>
      <c r="L254">
        <v>0</v>
      </c>
      <c r="M254" t="s">
        <v>128</v>
      </c>
      <c r="N254">
        <v>738588041.76999998</v>
      </c>
      <c r="Q254">
        <v>0</v>
      </c>
      <c r="R254">
        <v>0</v>
      </c>
    </row>
    <row r="255" spans="1:18" hidden="1" x14ac:dyDescent="0.3">
      <c r="A255" t="s">
        <v>783</v>
      </c>
      <c r="B255" t="s">
        <v>784</v>
      </c>
      <c r="C255" t="s">
        <v>785</v>
      </c>
      <c r="D255" t="s">
        <v>59</v>
      </c>
      <c r="E255">
        <v>135518505.88</v>
      </c>
      <c r="F255">
        <v>3479341.76</v>
      </c>
      <c r="G255">
        <v>10410425.119999999</v>
      </c>
      <c r="H255">
        <v>10922749.949999999</v>
      </c>
      <c r="I255">
        <v>1.4788690490877728E-2</v>
      </c>
      <c r="J255">
        <v>270953.2</v>
      </c>
      <c r="K255">
        <v>0</v>
      </c>
      <c r="L255">
        <v>0</v>
      </c>
      <c r="M255" t="s">
        <v>128</v>
      </c>
      <c r="N255">
        <v>738588041.76999998</v>
      </c>
      <c r="Q255">
        <v>0</v>
      </c>
      <c r="R255">
        <v>0</v>
      </c>
    </row>
    <row r="256" spans="1:18" hidden="1" x14ac:dyDescent="0.3">
      <c r="A256" t="s">
        <v>786</v>
      </c>
      <c r="B256" t="s">
        <v>787</v>
      </c>
      <c r="C256" t="s">
        <v>788</v>
      </c>
      <c r="D256" t="s">
        <v>59</v>
      </c>
      <c r="E256">
        <v>2582219.9700000002</v>
      </c>
      <c r="F256">
        <v>35928.51</v>
      </c>
      <c r="G256">
        <v>228980.78</v>
      </c>
      <c r="H256">
        <v>208127.32</v>
      </c>
      <c r="I256">
        <v>2.817908065519586E-4</v>
      </c>
      <c r="J256">
        <v>5164.33</v>
      </c>
      <c r="K256">
        <v>0</v>
      </c>
      <c r="L256">
        <v>0</v>
      </c>
      <c r="M256" t="s">
        <v>128</v>
      </c>
      <c r="N256">
        <v>738588041.76999998</v>
      </c>
      <c r="Q256">
        <v>0</v>
      </c>
      <c r="R256">
        <v>0</v>
      </c>
    </row>
    <row r="257" spans="1:18" hidden="1" x14ac:dyDescent="0.3">
      <c r="A257" t="s">
        <v>789</v>
      </c>
      <c r="B257" t="s">
        <v>790</v>
      </c>
      <c r="C257" t="s">
        <v>791</v>
      </c>
      <c r="D257" t="s">
        <v>59</v>
      </c>
      <c r="E257">
        <v>119477550.26000001</v>
      </c>
      <c r="F257">
        <v>3425515.12</v>
      </c>
      <c r="G257">
        <v>9275672.75</v>
      </c>
      <c r="H257">
        <v>9628427.4700000007</v>
      </c>
      <c r="I257">
        <v>1.3036262334989631E-2</v>
      </c>
      <c r="J257">
        <v>238900.39</v>
      </c>
      <c r="K257">
        <v>0</v>
      </c>
      <c r="L257">
        <v>0</v>
      </c>
      <c r="M257" t="s">
        <v>128</v>
      </c>
      <c r="N257">
        <v>738588041.76999998</v>
      </c>
      <c r="Q257">
        <v>0</v>
      </c>
      <c r="R257">
        <v>0</v>
      </c>
    </row>
    <row r="258" spans="1:18" hidden="1" x14ac:dyDescent="0.3">
      <c r="A258" t="s">
        <v>792</v>
      </c>
      <c r="B258" t="s">
        <v>793</v>
      </c>
      <c r="C258" t="s">
        <v>794</v>
      </c>
      <c r="D258" t="s">
        <v>59</v>
      </c>
      <c r="E258">
        <v>28755008.27</v>
      </c>
      <c r="F258">
        <v>871931.31</v>
      </c>
      <c r="G258">
        <v>2223424.81</v>
      </c>
      <c r="H258">
        <v>2317657.29</v>
      </c>
      <c r="I258">
        <v>3.137956694297157E-3</v>
      </c>
      <c r="J258">
        <v>57510.13</v>
      </c>
      <c r="K258">
        <v>0</v>
      </c>
      <c r="L258">
        <v>0</v>
      </c>
      <c r="M258" t="s">
        <v>128</v>
      </c>
      <c r="N258">
        <v>738588041.76999998</v>
      </c>
      <c r="Q258">
        <v>0</v>
      </c>
      <c r="R258">
        <v>0</v>
      </c>
    </row>
    <row r="259" spans="1:18" hidden="1" x14ac:dyDescent="0.3">
      <c r="A259" t="s">
        <v>795</v>
      </c>
      <c r="B259" t="s">
        <v>796</v>
      </c>
      <c r="C259" t="s">
        <v>797</v>
      </c>
      <c r="D259" t="s">
        <v>59</v>
      </c>
      <c r="E259">
        <v>2723453.04</v>
      </c>
      <c r="F259">
        <v>84403.94</v>
      </c>
      <c r="G259">
        <v>211546.12</v>
      </c>
      <c r="H259">
        <v>219511.02</v>
      </c>
      <c r="I259">
        <v>2.9720359332375548E-4</v>
      </c>
      <c r="J259">
        <v>5446.79</v>
      </c>
      <c r="K259">
        <v>0</v>
      </c>
      <c r="L259">
        <v>0</v>
      </c>
      <c r="M259" t="s">
        <v>128</v>
      </c>
      <c r="N259">
        <v>738588041.76999998</v>
      </c>
      <c r="Q259">
        <v>0</v>
      </c>
      <c r="R259">
        <v>0</v>
      </c>
    </row>
    <row r="260" spans="1:18" hidden="1" x14ac:dyDescent="0.3">
      <c r="A260" t="s">
        <v>798</v>
      </c>
      <c r="B260" t="s">
        <v>799</v>
      </c>
      <c r="C260" t="s">
        <v>800</v>
      </c>
      <c r="D260" t="s">
        <v>59</v>
      </c>
      <c r="E260">
        <v>10330065.4</v>
      </c>
      <c r="F260">
        <v>231224.36</v>
      </c>
      <c r="G260">
        <v>741484.32</v>
      </c>
      <c r="H260">
        <v>832604.12</v>
      </c>
      <c r="I260">
        <v>1.12729163337751E-3</v>
      </c>
      <c r="J260">
        <v>20659.73</v>
      </c>
      <c r="K260">
        <v>0</v>
      </c>
      <c r="L260">
        <v>0</v>
      </c>
      <c r="M260" t="s">
        <v>128</v>
      </c>
      <c r="N260">
        <v>738588041.76999998</v>
      </c>
      <c r="Q260">
        <v>0</v>
      </c>
      <c r="R260">
        <v>0</v>
      </c>
    </row>
    <row r="261" spans="1:18" hidden="1" x14ac:dyDescent="0.3">
      <c r="A261" t="s">
        <v>801</v>
      </c>
      <c r="B261" t="s">
        <v>802</v>
      </c>
      <c r="C261" t="s">
        <v>803</v>
      </c>
      <c r="D261" t="s">
        <v>59</v>
      </c>
      <c r="E261">
        <v>23511925.260000002</v>
      </c>
      <c r="F261">
        <v>316572.71000000002</v>
      </c>
      <c r="G261">
        <v>1911356.16</v>
      </c>
      <c r="H261">
        <v>1895063.08</v>
      </c>
      <c r="I261">
        <v>2.5657917172048285E-3</v>
      </c>
      <c r="J261">
        <v>47023.73</v>
      </c>
      <c r="K261">
        <v>0</v>
      </c>
      <c r="L261">
        <v>0</v>
      </c>
      <c r="M261" t="s">
        <v>128</v>
      </c>
      <c r="N261">
        <v>738588041.76999998</v>
      </c>
      <c r="Q261">
        <v>0</v>
      </c>
      <c r="R261">
        <v>0</v>
      </c>
    </row>
    <row r="262" spans="1:18" hidden="1" x14ac:dyDescent="0.3">
      <c r="A262" t="s">
        <v>804</v>
      </c>
      <c r="B262" t="s">
        <v>805</v>
      </c>
      <c r="C262" t="s">
        <v>806</v>
      </c>
      <c r="D262" t="s">
        <v>59</v>
      </c>
      <c r="E262">
        <v>15580339.970000001</v>
      </c>
      <c r="F262">
        <v>162759.70000000001</v>
      </c>
      <c r="G262">
        <v>1233530.9099999999</v>
      </c>
      <c r="H262">
        <v>1255790.1000000001</v>
      </c>
      <c r="I262">
        <v>1.7002578284242777E-3</v>
      </c>
      <c r="J262">
        <v>31191.08</v>
      </c>
      <c r="K262">
        <v>0</v>
      </c>
      <c r="L262">
        <v>0</v>
      </c>
      <c r="M262" t="s">
        <v>128</v>
      </c>
      <c r="N262">
        <v>738588041.76999998</v>
      </c>
      <c r="Q262">
        <v>0</v>
      </c>
      <c r="R262">
        <v>0</v>
      </c>
    </row>
    <row r="263" spans="1:18" hidden="1" x14ac:dyDescent="0.3">
      <c r="A263" t="s">
        <v>807</v>
      </c>
      <c r="B263" t="s">
        <v>808</v>
      </c>
      <c r="C263" t="s">
        <v>809</v>
      </c>
      <c r="D263" t="s">
        <v>59</v>
      </c>
      <c r="E263">
        <v>177941.83</v>
      </c>
      <c r="F263">
        <v>7600</v>
      </c>
      <c r="G263">
        <v>14342.13</v>
      </c>
      <c r="H263">
        <v>14342.2</v>
      </c>
      <c r="I263">
        <v>1.941840266683634E-5</v>
      </c>
      <c r="J263">
        <v>355.76</v>
      </c>
      <c r="K263">
        <v>0</v>
      </c>
      <c r="L263">
        <v>0</v>
      </c>
      <c r="M263" t="s">
        <v>128</v>
      </c>
      <c r="N263">
        <v>738588041.76999998</v>
      </c>
      <c r="Q263">
        <v>0</v>
      </c>
      <c r="R263">
        <v>0</v>
      </c>
    </row>
    <row r="264" spans="1:18" hidden="1" x14ac:dyDescent="0.3">
      <c r="A264" t="s">
        <v>810</v>
      </c>
      <c r="B264" t="s">
        <v>811</v>
      </c>
      <c r="C264" t="s">
        <v>812</v>
      </c>
      <c r="D264" t="s">
        <v>59</v>
      </c>
      <c r="E264">
        <v>1678643.5</v>
      </c>
      <c r="F264">
        <v>22115.48</v>
      </c>
      <c r="G264">
        <v>140963.88</v>
      </c>
      <c r="H264">
        <v>135298.72</v>
      </c>
      <c r="I264">
        <v>1.831856357649136E-4</v>
      </c>
      <c r="J264">
        <v>3356.8</v>
      </c>
      <c r="K264">
        <v>0</v>
      </c>
      <c r="L264">
        <v>0</v>
      </c>
      <c r="M264" t="s">
        <v>128</v>
      </c>
      <c r="N264">
        <v>738588041.76999998</v>
      </c>
      <c r="Q264">
        <v>0</v>
      </c>
      <c r="R264">
        <v>0</v>
      </c>
    </row>
    <row r="265" spans="1:18" hidden="1" x14ac:dyDescent="0.3">
      <c r="A265" t="s">
        <v>813</v>
      </c>
      <c r="B265" t="s">
        <v>814</v>
      </c>
      <c r="C265" t="s">
        <v>815</v>
      </c>
      <c r="D265" t="s">
        <v>59</v>
      </c>
      <c r="E265">
        <v>12790423.74</v>
      </c>
      <c r="F265">
        <v>559821.02</v>
      </c>
      <c r="G265">
        <v>930712.77</v>
      </c>
      <c r="H265">
        <v>1030892.24</v>
      </c>
      <c r="I265">
        <v>1.3957608053462433E-3</v>
      </c>
      <c r="J265">
        <v>25584.18</v>
      </c>
      <c r="K265">
        <v>0</v>
      </c>
      <c r="L265">
        <v>0</v>
      </c>
      <c r="M265" t="s">
        <v>128</v>
      </c>
      <c r="N265">
        <v>738588041.76999998</v>
      </c>
      <c r="Q265">
        <v>0</v>
      </c>
      <c r="R265">
        <v>0</v>
      </c>
    </row>
    <row r="266" spans="1:18" hidden="1" x14ac:dyDescent="0.3">
      <c r="A266" t="s">
        <v>816</v>
      </c>
      <c r="B266" t="s">
        <v>817</v>
      </c>
      <c r="C266" t="s">
        <v>818</v>
      </c>
      <c r="D266" t="s">
        <v>59</v>
      </c>
      <c r="E266">
        <v>6911014.96</v>
      </c>
      <c r="F266">
        <v>165353.20000000001</v>
      </c>
      <c r="G266">
        <v>531240.04</v>
      </c>
      <c r="H266">
        <v>557024.4</v>
      </c>
      <c r="I266">
        <v>7.5417467992727153E-4</v>
      </c>
      <c r="J266">
        <v>13818.02</v>
      </c>
      <c r="K266">
        <v>0</v>
      </c>
      <c r="L266">
        <v>0</v>
      </c>
      <c r="M266" t="s">
        <v>128</v>
      </c>
      <c r="N266">
        <v>738588041.76999998</v>
      </c>
      <c r="Q266">
        <v>0</v>
      </c>
      <c r="R266">
        <v>0</v>
      </c>
    </row>
    <row r="267" spans="1:18" hidden="1" x14ac:dyDescent="0.3">
      <c r="A267" t="s">
        <v>819</v>
      </c>
      <c r="B267" t="s">
        <v>820</v>
      </c>
      <c r="C267" t="s">
        <v>821</v>
      </c>
      <c r="D267" t="s">
        <v>59</v>
      </c>
      <c r="E267">
        <v>427986.87</v>
      </c>
      <c r="F267">
        <v>11957.3</v>
      </c>
      <c r="G267">
        <v>32106.1</v>
      </c>
      <c r="H267">
        <v>34496.01</v>
      </c>
      <c r="I267">
        <v>4.6705345942687529E-5</v>
      </c>
      <c r="J267">
        <v>855.89</v>
      </c>
      <c r="K267">
        <v>0</v>
      </c>
      <c r="L267">
        <v>0</v>
      </c>
      <c r="M267" t="s">
        <v>128</v>
      </c>
      <c r="N267">
        <v>738588041.76999998</v>
      </c>
      <c r="Q267">
        <v>0</v>
      </c>
      <c r="R267">
        <v>0</v>
      </c>
    </row>
    <row r="268" spans="1:18" hidden="1" x14ac:dyDescent="0.3">
      <c r="A268" t="s">
        <v>822</v>
      </c>
      <c r="B268" t="s">
        <v>823</v>
      </c>
      <c r="C268" t="s">
        <v>824</v>
      </c>
      <c r="D268" t="s">
        <v>59</v>
      </c>
      <c r="E268">
        <v>493260456.38</v>
      </c>
      <c r="F268">
        <v>15199515.880000001</v>
      </c>
      <c r="G268">
        <v>37240533.93</v>
      </c>
      <c r="H268">
        <v>39749219.5</v>
      </c>
      <c r="I268">
        <v>5.3817848722194861E-2</v>
      </c>
      <c r="J268">
        <v>986438.43</v>
      </c>
      <c r="K268">
        <v>0</v>
      </c>
      <c r="L268">
        <v>0</v>
      </c>
      <c r="M268" t="s">
        <v>128</v>
      </c>
      <c r="N268">
        <v>738588041.76999998</v>
      </c>
      <c r="Q268">
        <v>0</v>
      </c>
      <c r="R268">
        <v>0</v>
      </c>
    </row>
    <row r="269" spans="1:18" hidden="1" x14ac:dyDescent="0.3">
      <c r="A269" t="s">
        <v>825</v>
      </c>
      <c r="B269" t="s">
        <v>826</v>
      </c>
      <c r="C269" t="s">
        <v>827</v>
      </c>
      <c r="D269" t="s">
        <v>59</v>
      </c>
      <c r="E269">
        <v>37935851.840000004</v>
      </c>
      <c r="F269">
        <v>834717.93</v>
      </c>
      <c r="G269">
        <v>3031089.46</v>
      </c>
      <c r="H269">
        <v>3057824.11</v>
      </c>
      <c r="I269">
        <v>4.1400942569717663E-3</v>
      </c>
      <c r="J269">
        <v>75856.66</v>
      </c>
      <c r="K269">
        <v>0</v>
      </c>
      <c r="L269">
        <v>0</v>
      </c>
      <c r="M269" t="s">
        <v>128</v>
      </c>
      <c r="N269">
        <v>738588041.76999998</v>
      </c>
      <c r="Q269">
        <v>0</v>
      </c>
      <c r="R269">
        <v>0</v>
      </c>
    </row>
    <row r="270" spans="1:18" hidden="1" x14ac:dyDescent="0.3">
      <c r="A270" t="s">
        <v>828</v>
      </c>
      <c r="B270" t="s">
        <v>829</v>
      </c>
      <c r="C270" t="s">
        <v>830</v>
      </c>
      <c r="D270" t="s">
        <v>59</v>
      </c>
      <c r="E270">
        <v>27549873.82</v>
      </c>
      <c r="F270">
        <v>1032616.6</v>
      </c>
      <c r="G270">
        <v>2147110.5299999998</v>
      </c>
      <c r="H270">
        <v>2220524.27</v>
      </c>
      <c r="I270">
        <v>3.0064449252097183E-3</v>
      </c>
      <c r="J270">
        <v>55099.56</v>
      </c>
      <c r="K270">
        <v>0</v>
      </c>
      <c r="L270">
        <v>0</v>
      </c>
      <c r="M270" t="s">
        <v>128</v>
      </c>
      <c r="N270">
        <v>738588041.76999998</v>
      </c>
      <c r="Q270">
        <v>0</v>
      </c>
      <c r="R270">
        <v>0</v>
      </c>
    </row>
    <row r="271" spans="1:18" hidden="1" x14ac:dyDescent="0.3">
      <c r="A271" t="s">
        <v>831</v>
      </c>
      <c r="B271" t="s">
        <v>832</v>
      </c>
      <c r="C271" t="s">
        <v>833</v>
      </c>
      <c r="D271" t="s">
        <v>59</v>
      </c>
      <c r="E271">
        <v>1974838.63</v>
      </c>
      <c r="F271">
        <v>5040.7299999999996</v>
      </c>
      <c r="G271">
        <v>180794.79</v>
      </c>
      <c r="H271">
        <v>159172.07999999999</v>
      </c>
      <c r="I271">
        <v>2.1550860696112784E-4</v>
      </c>
      <c r="J271">
        <v>3949.45</v>
      </c>
      <c r="K271">
        <v>0</v>
      </c>
      <c r="L271">
        <v>0</v>
      </c>
      <c r="M271" t="s">
        <v>128</v>
      </c>
      <c r="N271">
        <v>738588041.76999998</v>
      </c>
      <c r="Q271">
        <v>0</v>
      </c>
      <c r="R271">
        <v>0</v>
      </c>
    </row>
    <row r="272" spans="1:18" hidden="1" x14ac:dyDescent="0.3">
      <c r="A272" t="s">
        <v>834</v>
      </c>
      <c r="B272" t="s">
        <v>835</v>
      </c>
      <c r="C272" t="s">
        <v>836</v>
      </c>
      <c r="D272" t="s">
        <v>59</v>
      </c>
      <c r="E272">
        <v>19273369.370000001</v>
      </c>
      <c r="F272">
        <v>408440.03</v>
      </c>
      <c r="G272">
        <v>1454045.84</v>
      </c>
      <c r="H272">
        <v>1553431.43</v>
      </c>
      <c r="I272">
        <v>2.1032447618258977E-3</v>
      </c>
      <c r="J272">
        <v>38545.599999999999</v>
      </c>
      <c r="K272">
        <v>0</v>
      </c>
      <c r="L272">
        <v>0</v>
      </c>
      <c r="M272" t="s">
        <v>128</v>
      </c>
      <c r="N272">
        <v>738588041.76999998</v>
      </c>
      <c r="Q272">
        <v>0</v>
      </c>
      <c r="R272">
        <v>0</v>
      </c>
    </row>
    <row r="273" spans="1:18" hidden="1" x14ac:dyDescent="0.3">
      <c r="A273" t="s">
        <v>840</v>
      </c>
      <c r="B273" t="s">
        <v>841</v>
      </c>
      <c r="C273" t="s">
        <v>842</v>
      </c>
      <c r="D273" t="s">
        <v>59</v>
      </c>
      <c r="E273">
        <v>32212954.23</v>
      </c>
      <c r="F273">
        <v>785408.5</v>
      </c>
      <c r="G273">
        <v>2513039.2599999998</v>
      </c>
      <c r="H273">
        <v>2596360.7400000002</v>
      </c>
      <c r="I273">
        <v>3.5153029742776686E-3</v>
      </c>
      <c r="J273">
        <v>64424.89</v>
      </c>
      <c r="K273">
        <v>0</v>
      </c>
      <c r="L273">
        <v>0</v>
      </c>
      <c r="M273" t="s">
        <v>128</v>
      </c>
      <c r="N273">
        <v>738588041.76999998</v>
      </c>
      <c r="Q273">
        <v>0</v>
      </c>
      <c r="R273">
        <v>0</v>
      </c>
    </row>
    <row r="274" spans="1:18" hidden="1" x14ac:dyDescent="0.3">
      <c r="A274" t="s">
        <v>843</v>
      </c>
      <c r="B274" t="s">
        <v>844</v>
      </c>
      <c r="C274" t="s">
        <v>845</v>
      </c>
      <c r="D274" t="s">
        <v>59</v>
      </c>
      <c r="E274">
        <v>76154065.989999995</v>
      </c>
      <c r="F274">
        <v>1715497.9</v>
      </c>
      <c r="G274">
        <v>6094784.29</v>
      </c>
      <c r="H274">
        <v>6138011.8200000003</v>
      </c>
      <c r="I274">
        <v>8.3104673686436523E-3</v>
      </c>
      <c r="J274">
        <v>152306.39000000001</v>
      </c>
      <c r="K274">
        <v>0</v>
      </c>
      <c r="L274">
        <v>0</v>
      </c>
      <c r="M274" t="s">
        <v>128</v>
      </c>
      <c r="N274">
        <v>738588041.76999998</v>
      </c>
      <c r="Q274">
        <v>0</v>
      </c>
      <c r="R274">
        <v>0</v>
      </c>
    </row>
    <row r="275" spans="1:18" hidden="1" x14ac:dyDescent="0.3">
      <c r="A275" t="s">
        <v>846</v>
      </c>
      <c r="B275" t="s">
        <v>847</v>
      </c>
      <c r="C275" t="s">
        <v>848</v>
      </c>
      <c r="D275" t="s">
        <v>59</v>
      </c>
      <c r="E275">
        <v>651762.97</v>
      </c>
      <c r="F275">
        <v>87481.77</v>
      </c>
      <c r="G275">
        <v>56822.03</v>
      </c>
      <c r="H275">
        <v>52532.5</v>
      </c>
      <c r="I275">
        <v>7.1125576138638433E-5</v>
      </c>
      <c r="J275">
        <v>1303.3699999999999</v>
      </c>
      <c r="K275">
        <v>0</v>
      </c>
      <c r="L275">
        <v>0</v>
      </c>
      <c r="M275" t="s">
        <v>128</v>
      </c>
      <c r="N275">
        <v>738588041.76999998</v>
      </c>
      <c r="Q275">
        <v>0</v>
      </c>
      <c r="R275">
        <v>0</v>
      </c>
    </row>
    <row r="276" spans="1:18" hidden="1" x14ac:dyDescent="0.3">
      <c r="A276" t="s">
        <v>849</v>
      </c>
      <c r="B276" t="s">
        <v>850</v>
      </c>
      <c r="C276" t="s">
        <v>851</v>
      </c>
      <c r="D276" t="s">
        <v>59</v>
      </c>
      <c r="E276">
        <v>1247320.22</v>
      </c>
      <c r="F276">
        <v>14982.79</v>
      </c>
      <c r="G276">
        <v>92689.41</v>
      </c>
      <c r="H276">
        <v>100534.32</v>
      </c>
      <c r="I276">
        <v>1.3611690728037389E-4</v>
      </c>
      <c r="J276">
        <v>2494.5500000000002</v>
      </c>
      <c r="K276">
        <v>0</v>
      </c>
      <c r="L276">
        <v>0</v>
      </c>
      <c r="M276" t="s">
        <v>128</v>
      </c>
      <c r="N276">
        <v>738588041.76999998</v>
      </c>
      <c r="Q276">
        <v>0</v>
      </c>
      <c r="R276">
        <v>0</v>
      </c>
    </row>
    <row r="277" spans="1:18" hidden="1" x14ac:dyDescent="0.3">
      <c r="A277" t="s">
        <v>852</v>
      </c>
      <c r="B277" t="s">
        <v>853</v>
      </c>
      <c r="C277" t="s">
        <v>854</v>
      </c>
      <c r="D277" t="s">
        <v>59</v>
      </c>
      <c r="E277">
        <v>84532352.120000005</v>
      </c>
      <c r="F277">
        <v>2054230.55</v>
      </c>
      <c r="G277">
        <v>6959770.3899999997</v>
      </c>
      <c r="H277">
        <v>6813284.0999999996</v>
      </c>
      <c r="I277">
        <v>9.2247419599052905E-3</v>
      </c>
      <c r="J277">
        <v>169033.29</v>
      </c>
      <c r="K277">
        <v>0</v>
      </c>
      <c r="L277">
        <v>0</v>
      </c>
      <c r="M277" t="s">
        <v>128</v>
      </c>
      <c r="N277">
        <v>738588041.76999998</v>
      </c>
      <c r="Q277">
        <v>0</v>
      </c>
      <c r="R277">
        <v>0</v>
      </c>
    </row>
    <row r="278" spans="1:18" hidden="1" x14ac:dyDescent="0.3">
      <c r="A278" t="s">
        <v>855</v>
      </c>
      <c r="B278" t="s">
        <v>856</v>
      </c>
      <c r="C278" t="s">
        <v>857</v>
      </c>
      <c r="D278" t="s">
        <v>59</v>
      </c>
      <c r="E278">
        <v>60312277.539999999</v>
      </c>
      <c r="F278">
        <v>1378122.41</v>
      </c>
      <c r="G278">
        <v>4695505.9400000004</v>
      </c>
      <c r="H278">
        <v>4861135.78</v>
      </c>
      <c r="I278">
        <v>6.5816605537648036E-3</v>
      </c>
      <c r="J278">
        <v>120584.57</v>
      </c>
      <c r="K278">
        <v>0</v>
      </c>
      <c r="L278">
        <v>0</v>
      </c>
      <c r="M278" t="s">
        <v>128</v>
      </c>
      <c r="N278">
        <v>738588041.76999998</v>
      </c>
      <c r="Q278">
        <v>0</v>
      </c>
      <c r="R278">
        <v>0</v>
      </c>
    </row>
    <row r="279" spans="1:18" hidden="1" x14ac:dyDescent="0.3">
      <c r="A279" t="s">
        <v>858</v>
      </c>
      <c r="B279" t="s">
        <v>859</v>
      </c>
      <c r="C279" t="s">
        <v>860</v>
      </c>
      <c r="D279" t="s">
        <v>59</v>
      </c>
      <c r="E279">
        <v>9821025.5700000003</v>
      </c>
      <c r="F279">
        <v>275977.18</v>
      </c>
      <c r="G279">
        <v>784163.67</v>
      </c>
      <c r="H279">
        <v>791574.94</v>
      </c>
      <c r="I279">
        <v>1.071740801682923E-3</v>
      </c>
      <c r="J279">
        <v>19639.84</v>
      </c>
      <c r="K279">
        <v>0</v>
      </c>
      <c r="L279">
        <v>0</v>
      </c>
      <c r="M279" t="s">
        <v>128</v>
      </c>
      <c r="N279">
        <v>738588041.76999998</v>
      </c>
      <c r="Q279">
        <v>0</v>
      </c>
      <c r="R279">
        <v>0</v>
      </c>
    </row>
    <row r="280" spans="1:18" hidden="1" x14ac:dyDescent="0.3">
      <c r="A280" t="s">
        <v>861</v>
      </c>
      <c r="B280" t="s">
        <v>862</v>
      </c>
      <c r="C280" t="s">
        <v>863</v>
      </c>
      <c r="D280" t="s">
        <v>59</v>
      </c>
      <c r="E280">
        <v>3574133.64</v>
      </c>
      <c r="F280">
        <v>154230.22</v>
      </c>
      <c r="G280">
        <v>246765.06</v>
      </c>
      <c r="H280">
        <v>288075.08</v>
      </c>
      <c r="I280">
        <v>3.9003485530261003E-4</v>
      </c>
      <c r="J280">
        <v>7147.26</v>
      </c>
      <c r="K280">
        <v>0</v>
      </c>
      <c r="L280">
        <v>0</v>
      </c>
      <c r="M280" t="s">
        <v>128</v>
      </c>
      <c r="N280">
        <v>738588041.76999998</v>
      </c>
      <c r="Q280">
        <v>0</v>
      </c>
      <c r="R280">
        <v>0</v>
      </c>
    </row>
    <row r="281" spans="1:18" hidden="1" x14ac:dyDescent="0.3">
      <c r="A281" t="s">
        <v>864</v>
      </c>
      <c r="B281" t="s">
        <v>865</v>
      </c>
      <c r="C281" t="s">
        <v>866</v>
      </c>
      <c r="D281" t="s">
        <v>59</v>
      </c>
      <c r="E281">
        <v>4421108.91</v>
      </c>
      <c r="F281">
        <v>57104.89</v>
      </c>
      <c r="G281">
        <v>344113.16</v>
      </c>
      <c r="H281">
        <v>356342.74</v>
      </c>
      <c r="I281">
        <v>4.8246481102785967E-4</v>
      </c>
      <c r="J281">
        <v>8842.09</v>
      </c>
      <c r="K281">
        <v>0</v>
      </c>
      <c r="L281">
        <v>0</v>
      </c>
      <c r="M281" t="s">
        <v>128</v>
      </c>
      <c r="N281">
        <v>738588041.76999998</v>
      </c>
      <c r="Q281">
        <v>0</v>
      </c>
      <c r="R281">
        <v>0</v>
      </c>
    </row>
    <row r="282" spans="1:18" hidden="1" x14ac:dyDescent="0.3">
      <c r="A282" t="s">
        <v>867</v>
      </c>
      <c r="B282" t="s">
        <v>868</v>
      </c>
      <c r="C282" t="s">
        <v>869</v>
      </c>
      <c r="D282" t="s">
        <v>59</v>
      </c>
      <c r="E282">
        <v>23022818.260000002</v>
      </c>
      <c r="F282">
        <v>702124.27</v>
      </c>
      <c r="G282">
        <v>1827048.56</v>
      </c>
      <c r="H282">
        <v>1855638.78</v>
      </c>
      <c r="I282">
        <v>2.5124137882777354E-3</v>
      </c>
      <c r="J282">
        <v>46045.47</v>
      </c>
      <c r="K282">
        <v>0</v>
      </c>
      <c r="L282">
        <v>0</v>
      </c>
      <c r="M282" t="s">
        <v>128</v>
      </c>
      <c r="N282">
        <v>738588041.76999998</v>
      </c>
      <c r="Q282">
        <v>0</v>
      </c>
      <c r="R282">
        <v>0</v>
      </c>
    </row>
    <row r="283" spans="1:18" hidden="1" x14ac:dyDescent="0.3">
      <c r="A283" t="s">
        <v>870</v>
      </c>
      <c r="B283" t="s">
        <v>871</v>
      </c>
      <c r="C283" t="s">
        <v>872</v>
      </c>
      <c r="D283" t="s">
        <v>59</v>
      </c>
      <c r="E283">
        <v>84991493.140000001</v>
      </c>
      <c r="F283">
        <v>2687513.27</v>
      </c>
      <c r="G283">
        <v>6736724.7800000003</v>
      </c>
      <c r="H283">
        <v>6850312.3099999996</v>
      </c>
      <c r="I283">
        <v>9.2748757393681467E-3</v>
      </c>
      <c r="J283">
        <v>169993.4</v>
      </c>
      <c r="K283">
        <v>0</v>
      </c>
      <c r="L283">
        <v>0</v>
      </c>
      <c r="M283" t="s">
        <v>128</v>
      </c>
      <c r="N283">
        <v>738588041.76999998</v>
      </c>
      <c r="Q283">
        <v>0</v>
      </c>
      <c r="R283">
        <v>0</v>
      </c>
    </row>
    <row r="284" spans="1:18" hidden="1" x14ac:dyDescent="0.3">
      <c r="A284" t="s">
        <v>873</v>
      </c>
      <c r="B284" t="s">
        <v>874</v>
      </c>
      <c r="C284" t="s">
        <v>875</v>
      </c>
      <c r="D284" t="s">
        <v>59</v>
      </c>
      <c r="E284">
        <v>1633545.01</v>
      </c>
      <c r="F284">
        <v>15814.5</v>
      </c>
      <c r="G284">
        <v>129959.01</v>
      </c>
      <c r="H284">
        <v>131673.03</v>
      </c>
      <c r="I284">
        <v>1.7827668815819205E-4</v>
      </c>
      <c r="J284">
        <v>3266.9</v>
      </c>
      <c r="K284">
        <v>0</v>
      </c>
      <c r="L284">
        <v>0</v>
      </c>
      <c r="M284" t="s">
        <v>128</v>
      </c>
      <c r="N284">
        <v>738588041.76999998</v>
      </c>
      <c r="Q284">
        <v>0</v>
      </c>
      <c r="R284">
        <v>0</v>
      </c>
    </row>
    <row r="285" spans="1:18" hidden="1" x14ac:dyDescent="0.3">
      <c r="A285" t="s">
        <v>876</v>
      </c>
      <c r="B285" t="s">
        <v>877</v>
      </c>
      <c r="C285" t="s">
        <v>878</v>
      </c>
      <c r="D285" t="s">
        <v>59</v>
      </c>
      <c r="E285">
        <v>264740498.37</v>
      </c>
      <c r="F285">
        <v>7670148.7999999998</v>
      </c>
      <c r="G285">
        <v>20341104.829999998</v>
      </c>
      <c r="H285">
        <v>21337763.530000001</v>
      </c>
      <c r="I285">
        <v>2.8889939077357395E-2</v>
      </c>
      <c r="J285">
        <v>529480.31000000006</v>
      </c>
      <c r="K285">
        <v>0</v>
      </c>
      <c r="L285">
        <v>0</v>
      </c>
      <c r="M285" t="s">
        <v>128</v>
      </c>
      <c r="N285">
        <v>738588041.76999998</v>
      </c>
      <c r="Q285">
        <v>0</v>
      </c>
      <c r="R285">
        <v>0</v>
      </c>
    </row>
    <row r="286" spans="1:18" hidden="1" x14ac:dyDescent="0.3">
      <c r="A286" t="s">
        <v>879</v>
      </c>
      <c r="B286" t="s">
        <v>880</v>
      </c>
      <c r="C286" t="s">
        <v>881</v>
      </c>
      <c r="D286" t="s">
        <v>59</v>
      </c>
      <c r="E286">
        <v>1049213.3999999999</v>
      </c>
      <c r="F286">
        <v>5470.71</v>
      </c>
      <c r="G286">
        <v>93932.800000000003</v>
      </c>
      <c r="H286">
        <v>84567.07</v>
      </c>
      <c r="I286">
        <v>1.1449829298256444E-4</v>
      </c>
      <c r="J286">
        <v>2098.3000000000002</v>
      </c>
      <c r="K286">
        <v>0</v>
      </c>
      <c r="L286">
        <v>0</v>
      </c>
      <c r="M286" t="s">
        <v>128</v>
      </c>
      <c r="N286">
        <v>738588041.76999998</v>
      </c>
      <c r="Q286">
        <v>0</v>
      </c>
      <c r="R286">
        <v>0</v>
      </c>
    </row>
    <row r="287" spans="1:18" hidden="1" x14ac:dyDescent="0.3">
      <c r="A287" t="s">
        <v>882</v>
      </c>
      <c r="B287" t="s">
        <v>883</v>
      </c>
      <c r="C287" t="s">
        <v>884</v>
      </c>
      <c r="D287" t="s">
        <v>59</v>
      </c>
      <c r="E287">
        <v>1020763.66</v>
      </c>
      <c r="F287">
        <v>51053.79</v>
      </c>
      <c r="G287">
        <v>74191.289999999994</v>
      </c>
      <c r="H287">
        <v>82273.710000000006</v>
      </c>
      <c r="I287">
        <v>1.1139323323301304E-4</v>
      </c>
      <c r="J287">
        <v>2041.42</v>
      </c>
      <c r="K287">
        <v>0</v>
      </c>
      <c r="L287">
        <v>0</v>
      </c>
      <c r="M287" t="s">
        <v>128</v>
      </c>
      <c r="N287">
        <v>738588041.76999998</v>
      </c>
      <c r="Q287">
        <v>0</v>
      </c>
      <c r="R287">
        <v>0</v>
      </c>
    </row>
    <row r="288" spans="1:18" hidden="1" x14ac:dyDescent="0.3">
      <c r="A288" t="s">
        <v>885</v>
      </c>
      <c r="B288" t="s">
        <v>886</v>
      </c>
      <c r="C288" t="s">
        <v>887</v>
      </c>
      <c r="D288" t="s">
        <v>59</v>
      </c>
      <c r="E288">
        <v>40373756.880000003</v>
      </c>
      <c r="F288">
        <v>1206305.55</v>
      </c>
      <c r="G288">
        <v>3257732.59</v>
      </c>
      <c r="H288">
        <v>3254133.1</v>
      </c>
      <c r="I288">
        <v>4.405883816100767E-3</v>
      </c>
      <c r="J288">
        <v>80735.34</v>
      </c>
      <c r="K288">
        <v>0</v>
      </c>
      <c r="L288">
        <v>0</v>
      </c>
      <c r="M288" t="s">
        <v>128</v>
      </c>
      <c r="N288">
        <v>738588041.76999998</v>
      </c>
      <c r="Q288">
        <v>0</v>
      </c>
      <c r="R288">
        <v>0</v>
      </c>
    </row>
    <row r="289" spans="1:18" hidden="1" x14ac:dyDescent="0.3">
      <c r="A289" t="s">
        <v>888</v>
      </c>
      <c r="B289" t="s">
        <v>889</v>
      </c>
      <c r="C289" t="s">
        <v>890</v>
      </c>
      <c r="D289" t="s">
        <v>59</v>
      </c>
      <c r="E289">
        <v>190946.31</v>
      </c>
      <c r="F289">
        <v>1583.13</v>
      </c>
      <c r="G289">
        <v>17625.63</v>
      </c>
      <c r="H289">
        <v>15390.48</v>
      </c>
      <c r="I289">
        <v>2.0837705364301941E-5</v>
      </c>
      <c r="J289">
        <v>381.79</v>
      </c>
      <c r="K289">
        <v>0</v>
      </c>
      <c r="L289">
        <v>0</v>
      </c>
      <c r="M289" t="s">
        <v>128</v>
      </c>
      <c r="N289">
        <v>738588041.76999998</v>
      </c>
      <c r="Q289">
        <v>0</v>
      </c>
      <c r="R289">
        <v>0</v>
      </c>
    </row>
    <row r="290" spans="1:18" hidden="1" x14ac:dyDescent="0.3">
      <c r="A290" t="s">
        <v>891</v>
      </c>
      <c r="B290" t="s">
        <v>892</v>
      </c>
      <c r="C290" t="s">
        <v>893</v>
      </c>
      <c r="D290" t="s">
        <v>59</v>
      </c>
      <c r="E290">
        <v>394795.5</v>
      </c>
      <c r="F290">
        <v>5867.31</v>
      </c>
      <c r="G290">
        <v>27284.240000000002</v>
      </c>
      <c r="H290">
        <v>31820.55</v>
      </c>
      <c r="I290">
        <v>4.308294773327656E-5</v>
      </c>
      <c r="J290">
        <v>789.49</v>
      </c>
      <c r="K290">
        <v>0</v>
      </c>
      <c r="L290">
        <v>0</v>
      </c>
      <c r="M290" t="s">
        <v>128</v>
      </c>
      <c r="N290">
        <v>738588041.76999998</v>
      </c>
      <c r="Q290">
        <v>0</v>
      </c>
      <c r="R290">
        <v>0</v>
      </c>
    </row>
    <row r="291" spans="1:18" hidden="1" x14ac:dyDescent="0.3">
      <c r="A291" t="s">
        <v>894</v>
      </c>
      <c r="B291" t="s">
        <v>895</v>
      </c>
      <c r="C291" t="s">
        <v>896</v>
      </c>
      <c r="D291" t="s">
        <v>59</v>
      </c>
      <c r="E291">
        <v>22927505.039999999</v>
      </c>
      <c r="F291">
        <v>617497.63</v>
      </c>
      <c r="G291">
        <v>1772754.51</v>
      </c>
      <c r="H291">
        <v>1847958.93</v>
      </c>
      <c r="I291">
        <v>2.5020157726510601E-3</v>
      </c>
      <c r="J291">
        <v>45854.69</v>
      </c>
      <c r="K291">
        <v>0</v>
      </c>
      <c r="L291">
        <v>0</v>
      </c>
      <c r="M291" t="s">
        <v>128</v>
      </c>
      <c r="N291">
        <v>738588041.76999998</v>
      </c>
      <c r="Q291">
        <v>0</v>
      </c>
      <c r="R291">
        <v>0</v>
      </c>
    </row>
    <row r="292" spans="1:18" hidden="1" x14ac:dyDescent="0.3">
      <c r="A292" t="s">
        <v>897</v>
      </c>
      <c r="B292" t="s">
        <v>898</v>
      </c>
      <c r="C292" t="s">
        <v>899</v>
      </c>
      <c r="D292" t="s">
        <v>59</v>
      </c>
      <c r="E292">
        <v>405306.7</v>
      </c>
      <c r="F292">
        <v>4972.8</v>
      </c>
      <c r="G292">
        <v>37273.29</v>
      </c>
      <c r="H292">
        <v>32667.81</v>
      </c>
      <c r="I292">
        <v>4.4230082471566633E-5</v>
      </c>
      <c r="J292">
        <v>810.55</v>
      </c>
      <c r="K292">
        <v>0</v>
      </c>
      <c r="L292">
        <v>0</v>
      </c>
      <c r="M292" t="s">
        <v>128</v>
      </c>
      <c r="N292">
        <v>738588041.76999998</v>
      </c>
      <c r="Q292">
        <v>0</v>
      </c>
      <c r="R292">
        <v>0</v>
      </c>
    </row>
    <row r="293" spans="1:18" hidden="1" x14ac:dyDescent="0.3">
      <c r="A293" t="s">
        <v>900</v>
      </c>
      <c r="B293" t="s">
        <v>901</v>
      </c>
      <c r="C293" t="s">
        <v>902</v>
      </c>
      <c r="D293" t="s">
        <v>59</v>
      </c>
      <c r="E293">
        <v>5268181.16</v>
      </c>
      <c r="F293">
        <v>115993.06</v>
      </c>
      <c r="G293">
        <v>429386.4</v>
      </c>
      <c r="H293">
        <v>424615.84</v>
      </c>
      <c r="I293">
        <v>5.7490213215803394E-4</v>
      </c>
      <c r="J293">
        <v>10536.24</v>
      </c>
      <c r="K293">
        <v>0</v>
      </c>
      <c r="L293">
        <v>0</v>
      </c>
      <c r="M293" t="s">
        <v>128</v>
      </c>
      <c r="N293">
        <v>738588041.76999998</v>
      </c>
      <c r="Q293">
        <v>0</v>
      </c>
      <c r="R293">
        <v>0</v>
      </c>
    </row>
    <row r="294" spans="1:18" hidden="1" x14ac:dyDescent="0.3">
      <c r="A294" t="s">
        <v>903</v>
      </c>
      <c r="B294" t="s">
        <v>904</v>
      </c>
      <c r="C294" t="s">
        <v>905</v>
      </c>
      <c r="D294" t="s">
        <v>59</v>
      </c>
      <c r="E294">
        <v>18515036.760000002</v>
      </c>
      <c r="F294">
        <v>500059.47</v>
      </c>
      <c r="G294">
        <v>1463966.76</v>
      </c>
      <c r="H294">
        <v>1492314.39</v>
      </c>
      <c r="I294">
        <v>2.0204962788508214E-3</v>
      </c>
      <c r="J294">
        <v>37031.879999999997</v>
      </c>
      <c r="K294">
        <v>0</v>
      </c>
      <c r="L294">
        <v>0</v>
      </c>
      <c r="M294" t="s">
        <v>128</v>
      </c>
      <c r="N294">
        <v>738588041.76999998</v>
      </c>
      <c r="Q294">
        <v>0</v>
      </c>
      <c r="R294">
        <v>0</v>
      </c>
    </row>
    <row r="295" spans="1:18" hidden="1" x14ac:dyDescent="0.3">
      <c r="A295" t="s">
        <v>906</v>
      </c>
      <c r="B295" t="s">
        <v>907</v>
      </c>
      <c r="C295" t="s">
        <v>908</v>
      </c>
      <c r="D295" t="s">
        <v>59</v>
      </c>
      <c r="E295">
        <v>515701.27</v>
      </c>
      <c r="F295">
        <v>11033.57</v>
      </c>
      <c r="G295">
        <v>39797.72</v>
      </c>
      <c r="H295">
        <v>41565.800000000003</v>
      </c>
      <c r="I295">
        <v>5.6277380148734923E-5</v>
      </c>
      <c r="J295">
        <v>1031.22</v>
      </c>
      <c r="K295">
        <v>0</v>
      </c>
      <c r="L295">
        <v>0</v>
      </c>
      <c r="M295" t="s">
        <v>128</v>
      </c>
      <c r="N295">
        <v>738588041.76999998</v>
      </c>
      <c r="Q295">
        <v>0</v>
      </c>
      <c r="R295">
        <v>0</v>
      </c>
    </row>
    <row r="296" spans="1:18" hidden="1" x14ac:dyDescent="0.3">
      <c r="A296" t="s">
        <v>909</v>
      </c>
      <c r="B296" t="s">
        <v>910</v>
      </c>
      <c r="C296" t="s">
        <v>911</v>
      </c>
      <c r="D296" t="s">
        <v>59</v>
      </c>
      <c r="E296">
        <v>82966168.219999999</v>
      </c>
      <c r="F296">
        <v>2548274.35</v>
      </c>
      <c r="G296">
        <v>6614422.21</v>
      </c>
      <c r="H296">
        <v>6687103.8799999999</v>
      </c>
      <c r="I296">
        <v>9.0539021779645831E-3</v>
      </c>
      <c r="J296">
        <v>165917.35999999999</v>
      </c>
      <c r="K296">
        <v>0</v>
      </c>
      <c r="L296">
        <v>0</v>
      </c>
      <c r="M296" t="s">
        <v>128</v>
      </c>
      <c r="N296">
        <v>738588041.76999998</v>
      </c>
      <c r="Q296">
        <v>0</v>
      </c>
      <c r="R296">
        <v>0</v>
      </c>
    </row>
    <row r="297" spans="1:18" hidden="1" x14ac:dyDescent="0.3">
      <c r="A297" t="s">
        <v>912</v>
      </c>
      <c r="B297" t="s">
        <v>913</v>
      </c>
      <c r="C297" t="s">
        <v>914</v>
      </c>
      <c r="D297" t="s">
        <v>59</v>
      </c>
      <c r="E297">
        <v>44739061</v>
      </c>
      <c r="F297">
        <v>1258626.7</v>
      </c>
      <c r="G297">
        <v>3428338.26</v>
      </c>
      <c r="H297">
        <v>3605970.97</v>
      </c>
      <c r="I297">
        <v>4.8822493271870725E-3</v>
      </c>
      <c r="J297">
        <v>89477.54</v>
      </c>
      <c r="K297">
        <v>0</v>
      </c>
      <c r="L297">
        <v>0</v>
      </c>
      <c r="M297" t="s">
        <v>128</v>
      </c>
      <c r="N297">
        <v>738588041.76999998</v>
      </c>
      <c r="Q297">
        <v>0</v>
      </c>
      <c r="R297">
        <v>0</v>
      </c>
    </row>
    <row r="298" spans="1:18" hidden="1" x14ac:dyDescent="0.3">
      <c r="A298" t="s">
        <v>915</v>
      </c>
      <c r="B298" t="s">
        <v>916</v>
      </c>
      <c r="C298" t="s">
        <v>917</v>
      </c>
      <c r="D298" t="s">
        <v>59</v>
      </c>
      <c r="E298">
        <v>272098693.55000001</v>
      </c>
      <c r="F298">
        <v>5631138.4900000002</v>
      </c>
      <c r="G298">
        <v>20485075.73</v>
      </c>
      <c r="H298">
        <v>21931855.420000002</v>
      </c>
      <c r="I298">
        <v>2.9694300719303669E-2</v>
      </c>
      <c r="J298">
        <v>544569.55000000005</v>
      </c>
      <c r="K298">
        <v>0</v>
      </c>
      <c r="L298">
        <v>0</v>
      </c>
      <c r="M298" t="s">
        <v>128</v>
      </c>
      <c r="N298">
        <v>738588041.76999998</v>
      </c>
      <c r="Q298">
        <v>0</v>
      </c>
      <c r="R298">
        <v>0</v>
      </c>
    </row>
    <row r="299" spans="1:18" hidden="1" x14ac:dyDescent="0.3">
      <c r="A299" t="s">
        <v>918</v>
      </c>
      <c r="B299" t="s">
        <v>919</v>
      </c>
      <c r="C299" t="s">
        <v>920</v>
      </c>
      <c r="D299" t="s">
        <v>59</v>
      </c>
      <c r="E299">
        <v>1757470.2</v>
      </c>
      <c r="F299">
        <v>33508.69</v>
      </c>
      <c r="G299">
        <v>123520.02</v>
      </c>
      <c r="H299">
        <v>141652.43</v>
      </c>
      <c r="I299">
        <v>1.9178814439038976E-4</v>
      </c>
      <c r="J299">
        <v>3514.86</v>
      </c>
      <c r="K299">
        <v>0</v>
      </c>
      <c r="L299">
        <v>0</v>
      </c>
      <c r="M299" t="s">
        <v>128</v>
      </c>
      <c r="N299">
        <v>738588041.76999998</v>
      </c>
      <c r="Q299">
        <v>0</v>
      </c>
      <c r="R299">
        <v>0</v>
      </c>
    </row>
    <row r="300" spans="1:18" hidden="1" x14ac:dyDescent="0.3">
      <c r="A300" t="s">
        <v>921</v>
      </c>
      <c r="B300" t="s">
        <v>922</v>
      </c>
      <c r="C300" t="s">
        <v>923</v>
      </c>
      <c r="D300" t="s">
        <v>59</v>
      </c>
      <c r="E300">
        <v>73531491.019999996</v>
      </c>
      <c r="F300">
        <v>1738885.79</v>
      </c>
      <c r="G300">
        <v>5800074.2599999998</v>
      </c>
      <c r="H300">
        <v>5926588.8300000001</v>
      </c>
      <c r="I300">
        <v>8.0242144400241577E-3</v>
      </c>
      <c r="J300">
        <v>147060.49</v>
      </c>
      <c r="K300">
        <v>0</v>
      </c>
      <c r="L300">
        <v>0</v>
      </c>
      <c r="M300" t="s">
        <v>128</v>
      </c>
      <c r="N300">
        <v>738588041.76999998</v>
      </c>
      <c r="Q300">
        <v>0</v>
      </c>
      <c r="R300">
        <v>0</v>
      </c>
    </row>
    <row r="301" spans="1:18" hidden="1" x14ac:dyDescent="0.3">
      <c r="A301" t="s">
        <v>924</v>
      </c>
      <c r="B301" t="s">
        <v>925</v>
      </c>
      <c r="C301" t="s">
        <v>926</v>
      </c>
      <c r="D301" t="s">
        <v>59</v>
      </c>
      <c r="E301">
        <v>1660803.08</v>
      </c>
      <c r="F301">
        <v>9672.27</v>
      </c>
      <c r="G301">
        <v>128684.69</v>
      </c>
      <c r="H301">
        <v>133861.16</v>
      </c>
      <c r="I301">
        <v>1.8123927335623587E-4</v>
      </c>
      <c r="J301">
        <v>3321.52</v>
      </c>
      <c r="K301">
        <v>0</v>
      </c>
      <c r="L301">
        <v>0</v>
      </c>
      <c r="M301" t="s">
        <v>128</v>
      </c>
      <c r="N301">
        <v>738588041.76999998</v>
      </c>
      <c r="Q301">
        <v>0</v>
      </c>
      <c r="R301">
        <v>0</v>
      </c>
    </row>
    <row r="302" spans="1:18" hidden="1" x14ac:dyDescent="0.3">
      <c r="A302" t="s">
        <v>927</v>
      </c>
      <c r="B302" t="s">
        <v>928</v>
      </c>
      <c r="C302" t="s">
        <v>929</v>
      </c>
      <c r="D302" t="s">
        <v>59</v>
      </c>
      <c r="E302">
        <v>8247433.1100000003</v>
      </c>
      <c r="F302">
        <v>250351.78</v>
      </c>
      <c r="G302">
        <v>728056.28</v>
      </c>
      <c r="H302">
        <v>664743.30000000005</v>
      </c>
      <c r="I302">
        <v>9.0001903958120718E-4</v>
      </c>
      <c r="J302">
        <v>16494.72</v>
      </c>
      <c r="K302">
        <v>0</v>
      </c>
      <c r="L302">
        <v>0</v>
      </c>
      <c r="M302" t="s">
        <v>128</v>
      </c>
      <c r="N302">
        <v>738588041.76999998</v>
      </c>
      <c r="Q302">
        <v>0</v>
      </c>
      <c r="R302">
        <v>0</v>
      </c>
    </row>
    <row r="303" spans="1:18" hidden="1" x14ac:dyDescent="0.3">
      <c r="A303" t="s">
        <v>930</v>
      </c>
      <c r="B303" t="s">
        <v>931</v>
      </c>
      <c r="C303" t="s">
        <v>932</v>
      </c>
      <c r="D303" t="s">
        <v>59</v>
      </c>
      <c r="E303">
        <v>2395833.35</v>
      </c>
      <c r="F303">
        <v>31369.65</v>
      </c>
      <c r="G303">
        <v>188160.28</v>
      </c>
      <c r="H303">
        <v>193104.79</v>
      </c>
      <c r="I303">
        <v>2.6145128147110429E-4</v>
      </c>
      <c r="J303">
        <v>4791.51</v>
      </c>
      <c r="K303">
        <v>0</v>
      </c>
      <c r="L303">
        <v>0</v>
      </c>
      <c r="M303" t="s">
        <v>128</v>
      </c>
      <c r="N303">
        <v>738588041.76999998</v>
      </c>
      <c r="Q303">
        <v>0</v>
      </c>
      <c r="R303">
        <v>0</v>
      </c>
    </row>
    <row r="304" spans="1:18" hidden="1" x14ac:dyDescent="0.3">
      <c r="A304" t="s">
        <v>933</v>
      </c>
      <c r="B304" t="s">
        <v>934</v>
      </c>
      <c r="C304" t="s">
        <v>935</v>
      </c>
      <c r="D304" t="s">
        <v>59</v>
      </c>
      <c r="E304">
        <v>5812881.1600000001</v>
      </c>
      <c r="F304">
        <v>5015</v>
      </c>
      <c r="G304">
        <v>445597.53</v>
      </c>
      <c r="H304">
        <v>468518.44</v>
      </c>
      <c r="I304">
        <v>6.3434338698093763E-4</v>
      </c>
      <c r="J304">
        <v>11625.54</v>
      </c>
      <c r="K304">
        <v>0</v>
      </c>
      <c r="L304">
        <v>0</v>
      </c>
      <c r="M304" t="s">
        <v>128</v>
      </c>
      <c r="N304">
        <v>738588041.76999998</v>
      </c>
      <c r="Q304">
        <v>0</v>
      </c>
      <c r="R304">
        <v>0</v>
      </c>
    </row>
    <row r="305" spans="1:18" hidden="1" x14ac:dyDescent="0.3">
      <c r="A305" t="s">
        <v>936</v>
      </c>
      <c r="B305" t="s">
        <v>937</v>
      </c>
      <c r="C305" t="s">
        <v>938</v>
      </c>
      <c r="D305" t="s">
        <v>59</v>
      </c>
      <c r="E305">
        <v>7551241.3200000003</v>
      </c>
      <c r="F305">
        <v>193617.38</v>
      </c>
      <c r="G305">
        <v>563225.61</v>
      </c>
      <c r="H305">
        <v>608630.78</v>
      </c>
      <c r="I305">
        <v>8.2404635003490974E-4</v>
      </c>
      <c r="J305">
        <v>15101.9</v>
      </c>
      <c r="K305">
        <v>0</v>
      </c>
      <c r="L305">
        <v>0</v>
      </c>
      <c r="M305" t="s">
        <v>128</v>
      </c>
      <c r="N305">
        <v>738588041.76999998</v>
      </c>
      <c r="Q305">
        <v>0</v>
      </c>
      <c r="R305">
        <v>0</v>
      </c>
    </row>
    <row r="306" spans="1:18" hidden="1" x14ac:dyDescent="0.3">
      <c r="A306" t="s">
        <v>939</v>
      </c>
      <c r="B306" t="s">
        <v>940</v>
      </c>
      <c r="C306" t="s">
        <v>941</v>
      </c>
      <c r="D306" t="s">
        <v>59</v>
      </c>
      <c r="E306">
        <v>24749717.280000001</v>
      </c>
      <c r="F306">
        <v>1105358.95</v>
      </c>
      <c r="G306">
        <v>1729907.91</v>
      </c>
      <c r="H306">
        <v>1994827.91</v>
      </c>
      <c r="I306">
        <v>2.7008667852507682E-3</v>
      </c>
      <c r="J306">
        <v>49498.86</v>
      </c>
      <c r="K306">
        <v>0</v>
      </c>
      <c r="L306">
        <v>0</v>
      </c>
      <c r="M306" t="s">
        <v>128</v>
      </c>
      <c r="N306">
        <v>738588041.76999998</v>
      </c>
      <c r="Q306">
        <v>0</v>
      </c>
      <c r="R306">
        <v>0</v>
      </c>
    </row>
    <row r="307" spans="1:18" hidden="1" x14ac:dyDescent="0.3">
      <c r="A307" t="s">
        <v>942</v>
      </c>
      <c r="B307" t="s">
        <v>943</v>
      </c>
      <c r="C307" t="s">
        <v>944</v>
      </c>
      <c r="D307" t="s">
        <v>59</v>
      </c>
      <c r="E307">
        <v>1838566.64</v>
      </c>
      <c r="F307">
        <v>14028.83</v>
      </c>
      <c r="G307">
        <v>140120.09</v>
      </c>
      <c r="H307">
        <v>148187.01</v>
      </c>
      <c r="I307">
        <v>2.0063553919025696E-4</v>
      </c>
      <c r="J307">
        <v>3677.9</v>
      </c>
      <c r="K307">
        <v>0</v>
      </c>
      <c r="L307">
        <v>0</v>
      </c>
      <c r="M307" t="s">
        <v>128</v>
      </c>
      <c r="N307">
        <v>738588041.76999998</v>
      </c>
      <c r="Q307">
        <v>0</v>
      </c>
      <c r="R307">
        <v>0</v>
      </c>
    </row>
    <row r="308" spans="1:18" hidden="1" x14ac:dyDescent="0.3">
      <c r="A308" t="s">
        <v>945</v>
      </c>
      <c r="B308" t="s">
        <v>946</v>
      </c>
      <c r="C308" t="s">
        <v>947</v>
      </c>
      <c r="D308" t="s">
        <v>59</v>
      </c>
      <c r="E308">
        <v>4038902.01</v>
      </c>
      <c r="F308">
        <v>123938.16</v>
      </c>
      <c r="G308">
        <v>306497.18</v>
      </c>
      <c r="H308">
        <v>325535.75</v>
      </c>
      <c r="I308">
        <v>4.4075415737826614E-4</v>
      </c>
      <c r="J308">
        <v>8077.67</v>
      </c>
      <c r="K308">
        <v>0</v>
      </c>
      <c r="L308">
        <v>0</v>
      </c>
      <c r="M308" t="s">
        <v>128</v>
      </c>
      <c r="N308">
        <v>738588041.76999998</v>
      </c>
      <c r="Q308">
        <v>0</v>
      </c>
      <c r="R308">
        <v>0</v>
      </c>
    </row>
    <row r="309" spans="1:18" hidden="1" x14ac:dyDescent="0.3">
      <c r="A309" t="s">
        <v>948</v>
      </c>
      <c r="B309" t="s">
        <v>949</v>
      </c>
      <c r="C309" t="s">
        <v>950</v>
      </c>
      <c r="D309" t="s">
        <v>59</v>
      </c>
      <c r="E309">
        <v>1541653.3</v>
      </c>
      <c r="F309">
        <v>91200.04</v>
      </c>
      <c r="G309">
        <v>109053.19</v>
      </c>
      <c r="H309">
        <v>124257.63</v>
      </c>
      <c r="I309">
        <v>1.6823672057053753E-4</v>
      </c>
      <c r="J309">
        <v>3083.16</v>
      </c>
      <c r="K309">
        <v>0</v>
      </c>
      <c r="L309">
        <v>0</v>
      </c>
      <c r="M309" t="s">
        <v>128</v>
      </c>
      <c r="N309">
        <v>738588041.76999998</v>
      </c>
      <c r="Q309">
        <v>0</v>
      </c>
      <c r="R309">
        <v>0</v>
      </c>
    </row>
    <row r="310" spans="1:18" hidden="1" x14ac:dyDescent="0.3">
      <c r="A310" t="s">
        <v>951</v>
      </c>
      <c r="B310" t="s">
        <v>952</v>
      </c>
      <c r="C310" t="s">
        <v>953</v>
      </c>
      <c r="D310" t="s">
        <v>59</v>
      </c>
      <c r="E310">
        <v>49342281.219999999</v>
      </c>
      <c r="F310">
        <v>1926265.35</v>
      </c>
      <c r="G310">
        <v>3824696.28</v>
      </c>
      <c r="H310">
        <v>3976985.92</v>
      </c>
      <c r="I310">
        <v>5.3845793528816072E-3</v>
      </c>
      <c r="J310">
        <v>98681.87</v>
      </c>
      <c r="K310">
        <v>0</v>
      </c>
      <c r="L310">
        <v>0</v>
      </c>
      <c r="M310" t="s">
        <v>128</v>
      </c>
      <c r="N310">
        <v>738588041.76999998</v>
      </c>
      <c r="Q310">
        <v>0</v>
      </c>
      <c r="R310">
        <v>0</v>
      </c>
    </row>
    <row r="311" spans="1:18" hidden="1" x14ac:dyDescent="0.3">
      <c r="A311" t="s">
        <v>954</v>
      </c>
      <c r="B311" t="s">
        <v>955</v>
      </c>
      <c r="C311" t="s">
        <v>956</v>
      </c>
      <c r="D311" t="s">
        <v>59</v>
      </c>
      <c r="E311">
        <v>3615086.82</v>
      </c>
      <c r="F311">
        <v>128664.61</v>
      </c>
      <c r="G311">
        <v>293483.01</v>
      </c>
      <c r="H311">
        <v>291375.84000000003</v>
      </c>
      <c r="I311">
        <v>3.9450386889791519E-4</v>
      </c>
      <c r="J311">
        <v>7229.22</v>
      </c>
      <c r="K311">
        <v>0</v>
      </c>
      <c r="L311">
        <v>0</v>
      </c>
      <c r="M311" t="s">
        <v>128</v>
      </c>
      <c r="N311">
        <v>738588041.76999998</v>
      </c>
      <c r="Q311">
        <v>0</v>
      </c>
      <c r="R311">
        <v>0</v>
      </c>
    </row>
    <row r="312" spans="1:18" hidden="1" x14ac:dyDescent="0.3">
      <c r="A312" t="s">
        <v>957</v>
      </c>
      <c r="B312" t="s">
        <v>958</v>
      </c>
      <c r="C312" t="s">
        <v>959</v>
      </c>
      <c r="D312" t="s">
        <v>59</v>
      </c>
      <c r="E312">
        <v>43480741.82</v>
      </c>
      <c r="F312">
        <v>971859.06</v>
      </c>
      <c r="G312">
        <v>3522894.49</v>
      </c>
      <c r="H312">
        <v>3504551.35</v>
      </c>
      <c r="I312">
        <v>4.7449337814913263E-3</v>
      </c>
      <c r="J312">
        <v>86958.51</v>
      </c>
      <c r="K312">
        <v>0</v>
      </c>
      <c r="L312">
        <v>0</v>
      </c>
      <c r="M312" t="s">
        <v>128</v>
      </c>
      <c r="N312">
        <v>738588041.76999998</v>
      </c>
      <c r="Q312">
        <v>0</v>
      </c>
      <c r="R312">
        <v>0</v>
      </c>
    </row>
    <row r="313" spans="1:18" hidden="1" x14ac:dyDescent="0.3">
      <c r="A313" t="s">
        <v>960</v>
      </c>
      <c r="B313" t="s">
        <v>961</v>
      </c>
      <c r="C313" t="s">
        <v>962</v>
      </c>
      <c r="D313" t="s">
        <v>59</v>
      </c>
      <c r="E313">
        <v>5419612.9500000002</v>
      </c>
      <c r="F313">
        <v>54719.55</v>
      </c>
      <c r="G313">
        <v>460420.77</v>
      </c>
      <c r="H313">
        <v>436819.92</v>
      </c>
      <c r="I313">
        <v>5.9142565990261164E-4</v>
      </c>
      <c r="J313">
        <v>10836.23</v>
      </c>
      <c r="K313">
        <v>0</v>
      </c>
      <c r="L313">
        <v>0</v>
      </c>
      <c r="M313" t="s">
        <v>128</v>
      </c>
      <c r="N313">
        <v>738588041.76999998</v>
      </c>
      <c r="Q313">
        <v>0</v>
      </c>
      <c r="R313">
        <v>0</v>
      </c>
    </row>
    <row r="314" spans="1:18" hidden="1" x14ac:dyDescent="0.3">
      <c r="A314" t="s">
        <v>963</v>
      </c>
      <c r="B314" t="s">
        <v>964</v>
      </c>
      <c r="C314" t="s">
        <v>965</v>
      </c>
      <c r="D314" t="s">
        <v>59</v>
      </c>
      <c r="E314">
        <v>180601269.15000001</v>
      </c>
      <c r="F314">
        <v>6928700.8499999996</v>
      </c>
      <c r="G314">
        <v>13395964.83</v>
      </c>
      <c r="H314">
        <v>14556404.52</v>
      </c>
      <c r="I314">
        <v>1.9708421605521928E-2</v>
      </c>
      <c r="J314">
        <v>361199.35</v>
      </c>
      <c r="K314">
        <v>0</v>
      </c>
      <c r="L314">
        <v>0</v>
      </c>
      <c r="M314" t="s">
        <v>128</v>
      </c>
      <c r="N314">
        <v>738588041.76999998</v>
      </c>
      <c r="Q314">
        <v>0</v>
      </c>
      <c r="R314">
        <v>0</v>
      </c>
    </row>
    <row r="315" spans="1:18" hidden="1" x14ac:dyDescent="0.3">
      <c r="A315" t="s">
        <v>966</v>
      </c>
      <c r="B315" t="s">
        <v>967</v>
      </c>
      <c r="C315" t="s">
        <v>968</v>
      </c>
      <c r="D315" t="s">
        <v>59</v>
      </c>
      <c r="E315">
        <v>10759084.15</v>
      </c>
      <c r="F315">
        <v>264298.90000000002</v>
      </c>
      <c r="G315">
        <v>894026.52</v>
      </c>
      <c r="H315">
        <v>867182.38</v>
      </c>
      <c r="I315">
        <v>1.1741083404516383E-3</v>
      </c>
      <c r="J315">
        <v>21517.69</v>
      </c>
      <c r="K315">
        <v>0</v>
      </c>
      <c r="L315">
        <v>0</v>
      </c>
      <c r="M315" t="s">
        <v>128</v>
      </c>
      <c r="N315">
        <v>738588041.76999998</v>
      </c>
      <c r="Q315">
        <v>0</v>
      </c>
      <c r="R315">
        <v>0</v>
      </c>
    </row>
    <row r="316" spans="1:18" hidden="1" x14ac:dyDescent="0.3">
      <c r="A316" t="s">
        <v>969</v>
      </c>
      <c r="B316" t="s">
        <v>970</v>
      </c>
      <c r="C316" t="s">
        <v>971</v>
      </c>
      <c r="D316" t="s">
        <v>59</v>
      </c>
      <c r="E316">
        <v>2354985.88</v>
      </c>
      <c r="F316">
        <v>184150.33</v>
      </c>
      <c r="G316">
        <v>200146.27</v>
      </c>
      <c r="H316">
        <v>189811.96</v>
      </c>
      <c r="I316">
        <v>2.5699300457819813E-4</v>
      </c>
      <c r="J316">
        <v>4709.84</v>
      </c>
      <c r="K316">
        <v>0</v>
      </c>
      <c r="L316">
        <v>0</v>
      </c>
      <c r="M316" t="s">
        <v>128</v>
      </c>
      <c r="N316">
        <v>738588041.76999998</v>
      </c>
      <c r="Q316">
        <v>0</v>
      </c>
      <c r="R316">
        <v>0</v>
      </c>
    </row>
    <row r="317" spans="1:18" hidden="1" x14ac:dyDescent="0.3">
      <c r="A317" t="s">
        <v>972</v>
      </c>
      <c r="B317" t="s">
        <v>973</v>
      </c>
      <c r="C317" t="s">
        <v>974</v>
      </c>
      <c r="D317" t="s">
        <v>59</v>
      </c>
      <c r="E317">
        <v>16171563.460000001</v>
      </c>
      <c r="F317">
        <v>611754.73</v>
      </c>
      <c r="G317">
        <v>1199204.6200000001</v>
      </c>
      <c r="H317">
        <v>1303425.05</v>
      </c>
      <c r="I317">
        <v>1.7647524415320727E-3</v>
      </c>
      <c r="J317">
        <v>32342.74</v>
      </c>
      <c r="K317">
        <v>0</v>
      </c>
      <c r="L317">
        <v>0</v>
      </c>
      <c r="M317" t="s">
        <v>128</v>
      </c>
      <c r="N317">
        <v>738588041.76999998</v>
      </c>
      <c r="Q317">
        <v>0</v>
      </c>
      <c r="R317">
        <v>0</v>
      </c>
    </row>
    <row r="318" spans="1:18" hidden="1" x14ac:dyDescent="0.3">
      <c r="A318" t="s">
        <v>975</v>
      </c>
      <c r="B318" t="s">
        <v>976</v>
      </c>
      <c r="C318" t="s">
        <v>977</v>
      </c>
      <c r="D318" t="s">
        <v>59</v>
      </c>
      <c r="E318">
        <v>1628658.86</v>
      </c>
      <c r="F318">
        <v>150018.64000000001</v>
      </c>
      <c r="G318">
        <v>120970.32</v>
      </c>
      <c r="H318">
        <v>131270.14000000001</v>
      </c>
      <c r="I318">
        <v>1.7773120139532149E-4</v>
      </c>
      <c r="J318">
        <v>3256.54</v>
      </c>
      <c r="K318">
        <v>0</v>
      </c>
      <c r="L318">
        <v>0</v>
      </c>
      <c r="M318" t="s">
        <v>128</v>
      </c>
      <c r="N318">
        <v>738588041.76999998</v>
      </c>
      <c r="Q318">
        <v>0</v>
      </c>
      <c r="R318">
        <v>0</v>
      </c>
    </row>
    <row r="319" spans="1:18" hidden="1" x14ac:dyDescent="0.3">
      <c r="A319" t="s">
        <v>978</v>
      </c>
      <c r="B319" t="s">
        <v>979</v>
      </c>
      <c r="C319" t="s">
        <v>980</v>
      </c>
      <c r="D319" t="s">
        <v>59</v>
      </c>
      <c r="E319">
        <v>39293820.049999997</v>
      </c>
      <c r="F319">
        <v>1824267.35</v>
      </c>
      <c r="G319">
        <v>3112836.11</v>
      </c>
      <c r="H319">
        <v>3167081.67</v>
      </c>
      <c r="I319">
        <v>4.2880218618354575E-3</v>
      </c>
      <c r="J319">
        <v>78586.33</v>
      </c>
      <c r="K319">
        <v>0</v>
      </c>
      <c r="L319">
        <v>0</v>
      </c>
      <c r="M319" t="s">
        <v>128</v>
      </c>
      <c r="N319">
        <v>738588041.76999998</v>
      </c>
      <c r="Q319">
        <v>0</v>
      </c>
      <c r="R319">
        <v>0</v>
      </c>
    </row>
    <row r="320" spans="1:18" hidden="1" x14ac:dyDescent="0.3">
      <c r="A320" t="s">
        <v>981</v>
      </c>
      <c r="B320" t="s">
        <v>982</v>
      </c>
      <c r="C320" t="s">
        <v>983</v>
      </c>
      <c r="D320" t="s">
        <v>59</v>
      </c>
      <c r="E320">
        <v>25996429.66</v>
      </c>
      <c r="F320">
        <v>923282.32</v>
      </c>
      <c r="G320">
        <v>2000150.61</v>
      </c>
      <c r="H320">
        <v>2095307.76</v>
      </c>
      <c r="I320">
        <v>2.8369099437064666E-3</v>
      </c>
      <c r="J320">
        <v>51986.71</v>
      </c>
      <c r="K320">
        <v>0</v>
      </c>
      <c r="L320">
        <v>0</v>
      </c>
      <c r="M320" t="s">
        <v>128</v>
      </c>
      <c r="N320">
        <v>738588041.76999998</v>
      </c>
      <c r="Q320">
        <v>0</v>
      </c>
      <c r="R320">
        <v>0</v>
      </c>
    </row>
    <row r="321" spans="1:18" hidden="1" x14ac:dyDescent="0.3">
      <c r="A321" t="s">
        <v>984</v>
      </c>
      <c r="B321" t="s">
        <v>985</v>
      </c>
      <c r="C321" t="s">
        <v>986</v>
      </c>
      <c r="D321" t="s">
        <v>59</v>
      </c>
      <c r="E321">
        <v>6735638.0300000003</v>
      </c>
      <c r="F321">
        <v>190510.78</v>
      </c>
      <c r="G321">
        <v>527427.18000000005</v>
      </c>
      <c r="H321">
        <v>543072.38</v>
      </c>
      <c r="I321">
        <v>7.3528455551290315E-4</v>
      </c>
      <c r="J321">
        <v>13469.87</v>
      </c>
      <c r="K321">
        <v>0</v>
      </c>
      <c r="L321">
        <v>0</v>
      </c>
      <c r="M321" t="s">
        <v>128</v>
      </c>
      <c r="N321">
        <v>738588041.76999998</v>
      </c>
      <c r="Q321">
        <v>0</v>
      </c>
      <c r="R321">
        <v>0</v>
      </c>
    </row>
    <row r="322" spans="1:18" hidden="1" x14ac:dyDescent="0.3">
      <c r="A322" t="s">
        <v>987</v>
      </c>
      <c r="B322" t="s">
        <v>988</v>
      </c>
      <c r="C322" t="s">
        <v>989</v>
      </c>
      <c r="D322" t="s">
        <v>59</v>
      </c>
      <c r="E322">
        <v>20420219.780000001</v>
      </c>
      <c r="F322">
        <v>566191.4</v>
      </c>
      <c r="G322">
        <v>1617161.58</v>
      </c>
      <c r="H322">
        <v>1645871.12</v>
      </c>
      <c r="I322">
        <v>2.2284020684328011E-3</v>
      </c>
      <c r="J322">
        <v>40839.870000000003</v>
      </c>
      <c r="K322">
        <v>0</v>
      </c>
      <c r="L322">
        <v>0</v>
      </c>
      <c r="M322" t="s">
        <v>128</v>
      </c>
      <c r="N322">
        <v>738588041.76999998</v>
      </c>
      <c r="Q322">
        <v>0</v>
      </c>
      <c r="R322">
        <v>0</v>
      </c>
    </row>
    <row r="323" spans="1:18" hidden="1" x14ac:dyDescent="0.3">
      <c r="A323" t="s">
        <v>990</v>
      </c>
      <c r="B323" t="s">
        <v>47</v>
      </c>
      <c r="C323" t="s">
        <v>991</v>
      </c>
      <c r="D323" t="s">
        <v>59</v>
      </c>
      <c r="E323">
        <v>1081204.8</v>
      </c>
      <c r="F323">
        <v>7434.19</v>
      </c>
      <c r="G323">
        <v>102355.58</v>
      </c>
      <c r="H323">
        <v>87145.54</v>
      </c>
      <c r="I323">
        <v>1.1798937306263288E-4</v>
      </c>
      <c r="J323">
        <v>2162.27</v>
      </c>
      <c r="K323">
        <v>0</v>
      </c>
      <c r="L323">
        <v>0</v>
      </c>
      <c r="M323" t="s">
        <v>128</v>
      </c>
      <c r="N323">
        <v>738588041.76999998</v>
      </c>
      <c r="Q323">
        <v>0</v>
      </c>
      <c r="R323">
        <v>0</v>
      </c>
    </row>
    <row r="324" spans="1:18" hidden="1" x14ac:dyDescent="0.3">
      <c r="A324" t="s">
        <v>992</v>
      </c>
      <c r="B324" t="s">
        <v>993</v>
      </c>
      <c r="C324" t="s">
        <v>994</v>
      </c>
      <c r="D324" t="s">
        <v>59</v>
      </c>
      <c r="E324">
        <v>1692650.15</v>
      </c>
      <c r="F324">
        <v>27163.1</v>
      </c>
      <c r="G324">
        <v>137992.03</v>
      </c>
      <c r="H324">
        <v>136428.31</v>
      </c>
      <c r="I324">
        <v>1.8471502689517471E-4</v>
      </c>
      <c r="J324">
        <v>3386.15</v>
      </c>
      <c r="K324">
        <v>0</v>
      </c>
      <c r="L324">
        <v>0</v>
      </c>
      <c r="M324" t="s">
        <v>128</v>
      </c>
      <c r="N324">
        <v>738588041.76999998</v>
      </c>
      <c r="Q324">
        <v>0</v>
      </c>
      <c r="R324">
        <v>0</v>
      </c>
    </row>
    <row r="325" spans="1:18" hidden="1" x14ac:dyDescent="0.3">
      <c r="A325" t="s">
        <v>995</v>
      </c>
      <c r="B325" t="s">
        <v>996</v>
      </c>
      <c r="C325" t="s">
        <v>997</v>
      </c>
      <c r="D325" t="s">
        <v>59</v>
      </c>
      <c r="E325">
        <v>4487072.5</v>
      </c>
      <c r="F325">
        <v>172389.08</v>
      </c>
      <c r="G325">
        <v>355091.63</v>
      </c>
      <c r="H325">
        <v>361658.1</v>
      </c>
      <c r="I325">
        <v>4.8966146152772691E-4</v>
      </c>
      <c r="J325">
        <v>8973.49</v>
      </c>
      <c r="K325">
        <v>0</v>
      </c>
      <c r="L325">
        <v>0</v>
      </c>
      <c r="M325" t="s">
        <v>128</v>
      </c>
      <c r="N325">
        <v>738588041.76999998</v>
      </c>
      <c r="Q325">
        <v>0</v>
      </c>
      <c r="R325">
        <v>0</v>
      </c>
    </row>
    <row r="326" spans="1:18" hidden="1" x14ac:dyDescent="0.3">
      <c r="A326" t="s">
        <v>998</v>
      </c>
      <c r="B326" t="s">
        <v>999</v>
      </c>
      <c r="C326" t="s">
        <v>1000</v>
      </c>
      <c r="D326" t="s">
        <v>59</v>
      </c>
      <c r="E326">
        <v>58513190.810000002</v>
      </c>
      <c r="F326">
        <v>1381445.19</v>
      </c>
      <c r="G326">
        <v>4399874.2</v>
      </c>
      <c r="H326">
        <v>4716155.76</v>
      </c>
      <c r="I326">
        <v>6.3853670697103359E-3</v>
      </c>
      <c r="J326">
        <v>117015.7</v>
      </c>
      <c r="K326">
        <v>0</v>
      </c>
      <c r="L326">
        <v>0</v>
      </c>
      <c r="M326" t="s">
        <v>128</v>
      </c>
      <c r="N326">
        <v>738588041.76999998</v>
      </c>
      <c r="Q326">
        <v>0</v>
      </c>
      <c r="R326">
        <v>0</v>
      </c>
    </row>
    <row r="327" spans="1:18" hidden="1" x14ac:dyDescent="0.3">
      <c r="A327" t="s">
        <v>1001</v>
      </c>
      <c r="B327" t="s">
        <v>1002</v>
      </c>
      <c r="C327" t="s">
        <v>1003</v>
      </c>
      <c r="D327" t="s">
        <v>59</v>
      </c>
      <c r="E327">
        <v>35008838.850000001</v>
      </c>
      <c r="F327">
        <v>1085066.6000000001</v>
      </c>
      <c r="G327">
        <v>2682435.81</v>
      </c>
      <c r="H327">
        <v>2821580.99</v>
      </c>
      <c r="I327">
        <v>3.8202364923729084E-3</v>
      </c>
      <c r="J327">
        <v>69763.509999999995</v>
      </c>
      <c r="K327">
        <v>0</v>
      </c>
      <c r="L327">
        <v>0</v>
      </c>
      <c r="M327" t="s">
        <v>128</v>
      </c>
      <c r="N327">
        <v>738588041.76999998</v>
      </c>
      <c r="Q327">
        <v>0</v>
      </c>
      <c r="R327">
        <v>0</v>
      </c>
    </row>
    <row r="328" spans="1:18" hidden="1" x14ac:dyDescent="0.3">
      <c r="A328" t="s">
        <v>1004</v>
      </c>
      <c r="B328" t="s">
        <v>1005</v>
      </c>
      <c r="C328" t="s">
        <v>1006</v>
      </c>
      <c r="D328" t="s">
        <v>59</v>
      </c>
      <c r="E328">
        <v>25430712.879999999</v>
      </c>
      <c r="F328">
        <v>793186.32</v>
      </c>
      <c r="G328">
        <v>2019622.86</v>
      </c>
      <c r="H328">
        <v>2049717.12</v>
      </c>
      <c r="I328">
        <v>2.7751831929040249E-3</v>
      </c>
      <c r="J328">
        <v>50860.95</v>
      </c>
      <c r="K328">
        <v>0</v>
      </c>
      <c r="L328">
        <v>0</v>
      </c>
      <c r="M328" t="s">
        <v>128</v>
      </c>
      <c r="N328">
        <v>738588041.76999998</v>
      </c>
      <c r="Q328">
        <v>0</v>
      </c>
      <c r="R328">
        <v>0</v>
      </c>
    </row>
    <row r="329" spans="1:18" hidden="1" x14ac:dyDescent="0.3">
      <c r="A329" t="s">
        <v>1007</v>
      </c>
      <c r="B329" t="s">
        <v>1008</v>
      </c>
      <c r="C329" t="s">
        <v>1009</v>
      </c>
      <c r="D329" t="s">
        <v>59</v>
      </c>
      <c r="E329">
        <v>2366381.23</v>
      </c>
      <c r="F329">
        <v>74217.78</v>
      </c>
      <c r="G329">
        <v>206730.69</v>
      </c>
      <c r="H329">
        <v>190730.4</v>
      </c>
      <c r="I329">
        <v>2.582365123904814E-4</v>
      </c>
      <c r="J329">
        <v>4732.04</v>
      </c>
      <c r="K329">
        <v>0</v>
      </c>
      <c r="L329">
        <v>0</v>
      </c>
      <c r="M329" t="s">
        <v>128</v>
      </c>
      <c r="N329">
        <v>738588041.76999998</v>
      </c>
      <c r="Q329">
        <v>0</v>
      </c>
      <c r="R329">
        <v>0</v>
      </c>
    </row>
    <row r="330" spans="1:18" hidden="1" x14ac:dyDescent="0.3">
      <c r="A330" t="s">
        <v>1010</v>
      </c>
      <c r="B330" t="s">
        <v>1011</v>
      </c>
      <c r="C330" t="s">
        <v>1012</v>
      </c>
      <c r="D330" t="s">
        <v>59</v>
      </c>
      <c r="E330">
        <v>31111717.550000001</v>
      </c>
      <c r="F330">
        <v>1087159.1100000001</v>
      </c>
      <c r="G330">
        <v>2397063.1</v>
      </c>
      <c r="H330">
        <v>2507604.08</v>
      </c>
      <c r="I330">
        <v>3.3951322498948344E-3</v>
      </c>
      <c r="J330">
        <v>62222.82</v>
      </c>
      <c r="K330">
        <v>0</v>
      </c>
      <c r="L330">
        <v>0</v>
      </c>
      <c r="M330" t="s">
        <v>128</v>
      </c>
      <c r="N330">
        <v>738588041.76999998</v>
      </c>
      <c r="Q330">
        <v>0</v>
      </c>
      <c r="R330">
        <v>0</v>
      </c>
    </row>
    <row r="331" spans="1:18" hidden="1" x14ac:dyDescent="0.3">
      <c r="A331" t="s">
        <v>1013</v>
      </c>
      <c r="B331" t="s">
        <v>1014</v>
      </c>
      <c r="C331" t="s">
        <v>1015</v>
      </c>
      <c r="D331" t="s">
        <v>59</v>
      </c>
      <c r="E331">
        <v>6933758.3899999997</v>
      </c>
      <c r="F331">
        <v>231266.42</v>
      </c>
      <c r="G331">
        <v>585215.81000000006</v>
      </c>
      <c r="H331">
        <v>558858.44999999995</v>
      </c>
      <c r="I331">
        <v>7.5665786391655569E-4</v>
      </c>
      <c r="J331">
        <v>13862.57</v>
      </c>
      <c r="K331">
        <v>0</v>
      </c>
      <c r="L331">
        <v>0</v>
      </c>
      <c r="M331" t="s">
        <v>128</v>
      </c>
      <c r="N331">
        <v>738588041.76999998</v>
      </c>
      <c r="Q331">
        <v>0</v>
      </c>
      <c r="R331">
        <v>0</v>
      </c>
    </row>
    <row r="332" spans="1:18" hidden="1" x14ac:dyDescent="0.3">
      <c r="A332" t="s">
        <v>1016</v>
      </c>
      <c r="B332" t="s">
        <v>1017</v>
      </c>
      <c r="C332" t="s">
        <v>1018</v>
      </c>
      <c r="D332" t="s">
        <v>59</v>
      </c>
      <c r="E332">
        <v>1838079.6</v>
      </c>
      <c r="F332">
        <v>38463.699999999997</v>
      </c>
      <c r="G332">
        <v>157482.4</v>
      </c>
      <c r="H332">
        <v>148157.39000000001</v>
      </c>
      <c r="I332">
        <v>2.0059543564359108E-4</v>
      </c>
      <c r="J332">
        <v>3673.98</v>
      </c>
      <c r="K332">
        <v>0</v>
      </c>
      <c r="L332">
        <v>0</v>
      </c>
      <c r="M332" t="s">
        <v>128</v>
      </c>
      <c r="N332">
        <v>738588041.76999998</v>
      </c>
      <c r="Q332">
        <v>0</v>
      </c>
      <c r="R332">
        <v>0</v>
      </c>
    </row>
    <row r="333" spans="1:18" hidden="1" x14ac:dyDescent="0.3">
      <c r="A333" t="s">
        <v>1019</v>
      </c>
      <c r="B333" t="s">
        <v>1020</v>
      </c>
      <c r="C333" t="s">
        <v>1021</v>
      </c>
      <c r="D333" t="s">
        <v>59</v>
      </c>
      <c r="E333">
        <v>2420522.34</v>
      </c>
      <c r="F333">
        <v>32663.05</v>
      </c>
      <c r="G333">
        <v>185177.72</v>
      </c>
      <c r="H333">
        <v>195093.42</v>
      </c>
      <c r="I333">
        <v>2.6414375669076034E-4</v>
      </c>
      <c r="J333">
        <v>4839.37</v>
      </c>
      <c r="K333">
        <v>0</v>
      </c>
      <c r="L333">
        <v>0</v>
      </c>
      <c r="M333" t="s">
        <v>128</v>
      </c>
      <c r="N333">
        <v>738588041.76999998</v>
      </c>
      <c r="Q333">
        <v>0</v>
      </c>
      <c r="R333">
        <v>0</v>
      </c>
    </row>
    <row r="334" spans="1:18" hidden="1" x14ac:dyDescent="0.3">
      <c r="A334" t="s">
        <v>1022</v>
      </c>
      <c r="B334" t="s">
        <v>1023</v>
      </c>
      <c r="C334" t="s">
        <v>1024</v>
      </c>
      <c r="D334" t="s">
        <v>59</v>
      </c>
      <c r="E334">
        <v>1120581.6499999999</v>
      </c>
      <c r="F334">
        <v>52833.02</v>
      </c>
      <c r="G334">
        <v>88653.95</v>
      </c>
      <c r="H334">
        <v>90319.25</v>
      </c>
      <c r="I334">
        <v>1.2228636925064901E-4</v>
      </c>
      <c r="J334">
        <v>2241.04</v>
      </c>
      <c r="K334">
        <v>0</v>
      </c>
      <c r="L334">
        <v>0</v>
      </c>
      <c r="M334" t="s">
        <v>128</v>
      </c>
      <c r="N334">
        <v>738588041.76999998</v>
      </c>
      <c r="Q334">
        <v>0</v>
      </c>
      <c r="R334">
        <v>0</v>
      </c>
    </row>
    <row r="335" spans="1:18" hidden="1" x14ac:dyDescent="0.3">
      <c r="A335" t="s">
        <v>1025</v>
      </c>
      <c r="B335" t="s">
        <v>1026</v>
      </c>
      <c r="C335" t="s">
        <v>1027</v>
      </c>
      <c r="D335" t="s">
        <v>59</v>
      </c>
      <c r="E335">
        <v>4896586.66</v>
      </c>
      <c r="F335">
        <v>2736.29</v>
      </c>
      <c r="G335">
        <v>372572.8</v>
      </c>
      <c r="H335">
        <v>394663.28</v>
      </c>
      <c r="I335">
        <v>5.3434832095873564E-4</v>
      </c>
      <c r="J335">
        <v>9788.7199999999993</v>
      </c>
      <c r="K335">
        <v>0</v>
      </c>
      <c r="L335">
        <v>0</v>
      </c>
      <c r="M335" t="s">
        <v>128</v>
      </c>
      <c r="N335">
        <v>738588041.76999998</v>
      </c>
      <c r="Q335">
        <v>0</v>
      </c>
      <c r="R335">
        <v>0</v>
      </c>
    </row>
    <row r="336" spans="1:18" hidden="1" x14ac:dyDescent="0.3">
      <c r="A336" t="s">
        <v>1031</v>
      </c>
      <c r="B336" t="s">
        <v>1032</v>
      </c>
      <c r="C336" t="s">
        <v>1033</v>
      </c>
      <c r="D336" t="s">
        <v>59</v>
      </c>
      <c r="E336">
        <v>1009329.74</v>
      </c>
      <c r="F336">
        <v>8750.02</v>
      </c>
      <c r="G336">
        <v>72635.83</v>
      </c>
      <c r="H336">
        <v>81351.929999999993</v>
      </c>
      <c r="I336">
        <v>1.1014520327873572E-4</v>
      </c>
      <c r="J336">
        <v>2018.18</v>
      </c>
      <c r="K336">
        <v>0</v>
      </c>
      <c r="L336">
        <v>0</v>
      </c>
      <c r="M336" t="s">
        <v>128</v>
      </c>
      <c r="N336">
        <v>738588041.76999998</v>
      </c>
      <c r="Q336">
        <v>0</v>
      </c>
      <c r="R336">
        <v>0</v>
      </c>
    </row>
    <row r="337" spans="1:18" hidden="1" x14ac:dyDescent="0.3">
      <c r="A337" t="s">
        <v>1034</v>
      </c>
      <c r="B337" t="s">
        <v>1035</v>
      </c>
      <c r="C337" t="s">
        <v>1036</v>
      </c>
      <c r="D337" t="s">
        <v>59</v>
      </c>
      <c r="E337">
        <v>15957299.83</v>
      </c>
      <c r="F337">
        <v>455117.7</v>
      </c>
      <c r="G337">
        <v>1180544.92</v>
      </c>
      <c r="H337">
        <v>1286162.17</v>
      </c>
      <c r="I337">
        <v>1.7413796287816387E-3</v>
      </c>
      <c r="J337">
        <v>31914.49</v>
      </c>
      <c r="K337">
        <v>0</v>
      </c>
      <c r="L337">
        <v>0</v>
      </c>
      <c r="M337" t="s">
        <v>128</v>
      </c>
      <c r="N337">
        <v>738588041.76999998</v>
      </c>
      <c r="Q337">
        <v>0</v>
      </c>
      <c r="R337">
        <v>0</v>
      </c>
    </row>
    <row r="338" spans="1:18" hidden="1" x14ac:dyDescent="0.3">
      <c r="A338" t="s">
        <v>1037</v>
      </c>
      <c r="B338" t="s">
        <v>1038</v>
      </c>
      <c r="C338" t="s">
        <v>1039</v>
      </c>
      <c r="D338" t="s">
        <v>59</v>
      </c>
      <c r="E338">
        <v>118356050.67</v>
      </c>
      <c r="F338">
        <v>4992137.6900000004</v>
      </c>
      <c r="G338">
        <v>9012337.5199999996</v>
      </c>
      <c r="H338">
        <v>9539473.3699999992</v>
      </c>
      <c r="I338">
        <v>1.2915824289733951E-2</v>
      </c>
      <c r="J338">
        <v>236666.51</v>
      </c>
      <c r="K338">
        <v>0</v>
      </c>
      <c r="L338">
        <v>0</v>
      </c>
      <c r="M338" t="s">
        <v>128</v>
      </c>
      <c r="N338">
        <v>738588041.76999998</v>
      </c>
      <c r="Q338">
        <v>0</v>
      </c>
      <c r="R338">
        <v>0</v>
      </c>
    </row>
    <row r="339" spans="1:18" hidden="1" x14ac:dyDescent="0.3">
      <c r="A339" t="s">
        <v>1040</v>
      </c>
      <c r="B339" t="s">
        <v>1041</v>
      </c>
      <c r="C339" t="s">
        <v>1042</v>
      </c>
      <c r="D339" t="s">
        <v>59</v>
      </c>
      <c r="E339">
        <v>39595688.310000002</v>
      </c>
      <c r="F339">
        <v>1009876.99</v>
      </c>
      <c r="G339">
        <v>3036860.93</v>
      </c>
      <c r="H339">
        <v>3191412.26</v>
      </c>
      <c r="I339">
        <v>4.3209638926077027E-3</v>
      </c>
      <c r="J339">
        <v>79191.19</v>
      </c>
      <c r="K339">
        <v>0</v>
      </c>
      <c r="L339">
        <v>0</v>
      </c>
      <c r="M339" t="s">
        <v>128</v>
      </c>
      <c r="N339">
        <v>738588041.76999998</v>
      </c>
      <c r="Q339">
        <v>0</v>
      </c>
      <c r="R339">
        <v>0</v>
      </c>
    </row>
    <row r="340" spans="1:18" hidden="1" x14ac:dyDescent="0.3">
      <c r="A340" t="s">
        <v>1043</v>
      </c>
      <c r="B340" t="s">
        <v>1044</v>
      </c>
      <c r="C340" t="s">
        <v>1045</v>
      </c>
      <c r="D340" t="s">
        <v>59</v>
      </c>
      <c r="E340">
        <v>8945800.7899999991</v>
      </c>
      <c r="F340">
        <v>242927.38</v>
      </c>
      <c r="G340">
        <v>667820.4</v>
      </c>
      <c r="H340">
        <v>721031.07</v>
      </c>
      <c r="I340">
        <v>9.7622900618872012E-4</v>
      </c>
      <c r="J340">
        <v>17891.03</v>
      </c>
      <c r="K340">
        <v>0</v>
      </c>
      <c r="L340">
        <v>0</v>
      </c>
      <c r="M340" t="s">
        <v>128</v>
      </c>
      <c r="N340">
        <v>738588041.76999998</v>
      </c>
      <c r="Q340">
        <v>0</v>
      </c>
      <c r="R340">
        <v>0</v>
      </c>
    </row>
    <row r="341" spans="1:18" hidden="1" x14ac:dyDescent="0.3">
      <c r="A341" t="s">
        <v>1052</v>
      </c>
      <c r="B341" t="s">
        <v>1053</v>
      </c>
      <c r="C341" t="s">
        <v>1054</v>
      </c>
      <c r="D341" t="s">
        <v>59</v>
      </c>
      <c r="E341">
        <v>1693285.31</v>
      </c>
      <c r="F341">
        <v>44514</v>
      </c>
      <c r="G341">
        <v>116297.58</v>
      </c>
      <c r="H341">
        <v>136478.96</v>
      </c>
      <c r="I341">
        <v>1.8478360368918647E-4</v>
      </c>
      <c r="J341">
        <v>3386.42</v>
      </c>
      <c r="K341">
        <v>0</v>
      </c>
      <c r="L341">
        <v>0</v>
      </c>
      <c r="M341" t="s">
        <v>128</v>
      </c>
      <c r="N341">
        <v>738588041.76999998</v>
      </c>
      <c r="Q341">
        <v>0</v>
      </c>
      <c r="R341">
        <v>0</v>
      </c>
    </row>
    <row r="342" spans="1:18" hidden="1" x14ac:dyDescent="0.3">
      <c r="A342" t="s">
        <v>1055</v>
      </c>
      <c r="B342" t="s">
        <v>1056</v>
      </c>
      <c r="C342" t="s">
        <v>1057</v>
      </c>
      <c r="D342" t="s">
        <v>59</v>
      </c>
      <c r="E342">
        <v>5085910.5199999996</v>
      </c>
      <c r="F342">
        <v>119686.41</v>
      </c>
      <c r="G342">
        <v>371836.78</v>
      </c>
      <c r="H342">
        <v>409925.12</v>
      </c>
      <c r="I342">
        <v>5.5501185615952978E-4</v>
      </c>
      <c r="J342">
        <v>10171.68</v>
      </c>
      <c r="K342">
        <v>0</v>
      </c>
      <c r="L342">
        <v>0</v>
      </c>
      <c r="M342" t="s">
        <v>128</v>
      </c>
      <c r="N342">
        <v>738588041.76999998</v>
      </c>
      <c r="Q342">
        <v>0</v>
      </c>
      <c r="R342">
        <v>0</v>
      </c>
    </row>
    <row r="343" spans="1:18" hidden="1" x14ac:dyDescent="0.3">
      <c r="A343" t="s">
        <v>1065</v>
      </c>
      <c r="B343" t="s">
        <v>1066</v>
      </c>
      <c r="C343" t="s">
        <v>1067</v>
      </c>
      <c r="D343" t="s">
        <v>59</v>
      </c>
      <c r="E343">
        <v>2118345.0099999998</v>
      </c>
      <c r="F343">
        <v>79637.5</v>
      </c>
      <c r="G343">
        <v>151851.38</v>
      </c>
      <c r="H343">
        <v>170738.83</v>
      </c>
      <c r="I343">
        <v>2.3116923148502441E-4</v>
      </c>
      <c r="J343">
        <v>4236.53</v>
      </c>
      <c r="K343">
        <v>0</v>
      </c>
      <c r="L343">
        <v>0</v>
      </c>
      <c r="M343" t="s">
        <v>128</v>
      </c>
      <c r="N343">
        <v>738588041.76999998</v>
      </c>
      <c r="Q343">
        <v>0</v>
      </c>
      <c r="R343">
        <v>0</v>
      </c>
    </row>
    <row r="344" spans="1:18" hidden="1" x14ac:dyDescent="0.3">
      <c r="A344" t="s">
        <v>1080</v>
      </c>
      <c r="B344" t="s">
        <v>1081</v>
      </c>
      <c r="C344" t="s">
        <v>1082</v>
      </c>
      <c r="D344" t="s">
        <v>59</v>
      </c>
      <c r="E344">
        <v>9364764.2599999998</v>
      </c>
      <c r="F344">
        <v>81280.84</v>
      </c>
      <c r="G344">
        <v>743021.08</v>
      </c>
      <c r="H344">
        <v>754778.15</v>
      </c>
      <c r="I344">
        <v>1.0219203497949967E-3</v>
      </c>
      <c r="J344">
        <v>18724.2</v>
      </c>
      <c r="K344">
        <v>0</v>
      </c>
      <c r="L344">
        <v>0</v>
      </c>
      <c r="M344" t="s">
        <v>128</v>
      </c>
      <c r="N344">
        <v>738588041.76999998</v>
      </c>
      <c r="Q344">
        <v>0</v>
      </c>
      <c r="R344">
        <v>0</v>
      </c>
    </row>
    <row r="345" spans="1:18" hidden="1" x14ac:dyDescent="0.3">
      <c r="A345" t="s">
        <v>1086</v>
      </c>
      <c r="B345" t="s">
        <v>1087</v>
      </c>
      <c r="C345" t="s">
        <v>1088</v>
      </c>
      <c r="D345" t="s">
        <v>59</v>
      </c>
      <c r="E345">
        <v>2967027.58</v>
      </c>
      <c r="F345">
        <v>3837.5</v>
      </c>
      <c r="G345">
        <v>266046.18</v>
      </c>
      <c r="H345">
        <v>239142.39999999999</v>
      </c>
      <c r="I345">
        <v>3.2378320047926005E-4</v>
      </c>
      <c r="J345">
        <v>5933.93</v>
      </c>
      <c r="K345">
        <v>0</v>
      </c>
      <c r="L345">
        <v>0</v>
      </c>
      <c r="M345" t="s">
        <v>128</v>
      </c>
      <c r="N345">
        <v>738588041.76999998</v>
      </c>
      <c r="Q345">
        <v>0</v>
      </c>
      <c r="R345">
        <v>0</v>
      </c>
    </row>
    <row r="346" spans="1:18" hidden="1" x14ac:dyDescent="0.3">
      <c r="A346" t="s">
        <v>1089</v>
      </c>
      <c r="B346" t="s">
        <v>1090</v>
      </c>
      <c r="C346" t="s">
        <v>1091</v>
      </c>
      <c r="D346" t="s">
        <v>59</v>
      </c>
      <c r="E346">
        <v>925035.71</v>
      </c>
      <c r="F346">
        <v>92474.5</v>
      </c>
      <c r="G346">
        <v>61441.7</v>
      </c>
      <c r="H346">
        <v>74558.22</v>
      </c>
      <c r="I346">
        <v>1.0094696337260468E-4</v>
      </c>
      <c r="J346">
        <v>1849.92</v>
      </c>
      <c r="K346">
        <v>0</v>
      </c>
      <c r="L346">
        <v>0</v>
      </c>
      <c r="M346" t="s">
        <v>128</v>
      </c>
      <c r="N346">
        <v>738588041.76999998</v>
      </c>
      <c r="Q346">
        <v>0</v>
      </c>
      <c r="R346">
        <v>0</v>
      </c>
    </row>
    <row r="347" spans="1:18" hidden="1" x14ac:dyDescent="0.3">
      <c r="A347" t="s">
        <v>1092</v>
      </c>
      <c r="B347" t="s">
        <v>1093</v>
      </c>
      <c r="C347" t="s">
        <v>1094</v>
      </c>
      <c r="D347" t="s">
        <v>59</v>
      </c>
      <c r="E347">
        <v>756849.16</v>
      </c>
      <c r="F347">
        <v>20178.330000000002</v>
      </c>
      <c r="G347">
        <v>64150.42</v>
      </c>
      <c r="H347">
        <v>61002.32</v>
      </c>
      <c r="I347">
        <v>8.2593159582993115E-5</v>
      </c>
      <c r="J347">
        <v>1513.56</v>
      </c>
      <c r="K347">
        <v>0</v>
      </c>
      <c r="L347">
        <v>0</v>
      </c>
      <c r="M347" t="s">
        <v>128</v>
      </c>
      <c r="N347">
        <v>738588041.76999998</v>
      </c>
      <c r="Q347">
        <v>0</v>
      </c>
      <c r="R347">
        <v>0</v>
      </c>
    </row>
    <row r="348" spans="1:18" hidden="1" x14ac:dyDescent="0.3">
      <c r="A348" t="s">
        <v>1098</v>
      </c>
      <c r="B348" t="s">
        <v>1099</v>
      </c>
      <c r="C348" t="s">
        <v>1100</v>
      </c>
      <c r="D348" t="s">
        <v>59</v>
      </c>
      <c r="E348">
        <v>111488.78</v>
      </c>
      <c r="F348">
        <v>2858.75</v>
      </c>
      <c r="G348">
        <v>7416</v>
      </c>
      <c r="H348">
        <v>8988.6</v>
      </c>
      <c r="I348">
        <v>1.2169977702941331E-5</v>
      </c>
      <c r="J348">
        <v>219.6</v>
      </c>
      <c r="K348">
        <v>0</v>
      </c>
      <c r="L348">
        <v>0</v>
      </c>
      <c r="M348" t="s">
        <v>128</v>
      </c>
      <c r="N348">
        <v>738588041.76999998</v>
      </c>
      <c r="Q348">
        <v>0</v>
      </c>
      <c r="R348">
        <v>0</v>
      </c>
    </row>
    <row r="349" spans="1:18" hidden="1" x14ac:dyDescent="0.3">
      <c r="A349" t="s">
        <v>1101</v>
      </c>
      <c r="B349" t="s">
        <v>1102</v>
      </c>
      <c r="C349" t="s">
        <v>1103</v>
      </c>
      <c r="D349" t="s">
        <v>59</v>
      </c>
      <c r="E349">
        <v>1476824.38</v>
      </c>
      <c r="F349">
        <v>117218.77</v>
      </c>
      <c r="G349">
        <v>123970.12</v>
      </c>
      <c r="H349">
        <v>119032.39</v>
      </c>
      <c r="I349">
        <v>1.6116208666842627E-4</v>
      </c>
      <c r="J349">
        <v>2953.51</v>
      </c>
      <c r="K349">
        <v>0</v>
      </c>
      <c r="L349">
        <v>0</v>
      </c>
      <c r="M349" t="s">
        <v>128</v>
      </c>
      <c r="N349">
        <v>738588041.76999998</v>
      </c>
      <c r="Q349">
        <v>0</v>
      </c>
      <c r="R349">
        <v>0</v>
      </c>
    </row>
    <row r="350" spans="1:18" hidden="1" x14ac:dyDescent="0.3">
      <c r="A350" t="s">
        <v>1104</v>
      </c>
      <c r="D350" t="s">
        <v>59</v>
      </c>
      <c r="E350">
        <v>596280.71</v>
      </c>
      <c r="F350">
        <v>2966.44</v>
      </c>
      <c r="G350">
        <v>54684.67</v>
      </c>
      <c r="H350">
        <v>48060.57</v>
      </c>
      <c r="I350">
        <v>6.5070874807050149E-5</v>
      </c>
      <c r="J350">
        <v>1192.4100000000001</v>
      </c>
      <c r="K350">
        <v>0</v>
      </c>
      <c r="L350">
        <v>0</v>
      </c>
      <c r="M350" t="s">
        <v>128</v>
      </c>
      <c r="N350">
        <v>738588041.76999998</v>
      </c>
      <c r="Q350">
        <v>0</v>
      </c>
      <c r="R350">
        <v>0</v>
      </c>
    </row>
    <row r="351" spans="1:18" hidden="1" x14ac:dyDescent="0.3">
      <c r="A351" t="s">
        <v>125</v>
      </c>
      <c r="B351" t="s">
        <v>126</v>
      </c>
      <c r="C351" t="s">
        <v>127</v>
      </c>
      <c r="D351" t="s">
        <v>61</v>
      </c>
      <c r="E351">
        <v>12269582.300000001</v>
      </c>
      <c r="F351">
        <v>877649.97</v>
      </c>
      <c r="G351">
        <v>885554.7</v>
      </c>
      <c r="H351">
        <v>952120.64</v>
      </c>
      <c r="I351">
        <v>3.4848504156863628E-3</v>
      </c>
      <c r="J351">
        <v>24539.29</v>
      </c>
      <c r="K351">
        <v>0</v>
      </c>
      <c r="L351">
        <v>0</v>
      </c>
      <c r="M351" t="s">
        <v>128</v>
      </c>
      <c r="N351">
        <v>273217075.75</v>
      </c>
      <c r="Q351">
        <v>0</v>
      </c>
      <c r="R351">
        <v>0</v>
      </c>
    </row>
    <row r="352" spans="1:18" hidden="1" x14ac:dyDescent="0.3">
      <c r="A352" t="s">
        <v>129</v>
      </c>
      <c r="B352" t="s">
        <v>130</v>
      </c>
      <c r="C352" t="s">
        <v>131</v>
      </c>
      <c r="D352" t="s">
        <v>61</v>
      </c>
      <c r="E352">
        <v>1419345.16</v>
      </c>
      <c r="F352">
        <v>216617.62</v>
      </c>
      <c r="G352">
        <v>105191.13</v>
      </c>
      <c r="H352">
        <v>110141.63</v>
      </c>
      <c r="I352">
        <v>4.0312864669111011E-4</v>
      </c>
      <c r="J352">
        <v>2838.57</v>
      </c>
      <c r="K352">
        <v>0</v>
      </c>
      <c r="L352">
        <v>0</v>
      </c>
      <c r="M352" t="s">
        <v>128</v>
      </c>
      <c r="N352">
        <v>273217075.75</v>
      </c>
      <c r="Q352">
        <v>0</v>
      </c>
      <c r="R352">
        <v>0</v>
      </c>
    </row>
    <row r="353" spans="1:18" hidden="1" x14ac:dyDescent="0.3">
      <c r="A353" t="s">
        <v>132</v>
      </c>
      <c r="B353" t="s">
        <v>133</v>
      </c>
      <c r="C353" t="s">
        <v>134</v>
      </c>
      <c r="D353" t="s">
        <v>61</v>
      </c>
      <c r="E353">
        <v>452674.12</v>
      </c>
      <c r="F353">
        <v>30536.38</v>
      </c>
      <c r="G353">
        <v>37587.24</v>
      </c>
      <c r="H353">
        <v>35127.760000000002</v>
      </c>
      <c r="I353">
        <v>1.2857088051166583E-4</v>
      </c>
      <c r="J353">
        <v>905.24</v>
      </c>
      <c r="K353">
        <v>0</v>
      </c>
      <c r="L353">
        <v>0</v>
      </c>
      <c r="M353" t="s">
        <v>128</v>
      </c>
      <c r="N353">
        <v>273217075.75</v>
      </c>
      <c r="Q353">
        <v>0</v>
      </c>
      <c r="R353">
        <v>0</v>
      </c>
    </row>
    <row r="354" spans="1:18" hidden="1" x14ac:dyDescent="0.3">
      <c r="A354" t="s">
        <v>135</v>
      </c>
      <c r="B354" t="s">
        <v>136</v>
      </c>
      <c r="C354" t="s">
        <v>137</v>
      </c>
      <c r="D354" t="s">
        <v>61</v>
      </c>
      <c r="E354">
        <v>8085834.7300000004</v>
      </c>
      <c r="F354">
        <v>746142.46</v>
      </c>
      <c r="G354">
        <v>577130</v>
      </c>
      <c r="H354">
        <v>627461.61</v>
      </c>
      <c r="I354">
        <v>2.2965680614126108E-3</v>
      </c>
      <c r="J354">
        <v>16162.05</v>
      </c>
      <c r="K354">
        <v>0</v>
      </c>
      <c r="L354">
        <v>0</v>
      </c>
      <c r="M354" t="s">
        <v>128</v>
      </c>
      <c r="N354">
        <v>273217075.75</v>
      </c>
      <c r="Q354">
        <v>0</v>
      </c>
      <c r="R354">
        <v>0</v>
      </c>
    </row>
    <row r="355" spans="1:18" hidden="1" x14ac:dyDescent="0.3">
      <c r="A355" t="s">
        <v>138</v>
      </c>
      <c r="B355" t="s">
        <v>139</v>
      </c>
      <c r="C355" t="s">
        <v>140</v>
      </c>
      <c r="D355" t="s">
        <v>61</v>
      </c>
      <c r="E355">
        <v>16948550.940000001</v>
      </c>
      <c r="F355">
        <v>1587335.66</v>
      </c>
      <c r="G355">
        <v>1249396.76</v>
      </c>
      <c r="H355">
        <v>1317462</v>
      </c>
      <c r="I355">
        <v>4.8220338951490294E-3</v>
      </c>
      <c r="J355">
        <v>33846.28</v>
      </c>
      <c r="K355">
        <v>0</v>
      </c>
      <c r="L355">
        <v>0</v>
      </c>
      <c r="M355" t="s">
        <v>128</v>
      </c>
      <c r="N355">
        <v>273217075.75</v>
      </c>
      <c r="Q355">
        <v>0</v>
      </c>
      <c r="R355">
        <v>0</v>
      </c>
    </row>
    <row r="356" spans="1:18" hidden="1" x14ac:dyDescent="0.3">
      <c r="A356" t="s">
        <v>141</v>
      </c>
      <c r="B356" t="s">
        <v>142</v>
      </c>
      <c r="C356" t="s">
        <v>143</v>
      </c>
      <c r="D356" t="s">
        <v>61</v>
      </c>
      <c r="E356">
        <v>1650535.27</v>
      </c>
      <c r="F356">
        <v>257490.74</v>
      </c>
      <c r="G356">
        <v>125709.71</v>
      </c>
      <c r="H356">
        <v>128082.1</v>
      </c>
      <c r="I356">
        <v>4.6879244149878137E-4</v>
      </c>
      <c r="J356">
        <v>3300.94</v>
      </c>
      <c r="K356">
        <v>0</v>
      </c>
      <c r="L356">
        <v>0</v>
      </c>
      <c r="M356" t="s">
        <v>128</v>
      </c>
      <c r="N356">
        <v>273217075.75</v>
      </c>
      <c r="Q356">
        <v>0</v>
      </c>
      <c r="R356">
        <v>0</v>
      </c>
    </row>
    <row r="357" spans="1:18" hidden="1" x14ac:dyDescent="0.3">
      <c r="A357" t="s">
        <v>144</v>
      </c>
      <c r="B357" t="s">
        <v>145</v>
      </c>
      <c r="C357" t="s">
        <v>146</v>
      </c>
      <c r="D357" t="s">
        <v>61</v>
      </c>
      <c r="E357">
        <v>60259351.859999999</v>
      </c>
      <c r="F357">
        <v>3302966.17</v>
      </c>
      <c r="G357">
        <v>4286290.4800000004</v>
      </c>
      <c r="H357">
        <v>4676103.74</v>
      </c>
      <c r="I357">
        <v>1.7114976167444028E-2</v>
      </c>
      <c r="J357">
        <v>120518.73</v>
      </c>
      <c r="K357">
        <v>0</v>
      </c>
      <c r="L357">
        <v>0</v>
      </c>
      <c r="M357" t="s">
        <v>128</v>
      </c>
      <c r="N357">
        <v>273217075.75</v>
      </c>
      <c r="Q357">
        <v>0</v>
      </c>
      <c r="R357">
        <v>0</v>
      </c>
    </row>
    <row r="358" spans="1:18" hidden="1" x14ac:dyDescent="0.3">
      <c r="A358" t="s">
        <v>147</v>
      </c>
      <c r="B358" t="s">
        <v>148</v>
      </c>
      <c r="C358" t="s">
        <v>149</v>
      </c>
      <c r="D358" t="s">
        <v>61</v>
      </c>
      <c r="E358">
        <v>11889174.390000001</v>
      </c>
      <c r="F358">
        <v>1261619.1200000001</v>
      </c>
      <c r="G358">
        <v>890273.19</v>
      </c>
      <c r="H358">
        <v>922600.13</v>
      </c>
      <c r="I358">
        <v>3.3768025935692267E-3</v>
      </c>
      <c r="J358">
        <v>23768.76</v>
      </c>
      <c r="K358">
        <v>0</v>
      </c>
      <c r="L358">
        <v>0</v>
      </c>
      <c r="M358" t="s">
        <v>128</v>
      </c>
      <c r="N358">
        <v>273217075.75</v>
      </c>
      <c r="Q358">
        <v>0</v>
      </c>
      <c r="R358">
        <v>0</v>
      </c>
    </row>
    <row r="359" spans="1:18" hidden="1" x14ac:dyDescent="0.3">
      <c r="A359" t="s">
        <v>150</v>
      </c>
      <c r="B359" t="s">
        <v>151</v>
      </c>
      <c r="C359" t="s">
        <v>152</v>
      </c>
      <c r="D359" t="s">
        <v>61</v>
      </c>
      <c r="E359">
        <v>33792167.659999996</v>
      </c>
      <c r="F359">
        <v>2007057.02</v>
      </c>
      <c r="G359">
        <v>2537614.9900000002</v>
      </c>
      <c r="H359">
        <v>2622286.5099999998</v>
      </c>
      <c r="I359">
        <v>9.5978133972836072E-3</v>
      </c>
      <c r="J359">
        <v>67583.05</v>
      </c>
      <c r="K359">
        <v>0</v>
      </c>
      <c r="L359">
        <v>0</v>
      </c>
      <c r="M359" t="s">
        <v>128</v>
      </c>
      <c r="N359">
        <v>273217075.75</v>
      </c>
      <c r="Q359">
        <v>0</v>
      </c>
      <c r="R359">
        <v>0</v>
      </c>
    </row>
    <row r="360" spans="1:18" hidden="1" x14ac:dyDescent="0.3">
      <c r="A360" t="s">
        <v>153</v>
      </c>
      <c r="B360" t="s">
        <v>154</v>
      </c>
      <c r="C360" t="s">
        <v>155</v>
      </c>
      <c r="D360" t="s">
        <v>61</v>
      </c>
      <c r="E360">
        <v>69155300.329999998</v>
      </c>
      <c r="F360">
        <v>5259435.3</v>
      </c>
      <c r="G360">
        <v>5033611.1399999997</v>
      </c>
      <c r="H360">
        <v>5366430.1500000004</v>
      </c>
      <c r="I360">
        <v>1.9641635264811958E-2</v>
      </c>
      <c r="J360">
        <v>138307.15</v>
      </c>
      <c r="K360">
        <v>0</v>
      </c>
      <c r="L360">
        <v>0</v>
      </c>
      <c r="M360" t="s">
        <v>128</v>
      </c>
      <c r="N360">
        <v>273217075.75</v>
      </c>
      <c r="Q360">
        <v>0</v>
      </c>
      <c r="R360">
        <v>0</v>
      </c>
    </row>
    <row r="361" spans="1:18" hidden="1" x14ac:dyDescent="0.3">
      <c r="A361" t="s">
        <v>156</v>
      </c>
      <c r="B361" t="s">
        <v>157</v>
      </c>
      <c r="C361" t="s">
        <v>158</v>
      </c>
      <c r="D361" t="s">
        <v>61</v>
      </c>
      <c r="E361">
        <v>38645707.240000002</v>
      </c>
      <c r="F361">
        <v>3776478.76</v>
      </c>
      <c r="G361">
        <v>3029323.29</v>
      </c>
      <c r="H361">
        <v>2998908.62</v>
      </c>
      <c r="I361">
        <v>1.0976285474719271E-2</v>
      </c>
      <c r="J361">
        <v>77291.09</v>
      </c>
      <c r="K361">
        <v>0</v>
      </c>
      <c r="L361">
        <v>0</v>
      </c>
      <c r="M361" t="s">
        <v>128</v>
      </c>
      <c r="N361">
        <v>273217075.75</v>
      </c>
      <c r="Q361">
        <v>0</v>
      </c>
      <c r="R361">
        <v>0</v>
      </c>
    </row>
    <row r="362" spans="1:18" hidden="1" x14ac:dyDescent="0.3">
      <c r="A362" t="s">
        <v>159</v>
      </c>
      <c r="B362" t="s">
        <v>160</v>
      </c>
      <c r="C362" t="s">
        <v>161</v>
      </c>
      <c r="D362" t="s">
        <v>61</v>
      </c>
      <c r="E362">
        <v>70511.64</v>
      </c>
      <c r="F362">
        <v>13668.28</v>
      </c>
      <c r="G362">
        <v>5288.42</v>
      </c>
      <c r="H362">
        <v>5471.82</v>
      </c>
      <c r="I362">
        <v>2.002737195316021E-5</v>
      </c>
      <c r="J362">
        <v>140.97</v>
      </c>
      <c r="K362">
        <v>0</v>
      </c>
      <c r="L362">
        <v>0</v>
      </c>
      <c r="M362" t="s">
        <v>128</v>
      </c>
      <c r="N362">
        <v>273217075.75</v>
      </c>
      <c r="Q362">
        <v>0</v>
      </c>
      <c r="R362">
        <v>0</v>
      </c>
    </row>
    <row r="363" spans="1:18" hidden="1" x14ac:dyDescent="0.3">
      <c r="A363" t="s">
        <v>162</v>
      </c>
      <c r="B363" t="s">
        <v>163</v>
      </c>
      <c r="C363" t="s">
        <v>164</v>
      </c>
      <c r="D363" t="s">
        <v>61</v>
      </c>
      <c r="E363">
        <v>57601450.409999996</v>
      </c>
      <c r="F363">
        <v>4340530.93</v>
      </c>
      <c r="G363">
        <v>4138507.42</v>
      </c>
      <c r="H363">
        <v>4469778.59</v>
      </c>
      <c r="I363">
        <v>1.6359806859546185E-2</v>
      </c>
      <c r="J363">
        <v>115202.93</v>
      </c>
      <c r="K363">
        <v>0</v>
      </c>
      <c r="L363">
        <v>0</v>
      </c>
      <c r="M363" t="s">
        <v>128</v>
      </c>
      <c r="N363">
        <v>273217075.75</v>
      </c>
      <c r="Q363">
        <v>0</v>
      </c>
      <c r="R363">
        <v>0</v>
      </c>
    </row>
    <row r="364" spans="1:18" hidden="1" x14ac:dyDescent="0.3">
      <c r="A364" t="s">
        <v>165</v>
      </c>
      <c r="B364" t="s">
        <v>166</v>
      </c>
      <c r="C364" t="s">
        <v>167</v>
      </c>
      <c r="D364" t="s">
        <v>61</v>
      </c>
      <c r="E364">
        <v>259922.89</v>
      </c>
      <c r="F364">
        <v>28297.5</v>
      </c>
      <c r="G364">
        <v>22989.14</v>
      </c>
      <c r="H364">
        <v>20170.28</v>
      </c>
      <c r="I364">
        <v>7.3825107543630528E-5</v>
      </c>
      <c r="J364">
        <v>519.71</v>
      </c>
      <c r="K364">
        <v>0</v>
      </c>
      <c r="L364">
        <v>0</v>
      </c>
      <c r="M364" t="s">
        <v>128</v>
      </c>
      <c r="N364">
        <v>273217075.75</v>
      </c>
      <c r="Q364">
        <v>0</v>
      </c>
      <c r="R364">
        <v>0</v>
      </c>
    </row>
    <row r="365" spans="1:18" hidden="1" x14ac:dyDescent="0.3">
      <c r="A365" t="s">
        <v>168</v>
      </c>
      <c r="B365" t="s">
        <v>169</v>
      </c>
      <c r="C365" t="s">
        <v>170</v>
      </c>
      <c r="D365" t="s">
        <v>61</v>
      </c>
      <c r="E365">
        <v>6705509.0800000001</v>
      </c>
      <c r="F365">
        <v>862899.09</v>
      </c>
      <c r="G365">
        <v>521221.68</v>
      </c>
      <c r="H365">
        <v>520347.57</v>
      </c>
      <c r="I365">
        <v>1.9045206767242108E-3</v>
      </c>
      <c r="J365">
        <v>13403.97</v>
      </c>
      <c r="K365">
        <v>0</v>
      </c>
      <c r="L365">
        <v>0</v>
      </c>
      <c r="M365" t="s">
        <v>128</v>
      </c>
      <c r="N365">
        <v>273217075.75</v>
      </c>
      <c r="Q365">
        <v>0</v>
      </c>
      <c r="R365">
        <v>0</v>
      </c>
    </row>
    <row r="366" spans="1:18" hidden="1" x14ac:dyDescent="0.3">
      <c r="A366" t="s">
        <v>171</v>
      </c>
      <c r="B366" t="s">
        <v>172</v>
      </c>
      <c r="C366" t="s">
        <v>173</v>
      </c>
      <c r="D366" t="s">
        <v>61</v>
      </c>
      <c r="E366">
        <v>473135.87</v>
      </c>
      <c r="F366">
        <v>54953.57</v>
      </c>
      <c r="G366">
        <v>39257.85</v>
      </c>
      <c r="H366">
        <v>36715.56</v>
      </c>
      <c r="I366">
        <v>1.3438237672082983E-4</v>
      </c>
      <c r="J366">
        <v>946.13</v>
      </c>
      <c r="K366">
        <v>0</v>
      </c>
      <c r="L366">
        <v>0</v>
      </c>
      <c r="M366" t="s">
        <v>128</v>
      </c>
      <c r="N366">
        <v>273217075.75</v>
      </c>
      <c r="Q366">
        <v>0</v>
      </c>
      <c r="R366">
        <v>0</v>
      </c>
    </row>
    <row r="367" spans="1:18" hidden="1" x14ac:dyDescent="0.3">
      <c r="A367" t="s">
        <v>174</v>
      </c>
      <c r="B367" t="s">
        <v>175</v>
      </c>
      <c r="C367" t="s">
        <v>176</v>
      </c>
      <c r="D367" t="s">
        <v>61</v>
      </c>
      <c r="E367">
        <v>15801559.84</v>
      </c>
      <c r="F367">
        <v>927913.58</v>
      </c>
      <c r="G367">
        <v>1147503.43</v>
      </c>
      <c r="H367">
        <v>1226201.94</v>
      </c>
      <c r="I367">
        <v>4.4880135571101834E-3</v>
      </c>
      <c r="J367">
        <v>31602.39</v>
      </c>
      <c r="K367">
        <v>0</v>
      </c>
      <c r="L367">
        <v>0</v>
      </c>
      <c r="M367" t="s">
        <v>128</v>
      </c>
      <c r="N367">
        <v>273217075.75</v>
      </c>
      <c r="Q367">
        <v>0</v>
      </c>
      <c r="R367">
        <v>0</v>
      </c>
    </row>
    <row r="368" spans="1:18" hidden="1" x14ac:dyDescent="0.3">
      <c r="A368" t="s">
        <v>177</v>
      </c>
      <c r="B368" t="s">
        <v>178</v>
      </c>
      <c r="C368" t="s">
        <v>179</v>
      </c>
      <c r="D368" t="s">
        <v>61</v>
      </c>
      <c r="E368">
        <v>3150565.61</v>
      </c>
      <c r="F368">
        <v>258011.89</v>
      </c>
      <c r="G368">
        <v>211954.92</v>
      </c>
      <c r="H368">
        <v>244499.49</v>
      </c>
      <c r="I368">
        <v>8.9489095558479203E-4</v>
      </c>
      <c r="J368">
        <v>6299.25</v>
      </c>
      <c r="K368">
        <v>0</v>
      </c>
      <c r="L368">
        <v>0</v>
      </c>
      <c r="M368" t="s">
        <v>128</v>
      </c>
      <c r="N368">
        <v>273217075.75</v>
      </c>
      <c r="Q368">
        <v>0</v>
      </c>
      <c r="R368">
        <v>0</v>
      </c>
    </row>
    <row r="369" spans="1:18" hidden="1" x14ac:dyDescent="0.3">
      <c r="A369" t="s">
        <v>180</v>
      </c>
      <c r="B369" t="s">
        <v>181</v>
      </c>
      <c r="C369" t="s">
        <v>182</v>
      </c>
      <c r="D369" t="s">
        <v>61</v>
      </c>
      <c r="E369">
        <v>2654762.6</v>
      </c>
      <c r="F369">
        <v>185867.19</v>
      </c>
      <c r="G369">
        <v>187210.27</v>
      </c>
      <c r="H369">
        <v>206009.79</v>
      </c>
      <c r="I369">
        <v>7.540150608613635E-4</v>
      </c>
      <c r="J369">
        <v>5309.36</v>
      </c>
      <c r="K369">
        <v>0</v>
      </c>
      <c r="L369">
        <v>0</v>
      </c>
      <c r="M369" t="s">
        <v>128</v>
      </c>
      <c r="N369">
        <v>273217075.75</v>
      </c>
      <c r="Q369">
        <v>0</v>
      </c>
      <c r="R369">
        <v>0</v>
      </c>
    </row>
    <row r="370" spans="1:18" hidden="1" x14ac:dyDescent="0.3">
      <c r="A370" t="s">
        <v>183</v>
      </c>
      <c r="B370" t="s">
        <v>184</v>
      </c>
      <c r="C370" t="s">
        <v>185</v>
      </c>
      <c r="D370" t="s">
        <v>61</v>
      </c>
      <c r="E370">
        <v>310164.8</v>
      </c>
      <c r="F370">
        <v>102708.82</v>
      </c>
      <c r="G370">
        <v>22334.01</v>
      </c>
      <c r="H370">
        <v>24068.97</v>
      </c>
      <c r="I370">
        <v>8.8094676856960685E-5</v>
      </c>
      <c r="J370">
        <v>620.23</v>
      </c>
      <c r="K370">
        <v>0</v>
      </c>
      <c r="L370">
        <v>0</v>
      </c>
      <c r="M370" t="s">
        <v>128</v>
      </c>
      <c r="N370">
        <v>273217075.75</v>
      </c>
      <c r="Q370">
        <v>0</v>
      </c>
      <c r="R370">
        <v>0</v>
      </c>
    </row>
    <row r="371" spans="1:18" hidden="1" x14ac:dyDescent="0.3">
      <c r="A371" t="s">
        <v>186</v>
      </c>
      <c r="B371" t="s">
        <v>187</v>
      </c>
      <c r="C371" t="s">
        <v>188</v>
      </c>
      <c r="D371" t="s">
        <v>61</v>
      </c>
      <c r="E371">
        <v>12045786.08</v>
      </c>
      <c r="F371">
        <v>717369.59</v>
      </c>
      <c r="G371">
        <v>931935.12</v>
      </c>
      <c r="H371">
        <v>934753.11</v>
      </c>
      <c r="I371">
        <v>3.4212836347583225E-3</v>
      </c>
      <c r="J371">
        <v>24091.439999999999</v>
      </c>
      <c r="K371">
        <v>0</v>
      </c>
      <c r="L371">
        <v>0</v>
      </c>
      <c r="M371" t="s">
        <v>128</v>
      </c>
      <c r="N371">
        <v>273217075.75</v>
      </c>
      <c r="Q371">
        <v>0</v>
      </c>
      <c r="R371">
        <v>0</v>
      </c>
    </row>
    <row r="372" spans="1:18" hidden="1" x14ac:dyDescent="0.3">
      <c r="A372" t="s">
        <v>189</v>
      </c>
      <c r="B372" t="s">
        <v>190</v>
      </c>
      <c r="C372" t="s">
        <v>191</v>
      </c>
      <c r="D372" t="s">
        <v>61</v>
      </c>
      <c r="E372">
        <v>21427425.699999999</v>
      </c>
      <c r="F372">
        <v>1757495.89</v>
      </c>
      <c r="G372">
        <v>1649442.71</v>
      </c>
      <c r="H372">
        <v>1662788.01</v>
      </c>
      <c r="I372">
        <v>6.0859593253296141E-3</v>
      </c>
      <c r="J372">
        <v>42853.88</v>
      </c>
      <c r="K372">
        <v>0</v>
      </c>
      <c r="L372">
        <v>0</v>
      </c>
      <c r="M372" t="s">
        <v>128</v>
      </c>
      <c r="N372">
        <v>273217075.75</v>
      </c>
      <c r="Q372">
        <v>0</v>
      </c>
      <c r="R372">
        <v>0</v>
      </c>
    </row>
    <row r="373" spans="1:18" hidden="1" x14ac:dyDescent="0.3">
      <c r="A373" t="s">
        <v>192</v>
      </c>
      <c r="B373" t="s">
        <v>193</v>
      </c>
      <c r="C373" t="s">
        <v>194</v>
      </c>
      <c r="D373" t="s">
        <v>61</v>
      </c>
      <c r="E373">
        <v>2495920.98</v>
      </c>
      <c r="F373">
        <v>274415.31</v>
      </c>
      <c r="G373">
        <v>176651.16</v>
      </c>
      <c r="H373">
        <v>193683.7</v>
      </c>
      <c r="I373">
        <v>7.0890042091375388E-4</v>
      </c>
      <c r="J373">
        <v>4991.71</v>
      </c>
      <c r="K373">
        <v>0</v>
      </c>
      <c r="L373">
        <v>0</v>
      </c>
      <c r="M373" t="s">
        <v>128</v>
      </c>
      <c r="N373">
        <v>273217075.75</v>
      </c>
      <c r="Q373">
        <v>0</v>
      </c>
      <c r="R373">
        <v>0</v>
      </c>
    </row>
    <row r="374" spans="1:18" hidden="1" x14ac:dyDescent="0.3">
      <c r="A374" t="s">
        <v>195</v>
      </c>
      <c r="B374" t="s">
        <v>196</v>
      </c>
      <c r="C374" t="s">
        <v>197</v>
      </c>
      <c r="D374" t="s">
        <v>61</v>
      </c>
      <c r="E374">
        <v>509747.77</v>
      </c>
      <c r="F374">
        <v>36705.19</v>
      </c>
      <c r="G374">
        <v>37745.72</v>
      </c>
      <c r="H374">
        <v>39556.71</v>
      </c>
      <c r="I374">
        <v>1.4478125092077081E-4</v>
      </c>
      <c r="J374">
        <v>1019.39</v>
      </c>
      <c r="K374">
        <v>0</v>
      </c>
      <c r="L374">
        <v>0</v>
      </c>
      <c r="M374" t="s">
        <v>128</v>
      </c>
      <c r="N374">
        <v>273217075.75</v>
      </c>
      <c r="Q374">
        <v>0</v>
      </c>
      <c r="R374">
        <v>0</v>
      </c>
    </row>
    <row r="375" spans="1:18" hidden="1" x14ac:dyDescent="0.3">
      <c r="A375" t="s">
        <v>198</v>
      </c>
      <c r="B375" t="s">
        <v>199</v>
      </c>
      <c r="C375" t="s">
        <v>200</v>
      </c>
      <c r="D375" t="s">
        <v>61</v>
      </c>
      <c r="E375">
        <v>3266643.32</v>
      </c>
      <c r="F375">
        <v>185453.32</v>
      </c>
      <c r="G375">
        <v>240882.47</v>
      </c>
      <c r="H375">
        <v>253427.38</v>
      </c>
      <c r="I375">
        <v>9.2756786633604101E-4</v>
      </c>
      <c r="J375">
        <v>6533.63</v>
      </c>
      <c r="K375">
        <v>0</v>
      </c>
      <c r="L375">
        <v>0</v>
      </c>
      <c r="M375" t="s">
        <v>128</v>
      </c>
      <c r="N375">
        <v>273217075.75</v>
      </c>
      <c r="Q375">
        <v>0</v>
      </c>
      <c r="R375">
        <v>0</v>
      </c>
    </row>
    <row r="376" spans="1:18" hidden="1" x14ac:dyDescent="0.3">
      <c r="A376" t="s">
        <v>201</v>
      </c>
      <c r="B376" t="s">
        <v>202</v>
      </c>
      <c r="C376" t="s">
        <v>203</v>
      </c>
      <c r="D376" t="s">
        <v>61</v>
      </c>
      <c r="E376">
        <v>3898366.77</v>
      </c>
      <c r="F376">
        <v>290700.48</v>
      </c>
      <c r="G376">
        <v>302526.84999999998</v>
      </c>
      <c r="H376">
        <v>302513.56</v>
      </c>
      <c r="I376">
        <v>1.1072278669610202E-3</v>
      </c>
      <c r="J376">
        <v>7796.55</v>
      </c>
      <c r="K376">
        <v>0</v>
      </c>
      <c r="L376">
        <v>0</v>
      </c>
      <c r="M376" t="s">
        <v>128</v>
      </c>
      <c r="N376">
        <v>273217075.75</v>
      </c>
      <c r="Q376">
        <v>0</v>
      </c>
      <c r="R376">
        <v>0</v>
      </c>
    </row>
    <row r="377" spans="1:18" hidden="1" x14ac:dyDescent="0.3">
      <c r="A377" t="s">
        <v>204</v>
      </c>
      <c r="B377" t="s">
        <v>205</v>
      </c>
      <c r="C377" t="s">
        <v>206</v>
      </c>
      <c r="D377" t="s">
        <v>61</v>
      </c>
      <c r="E377">
        <v>3621768.06</v>
      </c>
      <c r="F377">
        <v>293249.03000000003</v>
      </c>
      <c r="G377">
        <v>263174.02</v>
      </c>
      <c r="H377">
        <v>281049.7</v>
      </c>
      <c r="I377">
        <v>1.0286681358714453E-3</v>
      </c>
      <c r="J377">
        <v>7243.45</v>
      </c>
      <c r="K377">
        <v>0</v>
      </c>
      <c r="L377">
        <v>0</v>
      </c>
      <c r="M377" t="s">
        <v>128</v>
      </c>
      <c r="N377">
        <v>273217075.75</v>
      </c>
      <c r="Q377">
        <v>0</v>
      </c>
      <c r="R377">
        <v>0</v>
      </c>
    </row>
    <row r="378" spans="1:18" hidden="1" x14ac:dyDescent="0.3">
      <c r="A378" t="s">
        <v>207</v>
      </c>
      <c r="B378" t="s">
        <v>208</v>
      </c>
      <c r="C378" t="s">
        <v>209</v>
      </c>
      <c r="D378" t="s">
        <v>61</v>
      </c>
      <c r="E378">
        <v>354276.42</v>
      </c>
      <c r="F378">
        <v>11806.89</v>
      </c>
      <c r="G378">
        <v>24432.31</v>
      </c>
      <c r="H378">
        <v>27493.040000000001</v>
      </c>
      <c r="I378">
        <v>1.0062709266809067E-4</v>
      </c>
      <c r="J378">
        <v>707.2</v>
      </c>
      <c r="K378">
        <v>0</v>
      </c>
      <c r="L378">
        <v>0</v>
      </c>
      <c r="M378" t="s">
        <v>128</v>
      </c>
      <c r="N378">
        <v>273217075.75</v>
      </c>
      <c r="Q378">
        <v>0</v>
      </c>
      <c r="R378">
        <v>0</v>
      </c>
    </row>
    <row r="379" spans="1:18" hidden="1" x14ac:dyDescent="0.3">
      <c r="A379" t="s">
        <v>210</v>
      </c>
      <c r="B379" t="s">
        <v>211</v>
      </c>
      <c r="C379" t="s">
        <v>212</v>
      </c>
      <c r="D379" t="s">
        <v>61</v>
      </c>
      <c r="E379">
        <v>33547769.309999999</v>
      </c>
      <c r="F379">
        <v>1830275.82</v>
      </c>
      <c r="G379">
        <v>2520633.4500000002</v>
      </c>
      <c r="H379">
        <v>2602691.35</v>
      </c>
      <c r="I379">
        <v>9.5260932826230944E-3</v>
      </c>
      <c r="J379">
        <v>67094.149999999994</v>
      </c>
      <c r="K379">
        <v>0</v>
      </c>
      <c r="L379">
        <v>0</v>
      </c>
      <c r="M379" t="s">
        <v>128</v>
      </c>
      <c r="N379">
        <v>273217075.75</v>
      </c>
      <c r="Q379">
        <v>0</v>
      </c>
      <c r="R379">
        <v>0</v>
      </c>
    </row>
    <row r="380" spans="1:18" hidden="1" x14ac:dyDescent="0.3">
      <c r="A380" t="s">
        <v>213</v>
      </c>
      <c r="B380" t="s">
        <v>214</v>
      </c>
      <c r="C380" t="s">
        <v>215</v>
      </c>
      <c r="D380" t="s">
        <v>61</v>
      </c>
      <c r="E380">
        <v>30867074.170000002</v>
      </c>
      <c r="F380">
        <v>1871271.38</v>
      </c>
      <c r="G380">
        <v>2285522.5299999998</v>
      </c>
      <c r="H380">
        <v>2395283.9</v>
      </c>
      <c r="I380">
        <v>8.7669626557007035E-3</v>
      </c>
      <c r="J380">
        <v>61732.38</v>
      </c>
      <c r="K380">
        <v>0</v>
      </c>
      <c r="L380">
        <v>0</v>
      </c>
      <c r="M380" t="s">
        <v>128</v>
      </c>
      <c r="N380">
        <v>273217075.75</v>
      </c>
      <c r="Q380">
        <v>0</v>
      </c>
      <c r="R380">
        <v>0</v>
      </c>
    </row>
    <row r="381" spans="1:18" hidden="1" x14ac:dyDescent="0.3">
      <c r="A381" t="s">
        <v>216</v>
      </c>
      <c r="B381" t="s">
        <v>217</v>
      </c>
      <c r="C381" t="s">
        <v>218</v>
      </c>
      <c r="D381" t="s">
        <v>61</v>
      </c>
      <c r="E381">
        <v>9897922.6699999999</v>
      </c>
      <c r="F381">
        <v>750919.51</v>
      </c>
      <c r="G381">
        <v>718693.43</v>
      </c>
      <c r="H381">
        <v>768079.83</v>
      </c>
      <c r="I381">
        <v>2.8112438722637197E-3</v>
      </c>
      <c r="J381">
        <v>19795.759999999998</v>
      </c>
      <c r="K381">
        <v>0</v>
      </c>
      <c r="L381">
        <v>0</v>
      </c>
      <c r="M381" t="s">
        <v>128</v>
      </c>
      <c r="N381">
        <v>273217075.75</v>
      </c>
      <c r="Q381">
        <v>0</v>
      </c>
      <c r="R381">
        <v>0</v>
      </c>
    </row>
    <row r="382" spans="1:18" hidden="1" x14ac:dyDescent="0.3">
      <c r="A382" t="s">
        <v>219</v>
      </c>
      <c r="B382" t="s">
        <v>220</v>
      </c>
      <c r="C382" t="s">
        <v>221</v>
      </c>
      <c r="D382" t="s">
        <v>61</v>
      </c>
      <c r="E382">
        <v>8599461.4800000004</v>
      </c>
      <c r="F382">
        <v>497575.9</v>
      </c>
      <c r="G382">
        <v>630118.03</v>
      </c>
      <c r="H382">
        <v>667318.52</v>
      </c>
      <c r="I382">
        <v>2.4424480723547895E-3</v>
      </c>
      <c r="J382">
        <v>17198.759999999998</v>
      </c>
      <c r="K382">
        <v>0</v>
      </c>
      <c r="L382">
        <v>0</v>
      </c>
      <c r="M382" t="s">
        <v>128</v>
      </c>
      <c r="N382">
        <v>273217075.75</v>
      </c>
      <c r="Q382">
        <v>0</v>
      </c>
      <c r="R382">
        <v>0</v>
      </c>
    </row>
    <row r="383" spans="1:18" hidden="1" x14ac:dyDescent="0.3">
      <c r="A383" t="s">
        <v>222</v>
      </c>
      <c r="B383" t="s">
        <v>223</v>
      </c>
      <c r="C383" t="s">
        <v>224</v>
      </c>
      <c r="D383" t="s">
        <v>61</v>
      </c>
      <c r="E383">
        <v>13337888.640000001</v>
      </c>
      <c r="F383">
        <v>1216572.17</v>
      </c>
      <c r="G383">
        <v>972774.71</v>
      </c>
      <c r="H383">
        <v>1035021</v>
      </c>
      <c r="I383">
        <v>3.7882734714102142E-3</v>
      </c>
      <c r="J383">
        <v>26675.51</v>
      </c>
      <c r="K383">
        <v>0</v>
      </c>
      <c r="L383">
        <v>0</v>
      </c>
      <c r="M383" t="s">
        <v>128</v>
      </c>
      <c r="N383">
        <v>273217075.75</v>
      </c>
      <c r="Q383">
        <v>0</v>
      </c>
      <c r="R383">
        <v>0</v>
      </c>
    </row>
    <row r="384" spans="1:18" hidden="1" x14ac:dyDescent="0.3">
      <c r="A384" t="s">
        <v>225</v>
      </c>
      <c r="B384" t="s">
        <v>226</v>
      </c>
      <c r="C384" t="s">
        <v>227</v>
      </c>
      <c r="D384" t="s">
        <v>61</v>
      </c>
      <c r="E384">
        <v>2136718.75</v>
      </c>
      <c r="F384">
        <v>248407.88</v>
      </c>
      <c r="G384">
        <v>166764.65</v>
      </c>
      <c r="H384">
        <v>165780.54999999999</v>
      </c>
      <c r="I384">
        <v>6.0677228736498543E-4</v>
      </c>
      <c r="J384">
        <v>4273.41</v>
      </c>
      <c r="K384">
        <v>0</v>
      </c>
      <c r="L384">
        <v>0</v>
      </c>
      <c r="M384" t="s">
        <v>128</v>
      </c>
      <c r="N384">
        <v>273217075.75</v>
      </c>
      <c r="Q384">
        <v>0</v>
      </c>
      <c r="R384">
        <v>0</v>
      </c>
    </row>
    <row r="385" spans="1:18" hidden="1" x14ac:dyDescent="0.3">
      <c r="A385" t="s">
        <v>228</v>
      </c>
      <c r="B385" t="s">
        <v>229</v>
      </c>
      <c r="C385" t="s">
        <v>230</v>
      </c>
      <c r="D385" t="s">
        <v>61</v>
      </c>
      <c r="E385">
        <v>2747900.55</v>
      </c>
      <c r="F385">
        <v>120389.94</v>
      </c>
      <c r="G385">
        <v>200931.45</v>
      </c>
      <c r="H385">
        <v>213237.44</v>
      </c>
      <c r="I385">
        <v>7.8046893450802195E-4</v>
      </c>
      <c r="J385">
        <v>5495.64</v>
      </c>
      <c r="K385">
        <v>0</v>
      </c>
      <c r="L385">
        <v>0</v>
      </c>
      <c r="M385" t="s">
        <v>128</v>
      </c>
      <c r="N385">
        <v>273217075.75</v>
      </c>
      <c r="Q385">
        <v>0</v>
      </c>
      <c r="R385">
        <v>0</v>
      </c>
    </row>
    <row r="386" spans="1:18" hidden="1" x14ac:dyDescent="0.3">
      <c r="A386" t="s">
        <v>231</v>
      </c>
      <c r="B386" t="s">
        <v>232</v>
      </c>
      <c r="C386" t="s">
        <v>233</v>
      </c>
      <c r="D386" t="s">
        <v>61</v>
      </c>
      <c r="E386">
        <v>8029892.0999999996</v>
      </c>
      <c r="F386">
        <v>483943.4</v>
      </c>
      <c r="G386">
        <v>599091.82999999996</v>
      </c>
      <c r="H386">
        <v>623197.5</v>
      </c>
      <c r="I386">
        <v>2.2809610207900777E-3</v>
      </c>
      <c r="J386">
        <v>16013.32</v>
      </c>
      <c r="K386">
        <v>0</v>
      </c>
      <c r="L386">
        <v>0</v>
      </c>
      <c r="M386" t="s">
        <v>128</v>
      </c>
      <c r="N386">
        <v>273217075.75</v>
      </c>
      <c r="Q386">
        <v>0</v>
      </c>
      <c r="R386">
        <v>0</v>
      </c>
    </row>
    <row r="387" spans="1:18" hidden="1" x14ac:dyDescent="0.3">
      <c r="A387" t="s">
        <v>234</v>
      </c>
      <c r="B387" t="s">
        <v>235</v>
      </c>
      <c r="C387" t="s">
        <v>236</v>
      </c>
      <c r="D387" t="s">
        <v>61</v>
      </c>
      <c r="E387">
        <v>3171602.61</v>
      </c>
      <c r="F387">
        <v>308322.45</v>
      </c>
      <c r="G387">
        <v>232744.98</v>
      </c>
      <c r="H387">
        <v>245782.5</v>
      </c>
      <c r="I387">
        <v>8.9958689194410643E-4</v>
      </c>
      <c r="J387">
        <v>6342.59</v>
      </c>
      <c r="K387">
        <v>0</v>
      </c>
      <c r="L387">
        <v>0</v>
      </c>
      <c r="M387" t="s">
        <v>128</v>
      </c>
      <c r="N387">
        <v>273217075.75</v>
      </c>
      <c r="Q387">
        <v>0</v>
      </c>
      <c r="R387">
        <v>0</v>
      </c>
    </row>
    <row r="388" spans="1:18" hidden="1" x14ac:dyDescent="0.3">
      <c r="A388" t="s">
        <v>237</v>
      </c>
      <c r="B388" t="s">
        <v>238</v>
      </c>
      <c r="C388" t="s">
        <v>239</v>
      </c>
      <c r="D388" t="s">
        <v>61</v>
      </c>
      <c r="E388">
        <v>50282470.359999999</v>
      </c>
      <c r="F388">
        <v>911541.73</v>
      </c>
      <c r="G388">
        <v>3591407.66</v>
      </c>
      <c r="H388">
        <v>3902019.48</v>
      </c>
      <c r="I388">
        <v>1.428175552091202E-2</v>
      </c>
      <c r="J388">
        <v>100574.92</v>
      </c>
      <c r="K388">
        <v>0</v>
      </c>
      <c r="L388">
        <v>0</v>
      </c>
      <c r="M388" t="s">
        <v>128</v>
      </c>
      <c r="N388">
        <v>273217075.75</v>
      </c>
      <c r="Q388">
        <v>0</v>
      </c>
      <c r="R388">
        <v>0</v>
      </c>
    </row>
    <row r="389" spans="1:18" hidden="1" x14ac:dyDescent="0.3">
      <c r="A389" t="s">
        <v>240</v>
      </c>
      <c r="B389" t="s">
        <v>241</v>
      </c>
      <c r="C389" t="s">
        <v>242</v>
      </c>
      <c r="D389" t="s">
        <v>61</v>
      </c>
      <c r="E389">
        <v>1377315.77</v>
      </c>
      <c r="F389">
        <v>187423.54</v>
      </c>
      <c r="G389">
        <v>91163.43</v>
      </c>
      <c r="H389">
        <v>106880.13</v>
      </c>
      <c r="I389">
        <v>3.9119125225466441E-4</v>
      </c>
      <c r="J389">
        <v>2754.52</v>
      </c>
      <c r="K389">
        <v>0</v>
      </c>
      <c r="L389">
        <v>0</v>
      </c>
      <c r="M389" t="s">
        <v>128</v>
      </c>
      <c r="N389">
        <v>273217075.75</v>
      </c>
      <c r="Q389">
        <v>0</v>
      </c>
      <c r="R389">
        <v>0</v>
      </c>
    </row>
    <row r="390" spans="1:18" hidden="1" x14ac:dyDescent="0.3">
      <c r="A390" t="s">
        <v>243</v>
      </c>
      <c r="B390" t="s">
        <v>244</v>
      </c>
      <c r="C390" t="s">
        <v>245</v>
      </c>
      <c r="D390" t="s">
        <v>61</v>
      </c>
      <c r="E390">
        <v>4248899.63</v>
      </c>
      <c r="F390">
        <v>401504.78</v>
      </c>
      <c r="G390">
        <v>312072.84000000003</v>
      </c>
      <c r="H390">
        <v>329714.94</v>
      </c>
      <c r="I390">
        <v>1.206787456804848E-3</v>
      </c>
      <c r="J390">
        <v>8497.67</v>
      </c>
      <c r="K390">
        <v>0</v>
      </c>
      <c r="L390">
        <v>0</v>
      </c>
      <c r="M390" t="s">
        <v>128</v>
      </c>
      <c r="N390">
        <v>273217075.75</v>
      </c>
      <c r="Q390">
        <v>0</v>
      </c>
      <c r="R390">
        <v>0</v>
      </c>
    </row>
    <row r="391" spans="1:18" hidden="1" x14ac:dyDescent="0.3">
      <c r="A391" t="s">
        <v>246</v>
      </c>
      <c r="B391" t="s">
        <v>247</v>
      </c>
      <c r="C391" t="s">
        <v>248</v>
      </c>
      <c r="D391" t="s">
        <v>61</v>
      </c>
      <c r="E391">
        <v>575139</v>
      </c>
      <c r="F391">
        <v>93272.960000000006</v>
      </c>
      <c r="G391">
        <v>45181.09</v>
      </c>
      <c r="H391">
        <v>44631.01</v>
      </c>
      <c r="I391">
        <v>1.6335366256843483E-4</v>
      </c>
      <c r="J391">
        <v>1150.1400000000001</v>
      </c>
      <c r="K391">
        <v>0</v>
      </c>
      <c r="L391">
        <v>0</v>
      </c>
      <c r="M391" t="s">
        <v>128</v>
      </c>
      <c r="N391">
        <v>273217075.75</v>
      </c>
      <c r="Q391">
        <v>0</v>
      </c>
      <c r="R391">
        <v>0</v>
      </c>
    </row>
    <row r="392" spans="1:18" hidden="1" x14ac:dyDescent="0.3">
      <c r="A392" t="s">
        <v>249</v>
      </c>
      <c r="B392" t="s">
        <v>250</v>
      </c>
      <c r="C392" t="s">
        <v>251</v>
      </c>
      <c r="D392" t="s">
        <v>61</v>
      </c>
      <c r="E392">
        <v>490078.13</v>
      </c>
      <c r="F392">
        <v>76448.100000000006</v>
      </c>
      <c r="G392">
        <v>36174.32</v>
      </c>
      <c r="H392">
        <v>38030.400000000001</v>
      </c>
      <c r="I392">
        <v>1.3919481385123492E-4</v>
      </c>
      <c r="J392">
        <v>980.05</v>
      </c>
      <c r="K392">
        <v>0</v>
      </c>
      <c r="L392">
        <v>0</v>
      </c>
      <c r="M392" t="s">
        <v>128</v>
      </c>
      <c r="N392">
        <v>273217075.75</v>
      </c>
      <c r="Q392">
        <v>0</v>
      </c>
      <c r="R392">
        <v>0</v>
      </c>
    </row>
    <row r="393" spans="1:18" hidden="1" x14ac:dyDescent="0.3">
      <c r="A393" t="s">
        <v>252</v>
      </c>
      <c r="B393" t="s">
        <v>253</v>
      </c>
      <c r="C393" t="s">
        <v>254</v>
      </c>
      <c r="D393" t="s">
        <v>61</v>
      </c>
      <c r="E393">
        <v>2141193.2000000002</v>
      </c>
      <c r="F393">
        <v>215357.94</v>
      </c>
      <c r="G393">
        <v>159506.21</v>
      </c>
      <c r="H393">
        <v>166156.92000000001</v>
      </c>
      <c r="I393">
        <v>6.0814983669628853E-4</v>
      </c>
      <c r="J393">
        <v>4282.2700000000004</v>
      </c>
      <c r="K393">
        <v>0</v>
      </c>
      <c r="L393">
        <v>0</v>
      </c>
      <c r="M393" t="s">
        <v>128</v>
      </c>
      <c r="N393">
        <v>273217075.75</v>
      </c>
      <c r="Q393">
        <v>0</v>
      </c>
      <c r="R393">
        <v>0</v>
      </c>
    </row>
    <row r="394" spans="1:18" hidden="1" x14ac:dyDescent="0.3">
      <c r="A394" t="s">
        <v>255</v>
      </c>
      <c r="B394" t="s">
        <v>256</v>
      </c>
      <c r="C394" t="s">
        <v>257</v>
      </c>
      <c r="D394" t="s">
        <v>61</v>
      </c>
      <c r="E394">
        <v>4345522.71</v>
      </c>
      <c r="F394">
        <v>250270.29</v>
      </c>
      <c r="G394">
        <v>334618.94</v>
      </c>
      <c r="H394">
        <v>337213.12</v>
      </c>
      <c r="I394">
        <v>1.2342314955034431E-3</v>
      </c>
      <c r="J394">
        <v>8690.8799999999992</v>
      </c>
      <c r="K394">
        <v>0</v>
      </c>
      <c r="L394">
        <v>0</v>
      </c>
      <c r="M394" t="s">
        <v>128</v>
      </c>
      <c r="N394">
        <v>273217075.75</v>
      </c>
      <c r="Q394">
        <v>0</v>
      </c>
      <c r="R394">
        <v>0</v>
      </c>
    </row>
    <row r="395" spans="1:18" hidden="1" x14ac:dyDescent="0.3">
      <c r="A395" t="s">
        <v>258</v>
      </c>
      <c r="B395" t="s">
        <v>259</v>
      </c>
      <c r="C395" t="s">
        <v>260</v>
      </c>
      <c r="D395" t="s">
        <v>61</v>
      </c>
      <c r="E395">
        <v>2620516.1</v>
      </c>
      <c r="F395">
        <v>81047.27</v>
      </c>
      <c r="G395">
        <v>220673.51</v>
      </c>
      <c r="H395">
        <v>203352.1</v>
      </c>
      <c r="I395">
        <v>7.4428766738603093E-4</v>
      </c>
      <c r="J395">
        <v>5240.93</v>
      </c>
      <c r="K395">
        <v>0</v>
      </c>
      <c r="L395">
        <v>0</v>
      </c>
      <c r="M395" t="s">
        <v>128</v>
      </c>
      <c r="N395">
        <v>273217075.75</v>
      </c>
      <c r="Q395">
        <v>0</v>
      </c>
      <c r="R395">
        <v>0</v>
      </c>
    </row>
    <row r="396" spans="1:18" hidden="1" x14ac:dyDescent="0.3">
      <c r="A396" t="s">
        <v>261</v>
      </c>
      <c r="B396" t="s">
        <v>262</v>
      </c>
      <c r="C396" t="s">
        <v>263</v>
      </c>
      <c r="D396" t="s">
        <v>61</v>
      </c>
      <c r="E396">
        <v>1018149.47</v>
      </c>
      <c r="F396">
        <v>43384.19</v>
      </c>
      <c r="G396">
        <v>82269.41</v>
      </c>
      <c r="H396">
        <v>79008.42</v>
      </c>
      <c r="I396">
        <v>2.8917819204058294E-4</v>
      </c>
      <c r="J396">
        <v>2036.18</v>
      </c>
      <c r="K396">
        <v>0</v>
      </c>
      <c r="L396">
        <v>0</v>
      </c>
      <c r="M396" t="s">
        <v>128</v>
      </c>
      <c r="N396">
        <v>273217075.75</v>
      </c>
      <c r="Q396">
        <v>0</v>
      </c>
      <c r="R396">
        <v>0</v>
      </c>
    </row>
    <row r="397" spans="1:18" hidden="1" x14ac:dyDescent="0.3">
      <c r="A397" t="s">
        <v>264</v>
      </c>
      <c r="B397" t="s">
        <v>265</v>
      </c>
      <c r="C397" t="s">
        <v>266</v>
      </c>
      <c r="D397" t="s">
        <v>61</v>
      </c>
      <c r="E397">
        <v>712465.42</v>
      </c>
      <c r="F397">
        <v>16375.29</v>
      </c>
      <c r="G397">
        <v>47991.76</v>
      </c>
      <c r="H397">
        <v>55287.58</v>
      </c>
      <c r="I397">
        <v>2.0235770347893416E-4</v>
      </c>
      <c r="J397">
        <v>1424.84</v>
      </c>
      <c r="K397">
        <v>0</v>
      </c>
      <c r="L397">
        <v>0</v>
      </c>
      <c r="M397" t="s">
        <v>128</v>
      </c>
      <c r="N397">
        <v>273217075.75</v>
      </c>
      <c r="Q397">
        <v>0</v>
      </c>
      <c r="R397">
        <v>0</v>
      </c>
    </row>
    <row r="398" spans="1:18" hidden="1" x14ac:dyDescent="0.3">
      <c r="A398" t="s">
        <v>267</v>
      </c>
      <c r="B398" t="s">
        <v>268</v>
      </c>
      <c r="C398" t="s">
        <v>269</v>
      </c>
      <c r="D398" t="s">
        <v>61</v>
      </c>
      <c r="E398">
        <v>692706.61</v>
      </c>
      <c r="F398">
        <v>95008.84</v>
      </c>
      <c r="G398">
        <v>52672.62</v>
      </c>
      <c r="H398">
        <v>53754.14</v>
      </c>
      <c r="I398">
        <v>1.9674516994386653E-4</v>
      </c>
      <c r="J398">
        <v>1385.26</v>
      </c>
      <c r="K398">
        <v>0</v>
      </c>
      <c r="L398">
        <v>0</v>
      </c>
      <c r="M398" t="s">
        <v>128</v>
      </c>
      <c r="N398">
        <v>273217075.75</v>
      </c>
      <c r="Q398">
        <v>0</v>
      </c>
      <c r="R398">
        <v>0</v>
      </c>
    </row>
    <row r="399" spans="1:18" hidden="1" x14ac:dyDescent="0.3">
      <c r="A399" t="s">
        <v>270</v>
      </c>
      <c r="B399" t="s">
        <v>271</v>
      </c>
      <c r="C399" t="s">
        <v>272</v>
      </c>
      <c r="D399" t="s">
        <v>61</v>
      </c>
      <c r="E399">
        <v>3310329.04</v>
      </c>
      <c r="F399">
        <v>165341.04999999999</v>
      </c>
      <c r="G399">
        <v>232548.15</v>
      </c>
      <c r="H399">
        <v>256881.94</v>
      </c>
      <c r="I399">
        <v>9.4021187839318267E-4</v>
      </c>
      <c r="J399">
        <v>6620.47</v>
      </c>
      <c r="K399">
        <v>0</v>
      </c>
      <c r="L399">
        <v>0</v>
      </c>
      <c r="M399" t="s">
        <v>128</v>
      </c>
      <c r="N399">
        <v>273217075.75</v>
      </c>
      <c r="Q399">
        <v>0</v>
      </c>
      <c r="R399">
        <v>0</v>
      </c>
    </row>
    <row r="400" spans="1:18" hidden="1" x14ac:dyDescent="0.3">
      <c r="A400" t="s">
        <v>273</v>
      </c>
      <c r="B400" t="s">
        <v>274</v>
      </c>
      <c r="C400" t="s">
        <v>275</v>
      </c>
      <c r="D400" t="s">
        <v>61</v>
      </c>
      <c r="E400">
        <v>1126956.17</v>
      </c>
      <c r="F400">
        <v>163238.45000000001</v>
      </c>
      <c r="G400">
        <v>82363.7</v>
      </c>
      <c r="H400">
        <v>87452.03</v>
      </c>
      <c r="I400">
        <v>3.2008259278794364E-4</v>
      </c>
      <c r="J400">
        <v>2253.6999999999998</v>
      </c>
      <c r="K400">
        <v>0</v>
      </c>
      <c r="L400">
        <v>0</v>
      </c>
      <c r="M400" t="s">
        <v>128</v>
      </c>
      <c r="N400">
        <v>273217075.75</v>
      </c>
      <c r="Q400">
        <v>0</v>
      </c>
      <c r="R400">
        <v>0</v>
      </c>
    </row>
    <row r="401" spans="1:18" hidden="1" x14ac:dyDescent="0.3">
      <c r="A401" t="s">
        <v>276</v>
      </c>
      <c r="B401" t="s">
        <v>277</v>
      </c>
      <c r="C401" t="s">
        <v>278</v>
      </c>
      <c r="D401" t="s">
        <v>61</v>
      </c>
      <c r="E401">
        <v>630928.87</v>
      </c>
      <c r="F401">
        <v>31074.37</v>
      </c>
      <c r="G401">
        <v>46807.43</v>
      </c>
      <c r="H401">
        <v>48960.37</v>
      </c>
      <c r="I401">
        <v>1.7919952428156386E-4</v>
      </c>
      <c r="J401">
        <v>1261.74</v>
      </c>
      <c r="K401">
        <v>0</v>
      </c>
      <c r="L401">
        <v>0</v>
      </c>
      <c r="M401" t="s">
        <v>128</v>
      </c>
      <c r="N401">
        <v>273217075.75</v>
      </c>
      <c r="Q401">
        <v>0</v>
      </c>
      <c r="R401">
        <v>0</v>
      </c>
    </row>
    <row r="402" spans="1:18" hidden="1" x14ac:dyDescent="0.3">
      <c r="A402" t="s">
        <v>279</v>
      </c>
      <c r="B402" t="s">
        <v>280</v>
      </c>
      <c r="C402" t="s">
        <v>281</v>
      </c>
      <c r="D402" t="s">
        <v>61</v>
      </c>
      <c r="E402">
        <v>924397.32</v>
      </c>
      <c r="F402">
        <v>190611.7</v>
      </c>
      <c r="G402">
        <v>70975.649999999994</v>
      </c>
      <c r="H402">
        <v>71733.539999999994</v>
      </c>
      <c r="I402">
        <v>2.6255145218535998E-4</v>
      </c>
      <c r="J402">
        <v>1845.48</v>
      </c>
      <c r="K402">
        <v>0</v>
      </c>
      <c r="L402">
        <v>0</v>
      </c>
      <c r="M402" t="s">
        <v>128</v>
      </c>
      <c r="N402">
        <v>273217075.75</v>
      </c>
      <c r="Q402">
        <v>0</v>
      </c>
      <c r="R402">
        <v>0</v>
      </c>
    </row>
    <row r="403" spans="1:18" hidden="1" x14ac:dyDescent="0.3">
      <c r="A403" t="s">
        <v>282</v>
      </c>
      <c r="B403" t="s">
        <v>283</v>
      </c>
      <c r="C403" t="s">
        <v>284</v>
      </c>
      <c r="D403" t="s">
        <v>61</v>
      </c>
      <c r="E403">
        <v>1524659.71</v>
      </c>
      <c r="F403">
        <v>137238.82999999999</v>
      </c>
      <c r="G403">
        <v>113423.4</v>
      </c>
      <c r="H403">
        <v>118313.82</v>
      </c>
      <c r="I403">
        <v>4.3303962490345919E-4</v>
      </c>
      <c r="J403">
        <v>3049.17</v>
      </c>
      <c r="K403">
        <v>0</v>
      </c>
      <c r="L403">
        <v>0</v>
      </c>
      <c r="M403" t="s">
        <v>128</v>
      </c>
      <c r="N403">
        <v>273217075.75</v>
      </c>
      <c r="Q403">
        <v>0</v>
      </c>
      <c r="R403">
        <v>0</v>
      </c>
    </row>
    <row r="404" spans="1:18" hidden="1" x14ac:dyDescent="0.3">
      <c r="A404" t="s">
        <v>288</v>
      </c>
      <c r="B404" t="s">
        <v>289</v>
      </c>
      <c r="C404" t="s">
        <v>290</v>
      </c>
      <c r="D404" t="s">
        <v>61</v>
      </c>
      <c r="E404">
        <v>2139823.7599999998</v>
      </c>
      <c r="F404">
        <v>229277.3</v>
      </c>
      <c r="G404">
        <v>169832.52</v>
      </c>
      <c r="H404">
        <v>166050.70000000001</v>
      </c>
      <c r="I404">
        <v>6.0776106158145213E-4</v>
      </c>
      <c r="J404">
        <v>4279.5</v>
      </c>
      <c r="K404">
        <v>0</v>
      </c>
      <c r="L404">
        <v>0</v>
      </c>
      <c r="M404" t="s">
        <v>128</v>
      </c>
      <c r="N404">
        <v>273217075.75</v>
      </c>
      <c r="Q404">
        <v>0</v>
      </c>
      <c r="R404">
        <v>0</v>
      </c>
    </row>
    <row r="405" spans="1:18" hidden="1" x14ac:dyDescent="0.3">
      <c r="A405" t="s">
        <v>291</v>
      </c>
      <c r="B405" t="s">
        <v>292</v>
      </c>
      <c r="C405" t="s">
        <v>293</v>
      </c>
      <c r="D405" t="s">
        <v>61</v>
      </c>
      <c r="E405">
        <v>1707519.08</v>
      </c>
      <c r="F405">
        <v>91449.54</v>
      </c>
      <c r="G405">
        <v>128998.69</v>
      </c>
      <c r="H405">
        <v>132507.19</v>
      </c>
      <c r="I405">
        <v>4.8498868394758449E-4</v>
      </c>
      <c r="J405">
        <v>3390.95</v>
      </c>
      <c r="K405">
        <v>0</v>
      </c>
      <c r="L405">
        <v>0</v>
      </c>
      <c r="M405" t="s">
        <v>128</v>
      </c>
      <c r="N405">
        <v>273217075.75</v>
      </c>
      <c r="Q405">
        <v>0</v>
      </c>
      <c r="R405">
        <v>0</v>
      </c>
    </row>
    <row r="406" spans="1:18" hidden="1" x14ac:dyDescent="0.3">
      <c r="A406" t="s">
        <v>294</v>
      </c>
      <c r="B406" t="s">
        <v>295</v>
      </c>
      <c r="C406" t="s">
        <v>296</v>
      </c>
      <c r="D406" t="s">
        <v>61</v>
      </c>
      <c r="E406">
        <v>1242598.06</v>
      </c>
      <c r="F406">
        <v>170123.55</v>
      </c>
      <c r="G406">
        <v>88143.84</v>
      </c>
      <c r="H406">
        <v>96425.98</v>
      </c>
      <c r="I406">
        <v>3.5292808743854655E-4</v>
      </c>
      <c r="J406">
        <v>2485.0500000000002</v>
      </c>
      <c r="K406">
        <v>0</v>
      </c>
      <c r="L406">
        <v>0</v>
      </c>
      <c r="M406" t="s">
        <v>128</v>
      </c>
      <c r="N406">
        <v>273217075.75</v>
      </c>
      <c r="Q406">
        <v>0</v>
      </c>
      <c r="R406">
        <v>0</v>
      </c>
    </row>
    <row r="407" spans="1:18" hidden="1" x14ac:dyDescent="0.3">
      <c r="A407" t="s">
        <v>297</v>
      </c>
      <c r="B407" t="s">
        <v>298</v>
      </c>
      <c r="C407" t="s">
        <v>299</v>
      </c>
      <c r="D407" t="s">
        <v>61</v>
      </c>
      <c r="E407">
        <v>5366733.9800000004</v>
      </c>
      <c r="F407">
        <v>1091651.05</v>
      </c>
      <c r="G407">
        <v>386105.79</v>
      </c>
      <c r="H407">
        <v>416458.81</v>
      </c>
      <c r="I407">
        <v>1.5242781178913924E-3</v>
      </c>
      <c r="J407">
        <v>10733.31</v>
      </c>
      <c r="K407">
        <v>0</v>
      </c>
      <c r="L407">
        <v>0</v>
      </c>
      <c r="M407" t="s">
        <v>128</v>
      </c>
      <c r="N407">
        <v>273217075.75</v>
      </c>
      <c r="Q407">
        <v>0</v>
      </c>
      <c r="R407">
        <v>0</v>
      </c>
    </row>
    <row r="408" spans="1:18" hidden="1" x14ac:dyDescent="0.3">
      <c r="A408" t="s">
        <v>300</v>
      </c>
      <c r="B408" t="s">
        <v>301</v>
      </c>
      <c r="C408" t="s">
        <v>302</v>
      </c>
      <c r="D408" t="s">
        <v>61</v>
      </c>
      <c r="E408">
        <v>5033067.1500000004</v>
      </c>
      <c r="F408">
        <v>393593.36</v>
      </c>
      <c r="G408">
        <v>386160.89</v>
      </c>
      <c r="H408">
        <v>390566.14</v>
      </c>
      <c r="I408">
        <v>1.4295085288057805E-3</v>
      </c>
      <c r="J408">
        <v>10065.450000000001</v>
      </c>
      <c r="K408">
        <v>0</v>
      </c>
      <c r="L408">
        <v>0</v>
      </c>
      <c r="M408" t="s">
        <v>128</v>
      </c>
      <c r="N408">
        <v>273217075.75</v>
      </c>
      <c r="Q408">
        <v>0</v>
      </c>
      <c r="R408">
        <v>0</v>
      </c>
    </row>
    <row r="409" spans="1:18" hidden="1" x14ac:dyDescent="0.3">
      <c r="A409" t="s">
        <v>303</v>
      </c>
      <c r="B409" t="s">
        <v>304</v>
      </c>
      <c r="C409" t="s">
        <v>305</v>
      </c>
      <c r="D409" t="s">
        <v>61</v>
      </c>
      <c r="E409">
        <v>215439.82</v>
      </c>
      <c r="F409">
        <v>19661.04</v>
      </c>
      <c r="G409">
        <v>16021.78</v>
      </c>
      <c r="H409">
        <v>16718.41</v>
      </c>
      <c r="I409">
        <v>6.1190941137580048E-5</v>
      </c>
      <c r="J409">
        <v>430.74</v>
      </c>
      <c r="K409">
        <v>0</v>
      </c>
      <c r="L409">
        <v>0</v>
      </c>
      <c r="M409" t="s">
        <v>128</v>
      </c>
      <c r="N409">
        <v>273217075.75</v>
      </c>
      <c r="Q409">
        <v>0</v>
      </c>
      <c r="R409">
        <v>0</v>
      </c>
    </row>
    <row r="410" spans="1:18" hidden="1" x14ac:dyDescent="0.3">
      <c r="A410" t="s">
        <v>306</v>
      </c>
      <c r="B410" t="s">
        <v>307</v>
      </c>
      <c r="C410" t="s">
        <v>308</v>
      </c>
      <c r="D410" t="s">
        <v>61</v>
      </c>
      <c r="E410">
        <v>10999470.880000001</v>
      </c>
      <c r="F410">
        <v>748599.48</v>
      </c>
      <c r="G410">
        <v>821881.75</v>
      </c>
      <c r="H410">
        <v>853366.05</v>
      </c>
      <c r="I410">
        <v>3.1233993982896216E-3</v>
      </c>
      <c r="J410">
        <v>22005.88</v>
      </c>
      <c r="K410">
        <v>0</v>
      </c>
      <c r="L410">
        <v>0</v>
      </c>
      <c r="M410" t="s">
        <v>128</v>
      </c>
      <c r="N410">
        <v>273217075.75</v>
      </c>
      <c r="Q410">
        <v>0</v>
      </c>
      <c r="R410">
        <v>0</v>
      </c>
    </row>
    <row r="411" spans="1:18" hidden="1" x14ac:dyDescent="0.3">
      <c r="A411" t="s">
        <v>309</v>
      </c>
      <c r="B411" t="s">
        <v>310</v>
      </c>
      <c r="C411" t="s">
        <v>311</v>
      </c>
      <c r="D411" t="s">
        <v>61</v>
      </c>
      <c r="E411">
        <v>14864791.560000001</v>
      </c>
      <c r="F411">
        <v>1137235.8500000001</v>
      </c>
      <c r="G411">
        <v>1039847.04</v>
      </c>
      <c r="H411">
        <v>1153506.3400000001</v>
      </c>
      <c r="I411">
        <v>4.2219408755237728E-3</v>
      </c>
      <c r="J411">
        <v>29729.49</v>
      </c>
      <c r="K411">
        <v>0</v>
      </c>
      <c r="L411">
        <v>0</v>
      </c>
      <c r="M411" t="s">
        <v>128</v>
      </c>
      <c r="N411">
        <v>273217075.75</v>
      </c>
      <c r="Q411">
        <v>0</v>
      </c>
      <c r="R411">
        <v>0</v>
      </c>
    </row>
    <row r="412" spans="1:18" hidden="1" x14ac:dyDescent="0.3">
      <c r="A412" t="s">
        <v>312</v>
      </c>
      <c r="B412" t="s">
        <v>313</v>
      </c>
      <c r="C412" t="s">
        <v>314</v>
      </c>
      <c r="D412" t="s">
        <v>61</v>
      </c>
      <c r="E412">
        <v>495777.5</v>
      </c>
      <c r="F412">
        <v>78524.63</v>
      </c>
      <c r="G412">
        <v>34251.18</v>
      </c>
      <c r="H412">
        <v>38472.69</v>
      </c>
      <c r="I412">
        <v>1.4081363653567323E-4</v>
      </c>
      <c r="J412">
        <v>991.42</v>
      </c>
      <c r="K412">
        <v>0</v>
      </c>
      <c r="L412">
        <v>0</v>
      </c>
      <c r="M412" t="s">
        <v>128</v>
      </c>
      <c r="N412">
        <v>273217075.75</v>
      </c>
      <c r="Q412">
        <v>0</v>
      </c>
      <c r="R412">
        <v>0</v>
      </c>
    </row>
    <row r="413" spans="1:18" hidden="1" x14ac:dyDescent="0.3">
      <c r="A413" t="s">
        <v>315</v>
      </c>
      <c r="B413" t="s">
        <v>316</v>
      </c>
      <c r="C413" t="s">
        <v>317</v>
      </c>
      <c r="D413" t="s">
        <v>61</v>
      </c>
      <c r="E413">
        <v>6272592.3499999996</v>
      </c>
      <c r="F413">
        <v>576779.92000000004</v>
      </c>
      <c r="G413">
        <v>461041.5</v>
      </c>
      <c r="H413">
        <v>486753.77</v>
      </c>
      <c r="I413">
        <v>1.7815642329961508E-3</v>
      </c>
      <c r="J413">
        <v>12545.05</v>
      </c>
      <c r="K413">
        <v>0</v>
      </c>
      <c r="L413">
        <v>0</v>
      </c>
      <c r="M413" t="s">
        <v>128</v>
      </c>
      <c r="N413">
        <v>273217075.75</v>
      </c>
      <c r="Q413">
        <v>0</v>
      </c>
      <c r="R413">
        <v>0</v>
      </c>
    </row>
    <row r="414" spans="1:18" hidden="1" x14ac:dyDescent="0.3">
      <c r="A414" t="s">
        <v>318</v>
      </c>
      <c r="B414" t="s">
        <v>319</v>
      </c>
      <c r="C414" t="s">
        <v>320</v>
      </c>
      <c r="D414" t="s">
        <v>61</v>
      </c>
      <c r="E414">
        <v>62460653.890000001</v>
      </c>
      <c r="F414">
        <v>9887410.9499999993</v>
      </c>
      <c r="G414">
        <v>4448767.3099999996</v>
      </c>
      <c r="H414">
        <v>4846876.17</v>
      </c>
      <c r="I414">
        <v>1.7740019201563394E-2</v>
      </c>
      <c r="J414">
        <v>124921.69</v>
      </c>
      <c r="K414">
        <v>0</v>
      </c>
      <c r="L414">
        <v>0</v>
      </c>
      <c r="M414" t="s">
        <v>128</v>
      </c>
      <c r="N414">
        <v>273217075.75</v>
      </c>
      <c r="Q414">
        <v>0</v>
      </c>
      <c r="R414">
        <v>0</v>
      </c>
    </row>
    <row r="415" spans="1:18" hidden="1" x14ac:dyDescent="0.3">
      <c r="A415" t="s">
        <v>321</v>
      </c>
      <c r="B415" t="s">
        <v>322</v>
      </c>
      <c r="C415" t="s">
        <v>323</v>
      </c>
      <c r="D415" t="s">
        <v>61</v>
      </c>
      <c r="E415">
        <v>15577954.560000001</v>
      </c>
      <c r="F415">
        <v>111940.32</v>
      </c>
      <c r="G415">
        <v>1139594.1000000001</v>
      </c>
      <c r="H415">
        <v>1208850.47</v>
      </c>
      <c r="I415">
        <v>4.4245055572812234E-3</v>
      </c>
      <c r="J415">
        <v>31155.79</v>
      </c>
      <c r="K415">
        <v>0</v>
      </c>
      <c r="L415">
        <v>0</v>
      </c>
      <c r="M415" t="s">
        <v>128</v>
      </c>
      <c r="N415">
        <v>273217075.75</v>
      </c>
      <c r="Q415">
        <v>0</v>
      </c>
      <c r="R415">
        <v>0</v>
      </c>
    </row>
    <row r="416" spans="1:18" hidden="1" x14ac:dyDescent="0.3">
      <c r="A416" t="s">
        <v>324</v>
      </c>
      <c r="B416" t="s">
        <v>325</v>
      </c>
      <c r="C416" t="s">
        <v>326</v>
      </c>
      <c r="D416" t="s">
        <v>61</v>
      </c>
      <c r="E416">
        <v>21905555.420000002</v>
      </c>
      <c r="F416">
        <v>539738.16</v>
      </c>
      <c r="G416">
        <v>1632916.33</v>
      </c>
      <c r="H416">
        <v>1699870.79</v>
      </c>
      <c r="I416">
        <v>6.2216857615276632E-3</v>
      </c>
      <c r="J416">
        <v>43810.97</v>
      </c>
      <c r="K416">
        <v>0</v>
      </c>
      <c r="L416">
        <v>0</v>
      </c>
      <c r="M416" t="s">
        <v>128</v>
      </c>
      <c r="N416">
        <v>273217075.75</v>
      </c>
      <c r="Q416">
        <v>0</v>
      </c>
      <c r="R416">
        <v>0</v>
      </c>
    </row>
    <row r="417" spans="1:18" hidden="1" x14ac:dyDescent="0.3">
      <c r="A417" t="s">
        <v>327</v>
      </c>
      <c r="B417" t="s">
        <v>328</v>
      </c>
      <c r="C417" t="s">
        <v>329</v>
      </c>
      <c r="D417" t="s">
        <v>61</v>
      </c>
      <c r="E417">
        <v>37989240.560000002</v>
      </c>
      <c r="F417">
        <v>997713.75</v>
      </c>
      <c r="G417">
        <v>2841279.77</v>
      </c>
      <c r="H417">
        <v>2947965.23</v>
      </c>
      <c r="I417">
        <v>1.0789827912137735E-2</v>
      </c>
      <c r="J417">
        <v>75975.59</v>
      </c>
      <c r="K417">
        <v>0</v>
      </c>
      <c r="L417">
        <v>0</v>
      </c>
      <c r="M417" t="s">
        <v>128</v>
      </c>
      <c r="N417">
        <v>273217075.75</v>
      </c>
      <c r="Q417">
        <v>0</v>
      </c>
      <c r="R417">
        <v>0</v>
      </c>
    </row>
    <row r="418" spans="1:18" hidden="1" x14ac:dyDescent="0.3">
      <c r="A418" t="s">
        <v>327</v>
      </c>
      <c r="B418" t="s">
        <v>330</v>
      </c>
      <c r="C418" t="s">
        <v>331</v>
      </c>
      <c r="D418" t="s">
        <v>61</v>
      </c>
      <c r="E418">
        <v>37989240.560000002</v>
      </c>
      <c r="F418">
        <v>997713.75</v>
      </c>
      <c r="G418">
        <v>2841279.77</v>
      </c>
      <c r="H418">
        <v>2947965.23</v>
      </c>
      <c r="I418">
        <v>1.0789827912137735E-2</v>
      </c>
      <c r="J418">
        <v>75975.59</v>
      </c>
      <c r="K418">
        <v>0</v>
      </c>
      <c r="L418">
        <v>0</v>
      </c>
      <c r="M418" t="s">
        <v>128</v>
      </c>
      <c r="N418">
        <v>273217075.75</v>
      </c>
      <c r="Q418">
        <v>0</v>
      </c>
      <c r="R418">
        <v>0</v>
      </c>
    </row>
    <row r="419" spans="1:18" hidden="1" x14ac:dyDescent="0.3">
      <c r="A419" t="s">
        <v>332</v>
      </c>
      <c r="B419" t="s">
        <v>333</v>
      </c>
      <c r="C419" t="s">
        <v>334</v>
      </c>
      <c r="D419" t="s">
        <v>61</v>
      </c>
      <c r="E419">
        <v>23163121.5</v>
      </c>
      <c r="F419">
        <v>491915.88</v>
      </c>
      <c r="G419">
        <v>1746931.92</v>
      </c>
      <c r="H419">
        <v>1797157.82</v>
      </c>
      <c r="I419">
        <v>6.5777653723387381E-3</v>
      </c>
      <c r="J419">
        <v>46325.55</v>
      </c>
      <c r="K419">
        <v>0</v>
      </c>
      <c r="L419">
        <v>0</v>
      </c>
      <c r="M419" t="s">
        <v>128</v>
      </c>
      <c r="N419">
        <v>273217075.75</v>
      </c>
      <c r="Q419">
        <v>0</v>
      </c>
      <c r="R419">
        <v>0</v>
      </c>
    </row>
    <row r="420" spans="1:18" hidden="1" x14ac:dyDescent="0.3">
      <c r="A420" t="s">
        <v>332</v>
      </c>
      <c r="B420" t="s">
        <v>335</v>
      </c>
      <c r="C420" t="s">
        <v>336</v>
      </c>
      <c r="D420" t="s">
        <v>61</v>
      </c>
      <c r="E420">
        <v>23163121.5</v>
      </c>
      <c r="F420">
        <v>491915.88</v>
      </c>
      <c r="G420">
        <v>1746931.92</v>
      </c>
      <c r="H420">
        <v>1797157.82</v>
      </c>
      <c r="I420">
        <v>6.5777653723387381E-3</v>
      </c>
      <c r="J420">
        <v>46325.55</v>
      </c>
      <c r="K420">
        <v>0</v>
      </c>
      <c r="L420">
        <v>0</v>
      </c>
      <c r="M420" t="s">
        <v>128</v>
      </c>
      <c r="N420">
        <v>273217075.75</v>
      </c>
      <c r="Q420">
        <v>0</v>
      </c>
      <c r="R420">
        <v>0</v>
      </c>
    </row>
    <row r="421" spans="1:18" hidden="1" x14ac:dyDescent="0.3">
      <c r="A421" t="s">
        <v>332</v>
      </c>
      <c r="B421" t="s">
        <v>337</v>
      </c>
      <c r="C421" t="s">
        <v>338</v>
      </c>
      <c r="D421" t="s">
        <v>61</v>
      </c>
      <c r="E421">
        <v>23163121.5</v>
      </c>
      <c r="F421">
        <v>491915.88</v>
      </c>
      <c r="G421">
        <v>1746931.92</v>
      </c>
      <c r="H421">
        <v>1797157.82</v>
      </c>
      <c r="I421">
        <v>6.5777653723387381E-3</v>
      </c>
      <c r="J421">
        <v>46325.55</v>
      </c>
      <c r="K421">
        <v>0</v>
      </c>
      <c r="L421">
        <v>0</v>
      </c>
      <c r="M421" t="s">
        <v>128</v>
      </c>
      <c r="N421">
        <v>273217075.75</v>
      </c>
      <c r="Q421">
        <v>0</v>
      </c>
      <c r="R421">
        <v>0</v>
      </c>
    </row>
    <row r="422" spans="1:18" hidden="1" x14ac:dyDescent="0.3">
      <c r="A422" t="s">
        <v>332</v>
      </c>
      <c r="B422" t="s">
        <v>339</v>
      </c>
      <c r="C422" t="s">
        <v>340</v>
      </c>
      <c r="D422" t="s">
        <v>61</v>
      </c>
      <c r="E422">
        <v>23163121.5</v>
      </c>
      <c r="F422">
        <v>491915.88</v>
      </c>
      <c r="G422">
        <v>1746931.92</v>
      </c>
      <c r="H422">
        <v>1797157.82</v>
      </c>
      <c r="I422">
        <v>6.5777653723387381E-3</v>
      </c>
      <c r="J422">
        <v>46325.55</v>
      </c>
      <c r="K422">
        <v>0</v>
      </c>
      <c r="L422">
        <v>0</v>
      </c>
      <c r="M422" t="s">
        <v>128</v>
      </c>
      <c r="N422">
        <v>273217075.75</v>
      </c>
      <c r="Q422">
        <v>0</v>
      </c>
      <c r="R422">
        <v>0</v>
      </c>
    </row>
    <row r="423" spans="1:18" hidden="1" x14ac:dyDescent="0.3">
      <c r="A423" t="s">
        <v>332</v>
      </c>
      <c r="B423" t="s">
        <v>341</v>
      </c>
      <c r="C423" t="s">
        <v>342</v>
      </c>
      <c r="D423" t="s">
        <v>61</v>
      </c>
      <c r="E423">
        <v>23163121.5</v>
      </c>
      <c r="F423">
        <v>491915.88</v>
      </c>
      <c r="G423">
        <v>1746931.92</v>
      </c>
      <c r="H423">
        <v>1797157.82</v>
      </c>
      <c r="I423">
        <v>6.5777653723387381E-3</v>
      </c>
      <c r="J423">
        <v>46325.55</v>
      </c>
      <c r="K423">
        <v>0</v>
      </c>
      <c r="L423">
        <v>0</v>
      </c>
      <c r="M423" t="s">
        <v>128</v>
      </c>
      <c r="N423">
        <v>273217075.75</v>
      </c>
      <c r="Q423">
        <v>0</v>
      </c>
      <c r="R423">
        <v>0</v>
      </c>
    </row>
    <row r="424" spans="1:18" hidden="1" x14ac:dyDescent="0.3">
      <c r="A424" t="s">
        <v>343</v>
      </c>
      <c r="B424" t="s">
        <v>344</v>
      </c>
      <c r="C424" t="s">
        <v>345</v>
      </c>
      <c r="D424" t="s">
        <v>61</v>
      </c>
      <c r="E424">
        <v>9965508.9700000007</v>
      </c>
      <c r="F424">
        <v>202793.38</v>
      </c>
      <c r="G424">
        <v>694873.84</v>
      </c>
      <c r="H424">
        <v>773324.45</v>
      </c>
      <c r="I424">
        <v>2.8304396710094721E-3</v>
      </c>
      <c r="J424">
        <v>19930.919999999998</v>
      </c>
      <c r="K424">
        <v>0</v>
      </c>
      <c r="L424">
        <v>0</v>
      </c>
      <c r="M424" t="s">
        <v>128</v>
      </c>
      <c r="N424">
        <v>273217075.75</v>
      </c>
      <c r="Q424">
        <v>0</v>
      </c>
      <c r="R424">
        <v>0</v>
      </c>
    </row>
    <row r="425" spans="1:18" hidden="1" x14ac:dyDescent="0.3">
      <c r="A425" t="s">
        <v>346</v>
      </c>
      <c r="B425" t="s">
        <v>347</v>
      </c>
      <c r="C425" t="s">
        <v>348</v>
      </c>
      <c r="D425" t="s">
        <v>61</v>
      </c>
      <c r="E425">
        <v>31912042.699999999</v>
      </c>
      <c r="F425">
        <v>618305.77</v>
      </c>
      <c r="G425">
        <v>2307845.83</v>
      </c>
      <c r="H425">
        <v>2476371.42</v>
      </c>
      <c r="I425">
        <v>9.0637505478096021E-3</v>
      </c>
      <c r="J425">
        <v>63824.02</v>
      </c>
      <c r="K425">
        <v>0</v>
      </c>
      <c r="L425">
        <v>0</v>
      </c>
      <c r="M425" t="s">
        <v>128</v>
      </c>
      <c r="N425">
        <v>273217075.75</v>
      </c>
      <c r="Q425">
        <v>0</v>
      </c>
      <c r="R425">
        <v>0</v>
      </c>
    </row>
    <row r="426" spans="1:18" hidden="1" x14ac:dyDescent="0.3">
      <c r="A426" t="s">
        <v>349</v>
      </c>
      <c r="B426" t="s">
        <v>350</v>
      </c>
      <c r="C426" t="s">
        <v>351</v>
      </c>
      <c r="D426" t="s">
        <v>61</v>
      </c>
      <c r="E426">
        <v>12467106.220000001</v>
      </c>
      <c r="F426">
        <v>443409.49</v>
      </c>
      <c r="G426">
        <v>903447.61</v>
      </c>
      <c r="H426">
        <v>967447.42</v>
      </c>
      <c r="I426">
        <v>3.5409478611257701E-3</v>
      </c>
      <c r="J426">
        <v>24933.99</v>
      </c>
      <c r="K426">
        <v>0</v>
      </c>
      <c r="L426">
        <v>0</v>
      </c>
      <c r="M426" t="s">
        <v>128</v>
      </c>
      <c r="N426">
        <v>273217075.75</v>
      </c>
      <c r="Q426">
        <v>0</v>
      </c>
      <c r="R426">
        <v>0</v>
      </c>
    </row>
    <row r="427" spans="1:18" hidden="1" x14ac:dyDescent="0.3">
      <c r="A427" t="s">
        <v>352</v>
      </c>
      <c r="B427" t="s">
        <v>353</v>
      </c>
      <c r="C427" t="s">
        <v>354</v>
      </c>
      <c r="D427" t="s">
        <v>61</v>
      </c>
      <c r="E427">
        <v>8042139.2800000003</v>
      </c>
      <c r="F427">
        <v>223869.5</v>
      </c>
      <c r="G427">
        <v>589535.63</v>
      </c>
      <c r="H427">
        <v>624053.62</v>
      </c>
      <c r="I427">
        <v>2.284094499902428E-3</v>
      </c>
      <c r="J427">
        <v>16084.87</v>
      </c>
      <c r="K427">
        <v>0</v>
      </c>
      <c r="L427">
        <v>0</v>
      </c>
      <c r="M427" t="s">
        <v>128</v>
      </c>
      <c r="N427">
        <v>273217075.75</v>
      </c>
      <c r="Q427">
        <v>0</v>
      </c>
      <c r="R427">
        <v>0</v>
      </c>
    </row>
    <row r="428" spans="1:18" hidden="1" x14ac:dyDescent="0.3">
      <c r="A428" t="s">
        <v>355</v>
      </c>
      <c r="B428" t="s">
        <v>356</v>
      </c>
      <c r="C428" t="s">
        <v>357</v>
      </c>
      <c r="D428" t="s">
        <v>61</v>
      </c>
      <c r="E428">
        <v>18930661.02</v>
      </c>
      <c r="F428">
        <v>221552.98</v>
      </c>
      <c r="G428">
        <v>1408713.4</v>
      </c>
      <c r="H428">
        <v>1469019.89</v>
      </c>
      <c r="I428">
        <v>5.3767499193358896E-3</v>
      </c>
      <c r="J428">
        <v>37861.15</v>
      </c>
      <c r="K428">
        <v>0</v>
      </c>
      <c r="L428">
        <v>0</v>
      </c>
      <c r="M428" t="s">
        <v>128</v>
      </c>
      <c r="N428">
        <v>273217075.75</v>
      </c>
      <c r="Q428">
        <v>0</v>
      </c>
      <c r="R428">
        <v>0</v>
      </c>
    </row>
    <row r="429" spans="1:18" hidden="1" x14ac:dyDescent="0.3">
      <c r="A429" t="s">
        <v>358</v>
      </c>
      <c r="B429" t="s">
        <v>359</v>
      </c>
      <c r="C429" t="s">
        <v>360</v>
      </c>
      <c r="D429" t="s">
        <v>61</v>
      </c>
      <c r="E429">
        <v>7492160.0800000001</v>
      </c>
      <c r="F429">
        <v>867959.08</v>
      </c>
      <c r="G429">
        <v>543039.06000000006</v>
      </c>
      <c r="H429">
        <v>581328.96</v>
      </c>
      <c r="I429">
        <v>2.1277182562773988E-3</v>
      </c>
      <c r="J429">
        <v>14985.28</v>
      </c>
      <c r="K429">
        <v>0</v>
      </c>
      <c r="L429">
        <v>0</v>
      </c>
      <c r="M429" t="s">
        <v>128</v>
      </c>
      <c r="N429">
        <v>273217075.75</v>
      </c>
      <c r="Q429">
        <v>0</v>
      </c>
      <c r="R429">
        <v>0</v>
      </c>
    </row>
    <row r="430" spans="1:18" hidden="1" x14ac:dyDescent="0.3">
      <c r="A430" t="s">
        <v>361</v>
      </c>
      <c r="B430" t="s">
        <v>362</v>
      </c>
      <c r="C430" t="s">
        <v>363</v>
      </c>
      <c r="D430" t="s">
        <v>61</v>
      </c>
      <c r="E430">
        <v>4392543.5999999996</v>
      </c>
      <c r="F430">
        <v>422378.02</v>
      </c>
      <c r="G430">
        <v>336782.3</v>
      </c>
      <c r="H430">
        <v>341009.45</v>
      </c>
      <c r="I430">
        <v>1.2481264176622388E-3</v>
      </c>
      <c r="J430">
        <v>8788.4</v>
      </c>
      <c r="K430">
        <v>0</v>
      </c>
      <c r="L430">
        <v>0</v>
      </c>
      <c r="M430" t="s">
        <v>128</v>
      </c>
      <c r="N430">
        <v>273217075.75</v>
      </c>
      <c r="Q430">
        <v>0</v>
      </c>
      <c r="R430">
        <v>0</v>
      </c>
    </row>
    <row r="431" spans="1:18" hidden="1" x14ac:dyDescent="0.3">
      <c r="A431" t="s">
        <v>364</v>
      </c>
      <c r="B431" t="s">
        <v>365</v>
      </c>
      <c r="C431" t="s">
        <v>366</v>
      </c>
      <c r="D431" t="s">
        <v>61</v>
      </c>
      <c r="E431">
        <v>479312.91</v>
      </c>
      <c r="F431">
        <v>54937.919999999998</v>
      </c>
      <c r="G431">
        <v>32808.629999999997</v>
      </c>
      <c r="H431">
        <v>37195.06</v>
      </c>
      <c r="I431">
        <v>1.3613739147854119E-4</v>
      </c>
      <c r="J431">
        <v>958.5</v>
      </c>
      <c r="K431">
        <v>0</v>
      </c>
      <c r="L431">
        <v>0</v>
      </c>
      <c r="M431" t="s">
        <v>128</v>
      </c>
      <c r="N431">
        <v>273217075.75</v>
      </c>
      <c r="Q431">
        <v>0</v>
      </c>
      <c r="R431">
        <v>0</v>
      </c>
    </row>
    <row r="432" spans="1:18" hidden="1" x14ac:dyDescent="0.3">
      <c r="A432" t="s">
        <v>367</v>
      </c>
      <c r="B432" t="s">
        <v>368</v>
      </c>
      <c r="C432" t="s">
        <v>369</v>
      </c>
      <c r="D432" t="s">
        <v>61</v>
      </c>
      <c r="E432">
        <v>1257366.26</v>
      </c>
      <c r="F432">
        <v>119706.26</v>
      </c>
      <c r="G432">
        <v>89623.08</v>
      </c>
      <c r="H432">
        <v>97571.95</v>
      </c>
      <c r="I432">
        <v>3.5712244460620979E-4</v>
      </c>
      <c r="J432">
        <v>2511.8000000000002</v>
      </c>
      <c r="K432">
        <v>0</v>
      </c>
      <c r="L432">
        <v>0</v>
      </c>
      <c r="M432" t="s">
        <v>128</v>
      </c>
      <c r="N432">
        <v>273217075.75</v>
      </c>
      <c r="Q432">
        <v>0</v>
      </c>
      <c r="R432">
        <v>0</v>
      </c>
    </row>
    <row r="433" spans="1:18" hidden="1" x14ac:dyDescent="0.3">
      <c r="A433" t="s">
        <v>370</v>
      </c>
      <c r="B433" t="s">
        <v>371</v>
      </c>
      <c r="C433" t="s">
        <v>372</v>
      </c>
      <c r="D433" t="s">
        <v>61</v>
      </c>
      <c r="E433">
        <v>13345373.07</v>
      </c>
      <c r="F433">
        <v>829770.02</v>
      </c>
      <c r="G433">
        <v>954832.01</v>
      </c>
      <c r="H433">
        <v>1035597.22</v>
      </c>
      <c r="I433">
        <v>3.7903824903960091E-3</v>
      </c>
      <c r="J433">
        <v>26690.77</v>
      </c>
      <c r="K433">
        <v>0</v>
      </c>
      <c r="L433">
        <v>0</v>
      </c>
      <c r="M433" t="s">
        <v>128</v>
      </c>
      <c r="N433">
        <v>273217075.75</v>
      </c>
      <c r="Q433">
        <v>0</v>
      </c>
      <c r="R433">
        <v>0</v>
      </c>
    </row>
    <row r="434" spans="1:18" hidden="1" x14ac:dyDescent="0.3">
      <c r="A434" t="s">
        <v>373</v>
      </c>
      <c r="B434" t="s">
        <v>374</v>
      </c>
      <c r="C434" t="s">
        <v>375</v>
      </c>
      <c r="D434" t="s">
        <v>61</v>
      </c>
      <c r="E434">
        <v>7347062.5</v>
      </c>
      <c r="F434">
        <v>784499.5</v>
      </c>
      <c r="G434">
        <v>569773.38</v>
      </c>
      <c r="H434">
        <v>570127.4</v>
      </c>
      <c r="I434">
        <v>2.08671950109619E-3</v>
      </c>
      <c r="J434">
        <v>14693.98</v>
      </c>
      <c r="K434">
        <v>0</v>
      </c>
      <c r="L434">
        <v>0</v>
      </c>
      <c r="M434" t="s">
        <v>128</v>
      </c>
      <c r="N434">
        <v>273217075.75</v>
      </c>
      <c r="Q434">
        <v>0</v>
      </c>
      <c r="R434">
        <v>0</v>
      </c>
    </row>
    <row r="435" spans="1:18" hidden="1" x14ac:dyDescent="0.3">
      <c r="A435" t="s">
        <v>376</v>
      </c>
      <c r="B435" t="s">
        <v>377</v>
      </c>
      <c r="C435" t="s">
        <v>378</v>
      </c>
      <c r="D435" t="s">
        <v>61</v>
      </c>
      <c r="E435">
        <v>207983.2</v>
      </c>
      <c r="F435">
        <v>40135.43</v>
      </c>
      <c r="G435">
        <v>15799.65</v>
      </c>
      <c r="H435">
        <v>16139.81</v>
      </c>
      <c r="I435">
        <v>5.9073211129630497E-5</v>
      </c>
      <c r="J435">
        <v>415.84</v>
      </c>
      <c r="K435">
        <v>0</v>
      </c>
      <c r="L435">
        <v>0</v>
      </c>
      <c r="M435" t="s">
        <v>128</v>
      </c>
      <c r="N435">
        <v>273217075.75</v>
      </c>
      <c r="Q435">
        <v>0</v>
      </c>
      <c r="R435">
        <v>0</v>
      </c>
    </row>
    <row r="436" spans="1:18" hidden="1" x14ac:dyDescent="0.3">
      <c r="A436" t="s">
        <v>379</v>
      </c>
      <c r="B436" t="s">
        <v>380</v>
      </c>
      <c r="C436" t="s">
        <v>381</v>
      </c>
      <c r="D436" t="s">
        <v>61</v>
      </c>
      <c r="E436">
        <v>60450582.289999999</v>
      </c>
      <c r="F436">
        <v>3483166.39</v>
      </c>
      <c r="G436">
        <v>4511327.21</v>
      </c>
      <c r="H436">
        <v>4694355.4800000004</v>
      </c>
      <c r="I436">
        <v>1.7181779239506409E-2</v>
      </c>
      <c r="J436">
        <v>120888.33</v>
      </c>
      <c r="K436">
        <v>0</v>
      </c>
      <c r="L436">
        <v>0</v>
      </c>
      <c r="M436" t="s">
        <v>128</v>
      </c>
      <c r="N436">
        <v>273217075.75</v>
      </c>
      <c r="Q436">
        <v>0</v>
      </c>
      <c r="R436">
        <v>0</v>
      </c>
    </row>
    <row r="437" spans="1:18" hidden="1" x14ac:dyDescent="0.3">
      <c r="A437" t="s">
        <v>382</v>
      </c>
      <c r="B437" t="s">
        <v>383</v>
      </c>
      <c r="C437" t="s">
        <v>384</v>
      </c>
      <c r="D437" t="s">
        <v>61</v>
      </c>
      <c r="E437">
        <v>62310826.700000003</v>
      </c>
      <c r="F437">
        <v>4097689.02</v>
      </c>
      <c r="G437">
        <v>4549558.97</v>
      </c>
      <c r="H437">
        <v>4835240.04</v>
      </c>
      <c r="I437">
        <v>1.7697429879618351E-2</v>
      </c>
      <c r="J437">
        <v>124621.48</v>
      </c>
      <c r="K437">
        <v>0</v>
      </c>
      <c r="L437">
        <v>0</v>
      </c>
      <c r="M437" t="s">
        <v>128</v>
      </c>
      <c r="N437">
        <v>273217075.75</v>
      </c>
      <c r="Q437">
        <v>0</v>
      </c>
      <c r="R437">
        <v>0</v>
      </c>
    </row>
    <row r="438" spans="1:18" hidden="1" x14ac:dyDescent="0.3">
      <c r="A438" t="s">
        <v>385</v>
      </c>
      <c r="B438" t="s">
        <v>386</v>
      </c>
      <c r="C438" t="s">
        <v>387</v>
      </c>
      <c r="D438" t="s">
        <v>61</v>
      </c>
      <c r="E438">
        <v>102940.3</v>
      </c>
      <c r="F438">
        <v>7573.82</v>
      </c>
      <c r="G438">
        <v>6645.09</v>
      </c>
      <c r="H438">
        <v>7988.47</v>
      </c>
      <c r="I438">
        <v>2.923854586347171E-5</v>
      </c>
      <c r="J438">
        <v>205.76</v>
      </c>
      <c r="K438">
        <v>0</v>
      </c>
      <c r="L438">
        <v>0</v>
      </c>
      <c r="M438" t="s">
        <v>128</v>
      </c>
      <c r="N438">
        <v>273217075.75</v>
      </c>
      <c r="Q438">
        <v>0</v>
      </c>
      <c r="R438">
        <v>0</v>
      </c>
    </row>
    <row r="439" spans="1:18" hidden="1" x14ac:dyDescent="0.3">
      <c r="A439" t="s">
        <v>388</v>
      </c>
      <c r="B439" t="s">
        <v>389</v>
      </c>
      <c r="C439" t="s">
        <v>390</v>
      </c>
      <c r="D439" t="s">
        <v>61</v>
      </c>
      <c r="E439">
        <v>64735399.399999999</v>
      </c>
      <c r="F439">
        <v>4133787.39</v>
      </c>
      <c r="G439">
        <v>4670148.17</v>
      </c>
      <c r="H439">
        <v>5023772.4400000004</v>
      </c>
      <c r="I439">
        <v>1.8387476061697071E-2</v>
      </c>
      <c r="J439">
        <v>129455.91</v>
      </c>
      <c r="K439">
        <v>0</v>
      </c>
      <c r="L439">
        <v>0</v>
      </c>
      <c r="M439" t="s">
        <v>128</v>
      </c>
      <c r="N439">
        <v>273217075.75</v>
      </c>
      <c r="Q439">
        <v>0</v>
      </c>
      <c r="R439">
        <v>0</v>
      </c>
    </row>
    <row r="440" spans="1:18" hidden="1" x14ac:dyDescent="0.3">
      <c r="A440" t="s">
        <v>391</v>
      </c>
      <c r="B440" t="s">
        <v>392</v>
      </c>
      <c r="C440" t="s">
        <v>393</v>
      </c>
      <c r="D440" t="s">
        <v>61</v>
      </c>
      <c r="E440">
        <v>14249244.039999999</v>
      </c>
      <c r="F440">
        <v>1250989.44</v>
      </c>
      <c r="G440">
        <v>1077599.75</v>
      </c>
      <c r="H440">
        <v>1105740.3700000001</v>
      </c>
      <c r="I440">
        <v>4.0471129667304477E-3</v>
      </c>
      <c r="J440">
        <v>28498.31</v>
      </c>
      <c r="K440">
        <v>0</v>
      </c>
      <c r="L440">
        <v>0</v>
      </c>
      <c r="M440" t="s">
        <v>128</v>
      </c>
      <c r="N440">
        <v>273217075.75</v>
      </c>
      <c r="Q440">
        <v>0</v>
      </c>
      <c r="R440">
        <v>0</v>
      </c>
    </row>
    <row r="441" spans="1:18" hidden="1" x14ac:dyDescent="0.3">
      <c r="A441" t="s">
        <v>394</v>
      </c>
      <c r="B441" t="s">
        <v>395</v>
      </c>
      <c r="C441" t="s">
        <v>396</v>
      </c>
      <c r="D441" t="s">
        <v>61</v>
      </c>
      <c r="E441">
        <v>10627930.439999999</v>
      </c>
      <c r="F441">
        <v>844988.99</v>
      </c>
      <c r="G441">
        <v>769731.99</v>
      </c>
      <c r="H441">
        <v>824727.54</v>
      </c>
      <c r="I441">
        <v>3.0185797785005387E-3</v>
      </c>
      <c r="J441">
        <v>21255.68</v>
      </c>
      <c r="K441">
        <v>0</v>
      </c>
      <c r="L441">
        <v>0</v>
      </c>
      <c r="M441" t="s">
        <v>128</v>
      </c>
      <c r="N441">
        <v>273217075.75</v>
      </c>
      <c r="Q441">
        <v>0</v>
      </c>
      <c r="R441">
        <v>0</v>
      </c>
    </row>
    <row r="442" spans="1:18" hidden="1" x14ac:dyDescent="0.3">
      <c r="A442" t="s">
        <v>397</v>
      </c>
      <c r="B442" t="s">
        <v>398</v>
      </c>
      <c r="C442" t="s">
        <v>399</v>
      </c>
      <c r="D442" t="s">
        <v>61</v>
      </c>
      <c r="E442">
        <v>2229997.94</v>
      </c>
      <c r="F442">
        <v>169976.95999999999</v>
      </c>
      <c r="G442">
        <v>159625.98000000001</v>
      </c>
      <c r="H442">
        <v>173048.24</v>
      </c>
      <c r="I442">
        <v>6.3337271114907614E-4</v>
      </c>
      <c r="J442">
        <v>4459.8500000000004</v>
      </c>
      <c r="K442">
        <v>0</v>
      </c>
      <c r="L442">
        <v>0</v>
      </c>
      <c r="M442" t="s">
        <v>128</v>
      </c>
      <c r="N442">
        <v>273217075.75</v>
      </c>
      <c r="Q442">
        <v>0</v>
      </c>
      <c r="R442">
        <v>0</v>
      </c>
    </row>
    <row r="443" spans="1:18" hidden="1" x14ac:dyDescent="0.3">
      <c r="A443" t="s">
        <v>400</v>
      </c>
      <c r="B443" t="s">
        <v>401</v>
      </c>
      <c r="C443" t="s">
        <v>402</v>
      </c>
      <c r="D443" t="s">
        <v>61</v>
      </c>
      <c r="E443">
        <v>24871308.18</v>
      </c>
      <c r="F443">
        <v>1090914.22</v>
      </c>
      <c r="G443">
        <v>1861834.35</v>
      </c>
      <c r="H443">
        <v>1930015.1</v>
      </c>
      <c r="I443">
        <v>7.0640354183645867E-3</v>
      </c>
      <c r="J443">
        <v>49742.39</v>
      </c>
      <c r="K443">
        <v>0</v>
      </c>
      <c r="L443">
        <v>0</v>
      </c>
      <c r="M443" t="s">
        <v>128</v>
      </c>
      <c r="N443">
        <v>273217075.75</v>
      </c>
      <c r="Q443">
        <v>0</v>
      </c>
      <c r="R443">
        <v>0</v>
      </c>
    </row>
    <row r="444" spans="1:18" hidden="1" x14ac:dyDescent="0.3">
      <c r="A444" t="s">
        <v>403</v>
      </c>
      <c r="B444" t="s">
        <v>404</v>
      </c>
      <c r="C444" t="s">
        <v>405</v>
      </c>
      <c r="D444" t="s">
        <v>61</v>
      </c>
      <c r="E444">
        <v>2249262.5699999998</v>
      </c>
      <c r="F444">
        <v>182550.58</v>
      </c>
      <c r="G444">
        <v>179857.78</v>
      </c>
      <c r="H444">
        <v>174540.03</v>
      </c>
      <c r="I444">
        <v>6.3883280179643012E-4</v>
      </c>
      <c r="J444">
        <v>4498.51</v>
      </c>
      <c r="K444">
        <v>0</v>
      </c>
      <c r="L444">
        <v>0</v>
      </c>
      <c r="M444" t="s">
        <v>128</v>
      </c>
      <c r="N444">
        <v>273217075.75</v>
      </c>
      <c r="Q444">
        <v>0</v>
      </c>
      <c r="R444">
        <v>0</v>
      </c>
    </row>
    <row r="445" spans="1:18" hidden="1" x14ac:dyDescent="0.3">
      <c r="A445" t="s">
        <v>406</v>
      </c>
      <c r="B445" t="s">
        <v>407</v>
      </c>
      <c r="C445" t="s">
        <v>408</v>
      </c>
      <c r="D445" t="s">
        <v>61</v>
      </c>
      <c r="E445">
        <v>593798.91</v>
      </c>
      <c r="F445">
        <v>97905.09</v>
      </c>
      <c r="G445">
        <v>46455.56</v>
      </c>
      <c r="H445">
        <v>46079.09</v>
      </c>
      <c r="I445">
        <v>1.686537705357898E-4</v>
      </c>
      <c r="J445">
        <v>1187.47</v>
      </c>
      <c r="K445">
        <v>0</v>
      </c>
      <c r="L445">
        <v>0</v>
      </c>
      <c r="M445" t="s">
        <v>128</v>
      </c>
      <c r="N445">
        <v>273217075.75</v>
      </c>
      <c r="Q445">
        <v>0</v>
      </c>
      <c r="R445">
        <v>0</v>
      </c>
    </row>
    <row r="446" spans="1:18" hidden="1" x14ac:dyDescent="0.3">
      <c r="A446" t="s">
        <v>409</v>
      </c>
      <c r="B446" t="s">
        <v>410</v>
      </c>
      <c r="C446" t="s">
        <v>411</v>
      </c>
      <c r="D446" t="s">
        <v>61</v>
      </c>
      <c r="E446">
        <v>459499.96</v>
      </c>
      <c r="F446">
        <v>42771.41</v>
      </c>
      <c r="G446">
        <v>31442.99</v>
      </c>
      <c r="H446">
        <v>35657.519999999997</v>
      </c>
      <c r="I446">
        <v>1.3050985156076944E-4</v>
      </c>
      <c r="J446">
        <v>918.86</v>
      </c>
      <c r="K446">
        <v>0</v>
      </c>
      <c r="L446">
        <v>0</v>
      </c>
      <c r="M446" t="s">
        <v>128</v>
      </c>
      <c r="N446">
        <v>273217075.75</v>
      </c>
      <c r="Q446">
        <v>0</v>
      </c>
      <c r="R446">
        <v>0</v>
      </c>
    </row>
    <row r="447" spans="1:18" hidden="1" x14ac:dyDescent="0.3">
      <c r="A447" t="s">
        <v>412</v>
      </c>
      <c r="B447" t="s">
        <v>413</v>
      </c>
      <c r="C447" t="s">
        <v>414</v>
      </c>
      <c r="D447" t="s">
        <v>61</v>
      </c>
      <c r="E447">
        <v>2959125.28</v>
      </c>
      <c r="F447">
        <v>300585.40999999997</v>
      </c>
      <c r="G447">
        <v>215801.58</v>
      </c>
      <c r="H447">
        <v>229628.46</v>
      </c>
      <c r="I447">
        <v>8.4046159768621262E-4</v>
      </c>
      <c r="J447">
        <v>5918.12</v>
      </c>
      <c r="K447">
        <v>0</v>
      </c>
      <c r="L447">
        <v>0</v>
      </c>
      <c r="M447" t="s">
        <v>128</v>
      </c>
      <c r="N447">
        <v>273217075.75</v>
      </c>
      <c r="Q447">
        <v>0</v>
      </c>
      <c r="R447">
        <v>0</v>
      </c>
    </row>
    <row r="448" spans="1:18" hidden="1" x14ac:dyDescent="0.3">
      <c r="A448" t="s">
        <v>415</v>
      </c>
      <c r="B448" t="s">
        <v>416</v>
      </c>
      <c r="C448" t="s">
        <v>417</v>
      </c>
      <c r="D448" t="s">
        <v>61</v>
      </c>
      <c r="E448">
        <v>2350340.5099999998</v>
      </c>
      <c r="F448">
        <v>309982.42</v>
      </c>
      <c r="G448">
        <v>177342.99</v>
      </c>
      <c r="H448">
        <v>182386.98</v>
      </c>
      <c r="I448">
        <v>6.6755337125007645E-4</v>
      </c>
      <c r="J448">
        <v>4700.57</v>
      </c>
      <c r="K448">
        <v>0</v>
      </c>
      <c r="L448">
        <v>0</v>
      </c>
      <c r="M448" t="s">
        <v>128</v>
      </c>
      <c r="N448">
        <v>273217075.75</v>
      </c>
      <c r="Q448">
        <v>0</v>
      </c>
      <c r="R448">
        <v>0</v>
      </c>
    </row>
    <row r="449" spans="1:18" hidden="1" x14ac:dyDescent="0.3">
      <c r="A449" t="s">
        <v>418</v>
      </c>
      <c r="B449" t="s">
        <v>419</v>
      </c>
      <c r="C449" t="s">
        <v>420</v>
      </c>
      <c r="D449" t="s">
        <v>61</v>
      </c>
      <c r="E449">
        <v>11861026.880000001</v>
      </c>
      <c r="F449">
        <v>657061.30000000005</v>
      </c>
      <c r="G449">
        <v>830124.94</v>
      </c>
      <c r="H449">
        <v>920462.89</v>
      </c>
      <c r="I449">
        <v>3.3689800956739802E-3</v>
      </c>
      <c r="J449">
        <v>23717.52</v>
      </c>
      <c r="K449">
        <v>0</v>
      </c>
      <c r="L449">
        <v>0</v>
      </c>
      <c r="M449" t="s">
        <v>128</v>
      </c>
      <c r="N449">
        <v>273217075.75</v>
      </c>
      <c r="Q449">
        <v>0</v>
      </c>
      <c r="R449">
        <v>0</v>
      </c>
    </row>
    <row r="450" spans="1:18" hidden="1" x14ac:dyDescent="0.3">
      <c r="A450" t="s">
        <v>421</v>
      </c>
      <c r="B450" t="s">
        <v>422</v>
      </c>
      <c r="C450" t="s">
        <v>423</v>
      </c>
      <c r="D450" t="s">
        <v>61</v>
      </c>
      <c r="E450">
        <v>4055676.83</v>
      </c>
      <c r="F450">
        <v>369630.08</v>
      </c>
      <c r="G450">
        <v>298710.18</v>
      </c>
      <c r="H450">
        <v>314720.53000000003</v>
      </c>
      <c r="I450">
        <v>1.1519065165896756E-3</v>
      </c>
      <c r="J450">
        <v>8111.24</v>
      </c>
      <c r="K450">
        <v>0</v>
      </c>
      <c r="L450">
        <v>0</v>
      </c>
      <c r="M450" t="s">
        <v>128</v>
      </c>
      <c r="N450">
        <v>273217075.75</v>
      </c>
      <c r="Q450">
        <v>0</v>
      </c>
      <c r="R450">
        <v>0</v>
      </c>
    </row>
    <row r="451" spans="1:18" hidden="1" x14ac:dyDescent="0.3">
      <c r="A451" t="s">
        <v>424</v>
      </c>
      <c r="B451" t="s">
        <v>425</v>
      </c>
      <c r="C451" t="s">
        <v>426</v>
      </c>
      <c r="D451" t="s">
        <v>61</v>
      </c>
      <c r="E451">
        <v>6035512.5199999996</v>
      </c>
      <c r="F451">
        <v>411543.68</v>
      </c>
      <c r="G451">
        <v>458775.28</v>
      </c>
      <c r="H451">
        <v>468355.95</v>
      </c>
      <c r="I451">
        <v>1.7142264944983038E-3</v>
      </c>
      <c r="J451">
        <v>12065.31</v>
      </c>
      <c r="K451">
        <v>0</v>
      </c>
      <c r="L451">
        <v>0</v>
      </c>
      <c r="M451" t="s">
        <v>128</v>
      </c>
      <c r="N451">
        <v>273217075.75</v>
      </c>
      <c r="Q451">
        <v>0</v>
      </c>
      <c r="R451">
        <v>0</v>
      </c>
    </row>
    <row r="452" spans="1:18" hidden="1" x14ac:dyDescent="0.3">
      <c r="A452" t="s">
        <v>427</v>
      </c>
      <c r="B452" t="s">
        <v>428</v>
      </c>
      <c r="C452" t="s">
        <v>429</v>
      </c>
      <c r="D452" t="s">
        <v>61</v>
      </c>
      <c r="E452">
        <v>858776.62</v>
      </c>
      <c r="F452">
        <v>48980.87</v>
      </c>
      <c r="G452">
        <v>67651.509999999995</v>
      </c>
      <c r="H452">
        <v>66641.320000000007</v>
      </c>
      <c r="I452">
        <v>2.43913451664999E-4</v>
      </c>
      <c r="J452">
        <v>1713.05</v>
      </c>
      <c r="K452">
        <v>0</v>
      </c>
      <c r="L452">
        <v>0</v>
      </c>
      <c r="M452" t="s">
        <v>128</v>
      </c>
      <c r="N452">
        <v>273217075.75</v>
      </c>
      <c r="Q452">
        <v>0</v>
      </c>
      <c r="R452">
        <v>0</v>
      </c>
    </row>
    <row r="453" spans="1:18" hidden="1" x14ac:dyDescent="0.3">
      <c r="A453" t="s">
        <v>430</v>
      </c>
      <c r="B453" t="s">
        <v>431</v>
      </c>
      <c r="C453" t="s">
        <v>432</v>
      </c>
      <c r="D453" t="s">
        <v>61</v>
      </c>
      <c r="E453">
        <v>118276.61</v>
      </c>
      <c r="F453">
        <v>20973.07</v>
      </c>
      <c r="G453">
        <v>8301.61</v>
      </c>
      <c r="H453">
        <v>9178.42</v>
      </c>
      <c r="I453">
        <v>3.3593873936336488E-5</v>
      </c>
      <c r="J453">
        <v>236.46</v>
      </c>
      <c r="K453">
        <v>0</v>
      </c>
      <c r="L453">
        <v>0</v>
      </c>
      <c r="M453" t="s">
        <v>128</v>
      </c>
      <c r="N453">
        <v>273217075.75</v>
      </c>
      <c r="Q453">
        <v>0</v>
      </c>
      <c r="R453">
        <v>0</v>
      </c>
    </row>
    <row r="454" spans="1:18" hidden="1" x14ac:dyDescent="0.3">
      <c r="A454" t="s">
        <v>433</v>
      </c>
      <c r="B454" t="s">
        <v>434</v>
      </c>
      <c r="C454" t="s">
        <v>435</v>
      </c>
      <c r="D454" t="s">
        <v>61</v>
      </c>
      <c r="E454">
        <v>517264.83</v>
      </c>
      <c r="F454">
        <v>40488.959999999999</v>
      </c>
      <c r="G454">
        <v>38485.440000000002</v>
      </c>
      <c r="H454">
        <v>40140.019999999997</v>
      </c>
      <c r="I454">
        <v>1.4691621996836335E-4</v>
      </c>
      <c r="J454">
        <v>1034.42</v>
      </c>
      <c r="K454">
        <v>0</v>
      </c>
      <c r="L454">
        <v>0</v>
      </c>
      <c r="M454" t="s">
        <v>128</v>
      </c>
      <c r="N454">
        <v>273217075.75</v>
      </c>
      <c r="Q454">
        <v>0</v>
      </c>
      <c r="R454">
        <v>0</v>
      </c>
    </row>
    <row r="455" spans="1:18" hidden="1" x14ac:dyDescent="0.3">
      <c r="A455" t="s">
        <v>436</v>
      </c>
      <c r="B455" t="s">
        <v>437</v>
      </c>
      <c r="C455" t="s">
        <v>438</v>
      </c>
      <c r="D455" t="s">
        <v>61</v>
      </c>
      <c r="E455">
        <v>2022678.91</v>
      </c>
      <c r="F455">
        <v>55577.73</v>
      </c>
      <c r="G455">
        <v>146178.43</v>
      </c>
      <c r="H455">
        <v>156961.66</v>
      </c>
      <c r="I455">
        <v>5.7449432678806497E-4</v>
      </c>
      <c r="J455">
        <v>4045.02</v>
      </c>
      <c r="K455">
        <v>0</v>
      </c>
      <c r="L455">
        <v>0</v>
      </c>
      <c r="M455" t="s">
        <v>128</v>
      </c>
      <c r="N455">
        <v>273217075.75</v>
      </c>
      <c r="Q455">
        <v>0</v>
      </c>
      <c r="R455">
        <v>0</v>
      </c>
    </row>
    <row r="456" spans="1:18" hidden="1" x14ac:dyDescent="0.3">
      <c r="A456" t="s">
        <v>439</v>
      </c>
      <c r="B456" t="s">
        <v>440</v>
      </c>
      <c r="C456" t="s">
        <v>441</v>
      </c>
      <c r="D456" t="s">
        <v>61</v>
      </c>
      <c r="E456">
        <v>511279.27</v>
      </c>
      <c r="F456">
        <v>117436.23</v>
      </c>
      <c r="G456">
        <v>33866.480000000003</v>
      </c>
      <c r="H456">
        <v>39675.43</v>
      </c>
      <c r="I456">
        <v>1.4521577720238811E-4</v>
      </c>
      <c r="J456">
        <v>1022.45</v>
      </c>
      <c r="K456">
        <v>0</v>
      </c>
      <c r="L456">
        <v>0</v>
      </c>
      <c r="M456" t="s">
        <v>128</v>
      </c>
      <c r="N456">
        <v>273217075.75</v>
      </c>
      <c r="Q456">
        <v>0</v>
      </c>
      <c r="R456">
        <v>0</v>
      </c>
    </row>
    <row r="457" spans="1:18" hidden="1" x14ac:dyDescent="0.3">
      <c r="A457" t="s">
        <v>442</v>
      </c>
      <c r="B457" t="s">
        <v>443</v>
      </c>
      <c r="C457" t="s">
        <v>444</v>
      </c>
      <c r="D457" t="s">
        <v>61</v>
      </c>
      <c r="E457">
        <v>3031288.19</v>
      </c>
      <c r="F457">
        <v>119541.48</v>
      </c>
      <c r="G457">
        <v>221122.08</v>
      </c>
      <c r="H457">
        <v>235228.07</v>
      </c>
      <c r="I457">
        <v>8.6095669296760644E-4</v>
      </c>
      <c r="J457">
        <v>6062.44</v>
      </c>
      <c r="K457">
        <v>0</v>
      </c>
      <c r="L457">
        <v>0</v>
      </c>
      <c r="M457" t="s">
        <v>128</v>
      </c>
      <c r="N457">
        <v>273217075.75</v>
      </c>
      <c r="Q457">
        <v>0</v>
      </c>
      <c r="R457">
        <v>0</v>
      </c>
    </row>
    <row r="458" spans="1:18" hidden="1" x14ac:dyDescent="0.3">
      <c r="A458" t="s">
        <v>445</v>
      </c>
      <c r="B458" t="s">
        <v>446</v>
      </c>
      <c r="C458" t="s">
        <v>447</v>
      </c>
      <c r="D458" t="s">
        <v>61</v>
      </c>
      <c r="E458">
        <v>70150202.909999996</v>
      </c>
      <c r="F458">
        <v>1937272.74</v>
      </c>
      <c r="G458">
        <v>5035768.68</v>
      </c>
      <c r="H458">
        <v>5442748.7999999998</v>
      </c>
      <c r="I458">
        <v>1.992096864758278E-2</v>
      </c>
      <c r="J458">
        <v>140300.49</v>
      </c>
      <c r="K458">
        <v>0</v>
      </c>
      <c r="L458">
        <v>0</v>
      </c>
      <c r="M458" t="s">
        <v>128</v>
      </c>
      <c r="N458">
        <v>273217075.75</v>
      </c>
      <c r="Q458">
        <v>0</v>
      </c>
      <c r="R458">
        <v>0</v>
      </c>
    </row>
    <row r="459" spans="1:18" hidden="1" x14ac:dyDescent="0.3">
      <c r="A459" t="s">
        <v>448</v>
      </c>
      <c r="B459" t="s">
        <v>449</v>
      </c>
      <c r="C459" t="s">
        <v>450</v>
      </c>
      <c r="D459" t="s">
        <v>61</v>
      </c>
      <c r="E459">
        <v>4134493.86</v>
      </c>
      <c r="F459">
        <v>442130.51</v>
      </c>
      <c r="G459">
        <v>333635.78000000003</v>
      </c>
      <c r="H459">
        <v>320836.77</v>
      </c>
      <c r="I459">
        <v>1.1742925258945863E-3</v>
      </c>
      <c r="J459">
        <v>8269.07</v>
      </c>
      <c r="K459">
        <v>0</v>
      </c>
      <c r="L459">
        <v>0</v>
      </c>
      <c r="M459" t="s">
        <v>128</v>
      </c>
      <c r="N459">
        <v>273217075.75</v>
      </c>
      <c r="Q459">
        <v>0</v>
      </c>
      <c r="R459">
        <v>0</v>
      </c>
    </row>
    <row r="460" spans="1:18" hidden="1" x14ac:dyDescent="0.3">
      <c r="A460" t="s">
        <v>451</v>
      </c>
      <c r="B460" t="s">
        <v>452</v>
      </c>
      <c r="C460" t="s">
        <v>453</v>
      </c>
      <c r="D460" t="s">
        <v>61</v>
      </c>
      <c r="E460">
        <v>1395906.45</v>
      </c>
      <c r="F460">
        <v>69487.570000000007</v>
      </c>
      <c r="G460">
        <v>111471.12</v>
      </c>
      <c r="H460">
        <v>108322.56</v>
      </c>
      <c r="I460">
        <v>3.964706806946344E-4</v>
      </c>
      <c r="J460">
        <v>2791.68</v>
      </c>
      <c r="K460">
        <v>0</v>
      </c>
      <c r="L460">
        <v>0</v>
      </c>
      <c r="M460" t="s">
        <v>128</v>
      </c>
      <c r="N460">
        <v>273217075.75</v>
      </c>
      <c r="Q460">
        <v>0</v>
      </c>
      <c r="R460">
        <v>0</v>
      </c>
    </row>
    <row r="461" spans="1:18" hidden="1" x14ac:dyDescent="0.3">
      <c r="A461" t="s">
        <v>454</v>
      </c>
      <c r="B461" t="s">
        <v>455</v>
      </c>
      <c r="C461" t="s">
        <v>456</v>
      </c>
      <c r="D461" t="s">
        <v>61</v>
      </c>
      <c r="E461">
        <v>5628617.0800000001</v>
      </c>
      <c r="F461">
        <v>358716.85</v>
      </c>
      <c r="G461">
        <v>425895.9</v>
      </c>
      <c r="H461">
        <v>436780.49</v>
      </c>
      <c r="I461">
        <v>1.5986573635670719E-3</v>
      </c>
      <c r="J461">
        <v>11257.08</v>
      </c>
      <c r="K461">
        <v>0</v>
      </c>
      <c r="L461">
        <v>0</v>
      </c>
      <c r="M461" t="s">
        <v>128</v>
      </c>
      <c r="N461">
        <v>273217075.75</v>
      </c>
      <c r="Q461">
        <v>0</v>
      </c>
      <c r="R461">
        <v>0</v>
      </c>
    </row>
    <row r="462" spans="1:18" hidden="1" x14ac:dyDescent="0.3">
      <c r="A462" t="s">
        <v>457</v>
      </c>
      <c r="B462" t="s">
        <v>458</v>
      </c>
      <c r="C462" t="s">
        <v>459</v>
      </c>
      <c r="D462" t="s">
        <v>61</v>
      </c>
      <c r="E462">
        <v>980928.42</v>
      </c>
      <c r="F462">
        <v>146749.35</v>
      </c>
      <c r="G462">
        <v>70086.649999999994</v>
      </c>
      <c r="H462">
        <v>76120.320000000007</v>
      </c>
      <c r="I462">
        <v>2.7860747645821327E-4</v>
      </c>
      <c r="J462">
        <v>1961.73</v>
      </c>
      <c r="K462">
        <v>0</v>
      </c>
      <c r="L462">
        <v>0</v>
      </c>
      <c r="M462" t="s">
        <v>128</v>
      </c>
      <c r="N462">
        <v>273217075.75</v>
      </c>
      <c r="Q462">
        <v>0</v>
      </c>
      <c r="R462">
        <v>0</v>
      </c>
    </row>
    <row r="463" spans="1:18" hidden="1" x14ac:dyDescent="0.3">
      <c r="A463" t="s">
        <v>460</v>
      </c>
      <c r="B463" t="s">
        <v>461</v>
      </c>
      <c r="C463" t="s">
        <v>462</v>
      </c>
      <c r="D463" t="s">
        <v>61</v>
      </c>
      <c r="E463">
        <v>213109.86</v>
      </c>
      <c r="F463">
        <v>45513.21</v>
      </c>
      <c r="G463">
        <v>16537.36</v>
      </c>
      <c r="H463">
        <v>16537.400000000001</v>
      </c>
      <c r="I463">
        <v>6.0528427641660677E-5</v>
      </c>
      <c r="J463">
        <v>426.15</v>
      </c>
      <c r="K463">
        <v>0</v>
      </c>
      <c r="L463">
        <v>0</v>
      </c>
      <c r="M463" t="s">
        <v>128</v>
      </c>
      <c r="N463">
        <v>273217075.75</v>
      </c>
      <c r="Q463">
        <v>0</v>
      </c>
      <c r="R463">
        <v>0</v>
      </c>
    </row>
    <row r="464" spans="1:18" hidden="1" x14ac:dyDescent="0.3">
      <c r="A464" t="s">
        <v>463</v>
      </c>
      <c r="B464" t="s">
        <v>464</v>
      </c>
      <c r="C464" t="s">
        <v>465</v>
      </c>
      <c r="D464" t="s">
        <v>61</v>
      </c>
      <c r="E464">
        <v>63756187.229999997</v>
      </c>
      <c r="F464">
        <v>4084279.38</v>
      </c>
      <c r="G464">
        <v>4745982.66</v>
      </c>
      <c r="H464">
        <v>4947475.38</v>
      </c>
      <c r="I464">
        <v>1.8108221700341508E-2</v>
      </c>
      <c r="J464">
        <v>127507.2</v>
      </c>
      <c r="K464">
        <v>0</v>
      </c>
      <c r="L464">
        <v>0</v>
      </c>
      <c r="M464" t="s">
        <v>128</v>
      </c>
      <c r="N464">
        <v>273217075.75</v>
      </c>
      <c r="Q464">
        <v>0</v>
      </c>
      <c r="R464">
        <v>0</v>
      </c>
    </row>
    <row r="465" spans="1:18" hidden="1" x14ac:dyDescent="0.3">
      <c r="A465" t="s">
        <v>466</v>
      </c>
      <c r="B465" t="s">
        <v>467</v>
      </c>
      <c r="C465" t="s">
        <v>468</v>
      </c>
      <c r="D465" t="s">
        <v>61</v>
      </c>
      <c r="E465">
        <v>380559.14</v>
      </c>
      <c r="F465">
        <v>21465.55</v>
      </c>
      <c r="G465">
        <v>28420.16</v>
      </c>
      <c r="H465">
        <v>29531.61</v>
      </c>
      <c r="I465">
        <v>1.0808844915323708E-4</v>
      </c>
      <c r="J465">
        <v>760.99</v>
      </c>
      <c r="K465">
        <v>0</v>
      </c>
      <c r="L465">
        <v>0</v>
      </c>
      <c r="M465" t="s">
        <v>128</v>
      </c>
      <c r="N465">
        <v>273217075.75</v>
      </c>
      <c r="Q465">
        <v>0</v>
      </c>
      <c r="R465">
        <v>0</v>
      </c>
    </row>
    <row r="466" spans="1:18" hidden="1" x14ac:dyDescent="0.3">
      <c r="A466" t="s">
        <v>469</v>
      </c>
      <c r="B466" t="s">
        <v>470</v>
      </c>
      <c r="C466" t="s">
        <v>471</v>
      </c>
      <c r="D466" t="s">
        <v>61</v>
      </c>
      <c r="E466">
        <v>2274584.79</v>
      </c>
      <c r="F466">
        <v>378893.84</v>
      </c>
      <c r="G466">
        <v>165411.19</v>
      </c>
      <c r="H466">
        <v>176508.14</v>
      </c>
      <c r="I466">
        <v>6.4603626810466651E-4</v>
      </c>
      <c r="J466">
        <v>4549.05</v>
      </c>
      <c r="K466">
        <v>0</v>
      </c>
      <c r="L466">
        <v>0</v>
      </c>
      <c r="M466" t="s">
        <v>128</v>
      </c>
      <c r="N466">
        <v>273217075.75</v>
      </c>
      <c r="Q466">
        <v>0</v>
      </c>
      <c r="R466">
        <v>0</v>
      </c>
    </row>
    <row r="467" spans="1:18" hidden="1" x14ac:dyDescent="0.3">
      <c r="A467" t="s">
        <v>472</v>
      </c>
      <c r="B467" t="s">
        <v>473</v>
      </c>
      <c r="C467" t="s">
        <v>474</v>
      </c>
      <c r="D467" t="s">
        <v>61</v>
      </c>
      <c r="E467">
        <v>306778.5</v>
      </c>
      <c r="F467">
        <v>47930.06</v>
      </c>
      <c r="G467">
        <v>21564.25</v>
      </c>
      <c r="H467">
        <v>23806.19</v>
      </c>
      <c r="I467">
        <v>8.7132877528428048E-5</v>
      </c>
      <c r="J467">
        <v>613.47</v>
      </c>
      <c r="K467">
        <v>0</v>
      </c>
      <c r="L467">
        <v>0</v>
      </c>
      <c r="M467" t="s">
        <v>128</v>
      </c>
      <c r="N467">
        <v>273217075.75</v>
      </c>
      <c r="Q467">
        <v>0</v>
      </c>
      <c r="R467">
        <v>0</v>
      </c>
    </row>
    <row r="468" spans="1:18" hidden="1" x14ac:dyDescent="0.3">
      <c r="A468" t="s">
        <v>475</v>
      </c>
      <c r="B468" t="s">
        <v>476</v>
      </c>
      <c r="C468" t="s">
        <v>477</v>
      </c>
      <c r="D468" t="s">
        <v>61</v>
      </c>
      <c r="E468">
        <v>14485245.09</v>
      </c>
      <c r="F468">
        <v>1161432.24</v>
      </c>
      <c r="G468">
        <v>1069989.72</v>
      </c>
      <c r="H468">
        <v>1124056.1399999999</v>
      </c>
      <c r="I468">
        <v>4.1141503945695459E-3</v>
      </c>
      <c r="J468">
        <v>28970.29</v>
      </c>
      <c r="K468">
        <v>0</v>
      </c>
      <c r="L468">
        <v>0</v>
      </c>
      <c r="M468" t="s">
        <v>128</v>
      </c>
      <c r="N468">
        <v>273217075.75</v>
      </c>
      <c r="Q468">
        <v>0</v>
      </c>
      <c r="R468">
        <v>0</v>
      </c>
    </row>
    <row r="469" spans="1:18" hidden="1" x14ac:dyDescent="0.3">
      <c r="A469" t="s">
        <v>478</v>
      </c>
      <c r="B469" t="s">
        <v>479</v>
      </c>
      <c r="C469" t="s">
        <v>480</v>
      </c>
      <c r="D469" t="s">
        <v>61</v>
      </c>
      <c r="E469">
        <v>45002689.119999997</v>
      </c>
      <c r="F469">
        <v>3403848.61</v>
      </c>
      <c r="G469">
        <v>3270921.87</v>
      </c>
      <c r="H469">
        <v>3492064.7</v>
      </c>
      <c r="I469">
        <v>1.278128275992281E-2</v>
      </c>
      <c r="J469">
        <v>90003.25</v>
      </c>
      <c r="K469">
        <v>0</v>
      </c>
      <c r="L469">
        <v>0</v>
      </c>
      <c r="M469" t="s">
        <v>128</v>
      </c>
      <c r="N469">
        <v>273217075.75</v>
      </c>
      <c r="Q469">
        <v>0</v>
      </c>
      <c r="R469">
        <v>0</v>
      </c>
    </row>
    <row r="470" spans="1:18" hidden="1" x14ac:dyDescent="0.3">
      <c r="A470" t="s">
        <v>481</v>
      </c>
      <c r="B470" t="s">
        <v>482</v>
      </c>
      <c r="C470" t="s">
        <v>483</v>
      </c>
      <c r="D470" t="s">
        <v>61</v>
      </c>
      <c r="E470">
        <v>81245267.519999996</v>
      </c>
      <c r="F470">
        <v>4653020.4400000004</v>
      </c>
      <c r="G470">
        <v>5736273.9299999997</v>
      </c>
      <c r="H470">
        <v>6304492.8899999997</v>
      </c>
      <c r="I470">
        <v>2.3075032454299298E-2</v>
      </c>
      <c r="J470">
        <v>162471.71</v>
      </c>
      <c r="K470">
        <v>0</v>
      </c>
      <c r="L470">
        <v>0</v>
      </c>
      <c r="M470" t="s">
        <v>128</v>
      </c>
      <c r="N470">
        <v>273217075.75</v>
      </c>
      <c r="Q470">
        <v>0</v>
      </c>
      <c r="R470">
        <v>0</v>
      </c>
    </row>
    <row r="471" spans="1:18" hidden="1" x14ac:dyDescent="0.3">
      <c r="A471" t="s">
        <v>484</v>
      </c>
      <c r="B471" t="s">
        <v>485</v>
      </c>
      <c r="C471" t="s">
        <v>486</v>
      </c>
      <c r="D471" t="s">
        <v>61</v>
      </c>
      <c r="E471">
        <v>3130650.32</v>
      </c>
      <c r="F471">
        <v>165445.82</v>
      </c>
      <c r="G471">
        <v>231846</v>
      </c>
      <c r="H471">
        <v>242938.6</v>
      </c>
      <c r="I471">
        <v>8.8917795248747355E-4</v>
      </c>
      <c r="J471">
        <v>6261.17</v>
      </c>
      <c r="K471">
        <v>0</v>
      </c>
      <c r="L471">
        <v>0</v>
      </c>
      <c r="M471" t="s">
        <v>128</v>
      </c>
      <c r="N471">
        <v>273217075.75</v>
      </c>
      <c r="Q471">
        <v>0</v>
      </c>
      <c r="R471">
        <v>0</v>
      </c>
    </row>
    <row r="472" spans="1:18" hidden="1" x14ac:dyDescent="0.3">
      <c r="A472" t="s">
        <v>487</v>
      </c>
      <c r="B472" t="s">
        <v>488</v>
      </c>
      <c r="C472" t="s">
        <v>489</v>
      </c>
      <c r="D472" t="s">
        <v>61</v>
      </c>
      <c r="E472">
        <v>4031347.45</v>
      </c>
      <c r="F472">
        <v>458534.51</v>
      </c>
      <c r="G472">
        <v>290626.48</v>
      </c>
      <c r="H472">
        <v>312832.65000000002</v>
      </c>
      <c r="I472">
        <v>1.144996699570305E-3</v>
      </c>
      <c r="J472">
        <v>8062.56</v>
      </c>
      <c r="K472">
        <v>0</v>
      </c>
      <c r="L472">
        <v>0</v>
      </c>
      <c r="M472" t="s">
        <v>128</v>
      </c>
      <c r="N472">
        <v>273217075.75</v>
      </c>
      <c r="Q472">
        <v>0</v>
      </c>
      <c r="R472">
        <v>0</v>
      </c>
    </row>
    <row r="473" spans="1:18" hidden="1" x14ac:dyDescent="0.3">
      <c r="A473" t="s">
        <v>490</v>
      </c>
      <c r="B473" t="s">
        <v>491</v>
      </c>
      <c r="C473" t="s">
        <v>492</v>
      </c>
      <c r="D473" t="s">
        <v>61</v>
      </c>
      <c r="E473">
        <v>1493158.31</v>
      </c>
      <c r="F473">
        <v>203931.82</v>
      </c>
      <c r="G473">
        <v>108791.87</v>
      </c>
      <c r="H473">
        <v>115829.26</v>
      </c>
      <c r="I473">
        <v>4.2394590338850735E-4</v>
      </c>
      <c r="J473">
        <v>2985.54</v>
      </c>
      <c r="K473">
        <v>0</v>
      </c>
      <c r="L473">
        <v>0</v>
      </c>
      <c r="M473" t="s">
        <v>128</v>
      </c>
      <c r="N473">
        <v>273217075.75</v>
      </c>
      <c r="Q473">
        <v>0</v>
      </c>
      <c r="R473">
        <v>0</v>
      </c>
    </row>
    <row r="474" spans="1:18" hidden="1" x14ac:dyDescent="0.3">
      <c r="A474" t="s">
        <v>493</v>
      </c>
      <c r="B474" t="s">
        <v>494</v>
      </c>
      <c r="C474" t="s">
        <v>495</v>
      </c>
      <c r="D474" t="s">
        <v>61</v>
      </c>
      <c r="E474">
        <v>374420.22</v>
      </c>
      <c r="F474">
        <v>43104.6</v>
      </c>
      <c r="G474">
        <v>25729.97</v>
      </c>
      <c r="H474">
        <v>29055.21</v>
      </c>
      <c r="I474">
        <v>1.0634478068488732E-4</v>
      </c>
      <c r="J474">
        <v>748.73</v>
      </c>
      <c r="K474">
        <v>0</v>
      </c>
      <c r="L474">
        <v>0</v>
      </c>
      <c r="M474" t="s">
        <v>128</v>
      </c>
      <c r="N474">
        <v>273217075.75</v>
      </c>
      <c r="Q474">
        <v>0</v>
      </c>
      <c r="R474">
        <v>0</v>
      </c>
    </row>
    <row r="475" spans="1:18" hidden="1" x14ac:dyDescent="0.3">
      <c r="A475" t="s">
        <v>496</v>
      </c>
      <c r="B475" t="s">
        <v>497</v>
      </c>
      <c r="C475" t="s">
        <v>498</v>
      </c>
      <c r="D475" t="s">
        <v>61</v>
      </c>
      <c r="E475">
        <v>3523397.81</v>
      </c>
      <c r="F475">
        <v>387879.33</v>
      </c>
      <c r="G475">
        <v>278908.21000000002</v>
      </c>
      <c r="H475">
        <v>273415.82</v>
      </c>
      <c r="I475">
        <v>1.0007274225062779E-3</v>
      </c>
      <c r="J475">
        <v>7046.68</v>
      </c>
      <c r="K475">
        <v>0</v>
      </c>
      <c r="L475">
        <v>0</v>
      </c>
      <c r="M475" t="s">
        <v>128</v>
      </c>
      <c r="N475">
        <v>273217075.75</v>
      </c>
      <c r="Q475">
        <v>0</v>
      </c>
      <c r="R475">
        <v>0</v>
      </c>
    </row>
    <row r="476" spans="1:18" hidden="1" x14ac:dyDescent="0.3">
      <c r="A476" t="s">
        <v>499</v>
      </c>
      <c r="B476" t="s">
        <v>500</v>
      </c>
      <c r="C476" t="s">
        <v>501</v>
      </c>
      <c r="D476" t="s">
        <v>61</v>
      </c>
      <c r="E476">
        <v>2283236.9500000002</v>
      </c>
      <c r="F476">
        <v>249536.44</v>
      </c>
      <c r="G476">
        <v>162687.41</v>
      </c>
      <c r="H476">
        <v>177179.27</v>
      </c>
      <c r="I476">
        <v>6.4849266654959435E-4</v>
      </c>
      <c r="J476">
        <v>4566.3599999999997</v>
      </c>
      <c r="K476">
        <v>0</v>
      </c>
      <c r="L476">
        <v>0</v>
      </c>
      <c r="M476" t="s">
        <v>128</v>
      </c>
      <c r="N476">
        <v>273217075.75</v>
      </c>
      <c r="Q476">
        <v>0</v>
      </c>
      <c r="R476">
        <v>0</v>
      </c>
    </row>
    <row r="477" spans="1:18" hidden="1" x14ac:dyDescent="0.3">
      <c r="A477" t="s">
        <v>502</v>
      </c>
      <c r="B477" t="s">
        <v>503</v>
      </c>
      <c r="C477" t="s">
        <v>504</v>
      </c>
      <c r="D477" t="s">
        <v>61</v>
      </c>
      <c r="E477">
        <v>524553.31999999995</v>
      </c>
      <c r="F477">
        <v>32061.17</v>
      </c>
      <c r="G477">
        <v>34498.85</v>
      </c>
      <c r="H477">
        <v>40705.660000000003</v>
      </c>
      <c r="I477">
        <v>1.4898651516659459E-4</v>
      </c>
      <c r="J477">
        <v>1049.02</v>
      </c>
      <c r="K477">
        <v>0</v>
      </c>
      <c r="L477">
        <v>0</v>
      </c>
      <c r="M477" t="s">
        <v>128</v>
      </c>
      <c r="N477">
        <v>273217075.75</v>
      </c>
      <c r="Q477">
        <v>0</v>
      </c>
      <c r="R477">
        <v>0</v>
      </c>
    </row>
    <row r="478" spans="1:18" hidden="1" x14ac:dyDescent="0.3">
      <c r="A478" t="s">
        <v>505</v>
      </c>
      <c r="B478" t="s">
        <v>506</v>
      </c>
      <c r="C478" t="s">
        <v>507</v>
      </c>
      <c r="D478" t="s">
        <v>61</v>
      </c>
      <c r="E478">
        <v>3934794.43</v>
      </c>
      <c r="F478">
        <v>343474.96</v>
      </c>
      <c r="G478">
        <v>273803.81</v>
      </c>
      <c r="H478">
        <v>305344.76</v>
      </c>
      <c r="I478">
        <v>1.1175903232322039E-3</v>
      </c>
      <c r="J478">
        <v>7850.13</v>
      </c>
      <c r="K478">
        <v>0</v>
      </c>
      <c r="L478">
        <v>0</v>
      </c>
      <c r="M478" t="s">
        <v>128</v>
      </c>
      <c r="N478">
        <v>273217075.75</v>
      </c>
      <c r="Q478">
        <v>0</v>
      </c>
      <c r="R478">
        <v>0</v>
      </c>
    </row>
    <row r="479" spans="1:18" hidden="1" x14ac:dyDescent="0.3">
      <c r="A479" t="s">
        <v>508</v>
      </c>
      <c r="B479" t="s">
        <v>509</v>
      </c>
      <c r="C479" t="s">
        <v>510</v>
      </c>
      <c r="D479" t="s">
        <v>61</v>
      </c>
      <c r="E479">
        <v>30211729.030000001</v>
      </c>
      <c r="F479">
        <v>2146130.75</v>
      </c>
      <c r="G479">
        <v>2277344.92</v>
      </c>
      <c r="H479">
        <v>2344431.13</v>
      </c>
      <c r="I479">
        <v>8.5808367707778596E-3</v>
      </c>
      <c r="J479">
        <v>60423.18</v>
      </c>
      <c r="K479">
        <v>0</v>
      </c>
      <c r="L479">
        <v>0</v>
      </c>
      <c r="M479" t="s">
        <v>128</v>
      </c>
      <c r="N479">
        <v>273217075.75</v>
      </c>
      <c r="Q479">
        <v>0</v>
      </c>
      <c r="R479">
        <v>0</v>
      </c>
    </row>
    <row r="480" spans="1:18" hidden="1" x14ac:dyDescent="0.3">
      <c r="A480" t="s">
        <v>511</v>
      </c>
      <c r="B480" t="s">
        <v>512</v>
      </c>
      <c r="C480" t="s">
        <v>513</v>
      </c>
      <c r="D480" t="s">
        <v>61</v>
      </c>
      <c r="E480">
        <v>83149833.450000003</v>
      </c>
      <c r="F480">
        <v>4607047.1900000004</v>
      </c>
      <c r="G480">
        <v>6135181.0499999998</v>
      </c>
      <c r="H480">
        <v>6452295.9900000002</v>
      </c>
      <c r="I480">
        <v>2.361600559660481E-2</v>
      </c>
      <c r="J480">
        <v>166297.76</v>
      </c>
      <c r="K480">
        <v>0</v>
      </c>
      <c r="L480">
        <v>0</v>
      </c>
      <c r="M480" t="s">
        <v>128</v>
      </c>
      <c r="N480">
        <v>273217075.75</v>
      </c>
      <c r="Q480">
        <v>0</v>
      </c>
      <c r="R480">
        <v>0</v>
      </c>
    </row>
    <row r="481" spans="1:18" hidden="1" x14ac:dyDescent="0.3">
      <c r="A481" t="s">
        <v>514</v>
      </c>
      <c r="B481" t="s">
        <v>515</v>
      </c>
      <c r="C481" t="s">
        <v>516</v>
      </c>
      <c r="D481" t="s">
        <v>61</v>
      </c>
      <c r="E481">
        <v>8286405.7599999998</v>
      </c>
      <c r="F481">
        <v>577755.56999999995</v>
      </c>
      <c r="G481">
        <v>635015.59</v>
      </c>
      <c r="H481">
        <v>643025.36</v>
      </c>
      <c r="I481">
        <v>2.3535328391713819E-3</v>
      </c>
      <c r="J481">
        <v>16572.669999999998</v>
      </c>
      <c r="K481">
        <v>0</v>
      </c>
      <c r="L481">
        <v>0</v>
      </c>
      <c r="M481" t="s">
        <v>128</v>
      </c>
      <c r="N481">
        <v>273217075.75</v>
      </c>
      <c r="Q481">
        <v>0</v>
      </c>
      <c r="R481">
        <v>0</v>
      </c>
    </row>
    <row r="482" spans="1:18" hidden="1" x14ac:dyDescent="0.3">
      <c r="A482" t="s">
        <v>517</v>
      </c>
      <c r="B482" t="s">
        <v>518</v>
      </c>
      <c r="C482" t="s">
        <v>519</v>
      </c>
      <c r="D482" t="s">
        <v>61</v>
      </c>
      <c r="E482">
        <v>156652.46</v>
      </c>
      <c r="F482">
        <v>19285.13</v>
      </c>
      <c r="G482">
        <v>9938.35</v>
      </c>
      <c r="H482">
        <v>12156.41</v>
      </c>
      <c r="I482">
        <v>4.4493595309260237E-5</v>
      </c>
      <c r="J482">
        <v>313.14</v>
      </c>
      <c r="K482">
        <v>0</v>
      </c>
      <c r="L482">
        <v>0</v>
      </c>
      <c r="M482" t="s">
        <v>128</v>
      </c>
      <c r="N482">
        <v>273217075.75</v>
      </c>
      <c r="Q482">
        <v>0</v>
      </c>
      <c r="R482">
        <v>0</v>
      </c>
    </row>
    <row r="483" spans="1:18" hidden="1" x14ac:dyDescent="0.3">
      <c r="A483" t="s">
        <v>520</v>
      </c>
      <c r="B483" t="s">
        <v>521</v>
      </c>
      <c r="C483" t="s">
        <v>522</v>
      </c>
      <c r="D483" t="s">
        <v>61</v>
      </c>
      <c r="E483">
        <v>1470698.11</v>
      </c>
      <c r="F483">
        <v>168588.59</v>
      </c>
      <c r="G483">
        <v>111063.67</v>
      </c>
      <c r="H483">
        <v>114126.39</v>
      </c>
      <c r="I483">
        <v>4.1771324023842611E-4</v>
      </c>
      <c r="J483">
        <v>2941.28</v>
      </c>
      <c r="K483">
        <v>0</v>
      </c>
      <c r="L483">
        <v>0</v>
      </c>
      <c r="M483" t="s">
        <v>128</v>
      </c>
      <c r="N483">
        <v>273217075.75</v>
      </c>
      <c r="Q483">
        <v>0</v>
      </c>
      <c r="R483">
        <v>0</v>
      </c>
    </row>
    <row r="484" spans="1:18" hidden="1" x14ac:dyDescent="0.3">
      <c r="A484" t="s">
        <v>523</v>
      </c>
      <c r="B484" t="s">
        <v>524</v>
      </c>
      <c r="C484" t="s">
        <v>525</v>
      </c>
      <c r="D484" t="s">
        <v>61</v>
      </c>
      <c r="E484">
        <v>1068569.92</v>
      </c>
      <c r="F484">
        <v>58232.91</v>
      </c>
      <c r="G484">
        <v>73612.13</v>
      </c>
      <c r="H484">
        <v>82921.350000000006</v>
      </c>
      <c r="I484">
        <v>3.0349988108310978E-4</v>
      </c>
      <c r="J484">
        <v>2137</v>
      </c>
      <c r="K484">
        <v>0</v>
      </c>
      <c r="L484">
        <v>0</v>
      </c>
      <c r="M484" t="s">
        <v>128</v>
      </c>
      <c r="N484">
        <v>273217075.75</v>
      </c>
      <c r="Q484">
        <v>0</v>
      </c>
      <c r="R484">
        <v>0</v>
      </c>
    </row>
    <row r="485" spans="1:18" hidden="1" x14ac:dyDescent="0.3">
      <c r="A485" t="s">
        <v>526</v>
      </c>
      <c r="B485" t="s">
        <v>527</v>
      </c>
      <c r="C485" t="s">
        <v>528</v>
      </c>
      <c r="D485" t="s">
        <v>61</v>
      </c>
      <c r="E485">
        <v>19634460.25</v>
      </c>
      <c r="F485">
        <v>1686242.22</v>
      </c>
      <c r="G485">
        <v>1447848.27</v>
      </c>
      <c r="H485">
        <v>1523635.43</v>
      </c>
      <c r="I485">
        <v>5.5766478936849538E-3</v>
      </c>
      <c r="J485">
        <v>39267.9</v>
      </c>
      <c r="K485">
        <v>0</v>
      </c>
      <c r="L485">
        <v>0</v>
      </c>
      <c r="M485" t="s">
        <v>128</v>
      </c>
      <c r="N485">
        <v>273217075.75</v>
      </c>
      <c r="Q485">
        <v>0</v>
      </c>
      <c r="R485">
        <v>0</v>
      </c>
    </row>
    <row r="486" spans="1:18" hidden="1" x14ac:dyDescent="0.3">
      <c r="A486" t="s">
        <v>529</v>
      </c>
      <c r="B486" t="s">
        <v>530</v>
      </c>
      <c r="C486" t="s">
        <v>531</v>
      </c>
      <c r="D486" t="s">
        <v>61</v>
      </c>
      <c r="E486">
        <v>517564.51</v>
      </c>
      <c r="F486">
        <v>92721.919999999998</v>
      </c>
      <c r="G486">
        <v>34918.31</v>
      </c>
      <c r="H486">
        <v>40163.269999999997</v>
      </c>
      <c r="I486">
        <v>1.4700131713857567E-4</v>
      </c>
      <c r="J486">
        <v>1034.6500000000001</v>
      </c>
      <c r="K486">
        <v>0</v>
      </c>
      <c r="L486">
        <v>0</v>
      </c>
      <c r="M486" t="s">
        <v>128</v>
      </c>
      <c r="N486">
        <v>273217075.75</v>
      </c>
      <c r="Q486">
        <v>0</v>
      </c>
      <c r="R486">
        <v>0</v>
      </c>
    </row>
    <row r="487" spans="1:18" hidden="1" x14ac:dyDescent="0.3">
      <c r="A487" t="s">
        <v>532</v>
      </c>
      <c r="B487" t="s">
        <v>533</v>
      </c>
      <c r="C487" t="s">
        <v>534</v>
      </c>
      <c r="D487" t="s">
        <v>61</v>
      </c>
      <c r="E487">
        <v>912072.48</v>
      </c>
      <c r="F487">
        <v>77846.55</v>
      </c>
      <c r="G487">
        <v>65848.67</v>
      </c>
      <c r="H487">
        <v>70777.11</v>
      </c>
      <c r="I487">
        <v>2.5905082910982732E-4</v>
      </c>
      <c r="J487">
        <v>1824.02</v>
      </c>
      <c r="K487">
        <v>0</v>
      </c>
      <c r="L487">
        <v>0</v>
      </c>
      <c r="M487" t="s">
        <v>128</v>
      </c>
      <c r="N487">
        <v>273217075.75</v>
      </c>
      <c r="Q487">
        <v>0</v>
      </c>
      <c r="R487">
        <v>0</v>
      </c>
    </row>
    <row r="488" spans="1:18" hidden="1" x14ac:dyDescent="0.3">
      <c r="A488" t="s">
        <v>535</v>
      </c>
      <c r="B488" t="s">
        <v>536</v>
      </c>
      <c r="C488" t="s">
        <v>537</v>
      </c>
      <c r="D488" t="s">
        <v>61</v>
      </c>
      <c r="E488">
        <v>617600.49</v>
      </c>
      <c r="F488">
        <v>32488.11</v>
      </c>
      <c r="G488">
        <v>47840.54</v>
      </c>
      <c r="H488">
        <v>47926.04</v>
      </c>
      <c r="I488">
        <v>1.7541377993465329E-4</v>
      </c>
      <c r="J488">
        <v>1235.08</v>
      </c>
      <c r="K488">
        <v>0</v>
      </c>
      <c r="L488">
        <v>0</v>
      </c>
      <c r="M488" t="s">
        <v>128</v>
      </c>
      <c r="N488">
        <v>273217075.75</v>
      </c>
      <c r="Q488">
        <v>0</v>
      </c>
      <c r="R488">
        <v>0</v>
      </c>
    </row>
    <row r="489" spans="1:18" hidden="1" x14ac:dyDescent="0.3">
      <c r="A489" t="s">
        <v>538</v>
      </c>
      <c r="B489" t="s">
        <v>539</v>
      </c>
      <c r="C489" t="s">
        <v>540</v>
      </c>
      <c r="D489" t="s">
        <v>61</v>
      </c>
      <c r="E489">
        <v>9304029</v>
      </c>
      <c r="F489">
        <v>1026527.91</v>
      </c>
      <c r="G489">
        <v>706238.84</v>
      </c>
      <c r="H489">
        <v>721993.61</v>
      </c>
      <c r="I489">
        <v>2.6425640052623982E-3</v>
      </c>
      <c r="J489">
        <v>18607.95</v>
      </c>
      <c r="K489">
        <v>0</v>
      </c>
      <c r="L489">
        <v>0</v>
      </c>
      <c r="M489" t="s">
        <v>128</v>
      </c>
      <c r="N489">
        <v>273217075.75</v>
      </c>
      <c r="Q489">
        <v>0</v>
      </c>
      <c r="R489">
        <v>0</v>
      </c>
    </row>
    <row r="490" spans="1:18" hidden="1" x14ac:dyDescent="0.3">
      <c r="A490" t="s">
        <v>541</v>
      </c>
      <c r="B490" t="s">
        <v>542</v>
      </c>
      <c r="C490" t="s">
        <v>543</v>
      </c>
      <c r="D490" t="s">
        <v>61</v>
      </c>
      <c r="E490">
        <v>2115580.39</v>
      </c>
      <c r="F490">
        <v>76889.320000000007</v>
      </c>
      <c r="G490">
        <v>149244.72</v>
      </c>
      <c r="H490">
        <v>164169.4</v>
      </c>
      <c r="I490">
        <v>6.0087532797627489E-4</v>
      </c>
      <c r="J490">
        <v>4224.34</v>
      </c>
      <c r="K490">
        <v>0</v>
      </c>
      <c r="L490">
        <v>0</v>
      </c>
      <c r="M490" t="s">
        <v>128</v>
      </c>
      <c r="N490">
        <v>273217075.75</v>
      </c>
      <c r="Q490">
        <v>0</v>
      </c>
      <c r="R490">
        <v>0</v>
      </c>
    </row>
    <row r="491" spans="1:18" hidden="1" x14ac:dyDescent="0.3">
      <c r="A491" t="s">
        <v>544</v>
      </c>
      <c r="B491" t="s">
        <v>545</v>
      </c>
      <c r="C491" t="s">
        <v>546</v>
      </c>
      <c r="D491" t="s">
        <v>61</v>
      </c>
      <c r="E491">
        <v>465554.08</v>
      </c>
      <c r="F491">
        <v>49498.239999999998</v>
      </c>
      <c r="G491">
        <v>33394.910000000003</v>
      </c>
      <c r="H491">
        <v>36127.17</v>
      </c>
      <c r="I491">
        <v>1.3222881439905757E-4</v>
      </c>
      <c r="J491">
        <v>930.99</v>
      </c>
      <c r="K491">
        <v>0</v>
      </c>
      <c r="L491">
        <v>0</v>
      </c>
      <c r="M491" t="s">
        <v>128</v>
      </c>
      <c r="N491">
        <v>273217075.75</v>
      </c>
      <c r="Q491">
        <v>0</v>
      </c>
      <c r="R491">
        <v>0</v>
      </c>
    </row>
    <row r="492" spans="1:18" hidden="1" x14ac:dyDescent="0.3">
      <c r="A492" t="s">
        <v>547</v>
      </c>
      <c r="B492" t="s">
        <v>548</v>
      </c>
      <c r="C492" t="s">
        <v>549</v>
      </c>
      <c r="D492" t="s">
        <v>61</v>
      </c>
      <c r="E492">
        <v>1910482.01</v>
      </c>
      <c r="F492">
        <v>141812.5</v>
      </c>
      <c r="G492">
        <v>134623.35</v>
      </c>
      <c r="H492">
        <v>148125.75</v>
      </c>
      <c r="I492">
        <v>5.4215407142245572E-4</v>
      </c>
      <c r="J492">
        <v>3821.76</v>
      </c>
      <c r="K492">
        <v>0</v>
      </c>
      <c r="L492">
        <v>0</v>
      </c>
      <c r="M492" t="s">
        <v>128</v>
      </c>
      <c r="N492">
        <v>273217075.75</v>
      </c>
      <c r="Q492">
        <v>0</v>
      </c>
      <c r="R492">
        <v>0</v>
      </c>
    </row>
    <row r="493" spans="1:18" hidden="1" x14ac:dyDescent="0.3">
      <c r="A493" t="s">
        <v>550</v>
      </c>
      <c r="B493" t="s">
        <v>551</v>
      </c>
      <c r="C493" t="s">
        <v>552</v>
      </c>
      <c r="D493" t="s">
        <v>61</v>
      </c>
      <c r="E493">
        <v>941344.64</v>
      </c>
      <c r="F493">
        <v>135728.16</v>
      </c>
      <c r="G493">
        <v>69545.37</v>
      </c>
      <c r="H493">
        <v>73048.72</v>
      </c>
      <c r="I493">
        <v>2.673651337475015E-4</v>
      </c>
      <c r="J493">
        <v>1882.51</v>
      </c>
      <c r="K493">
        <v>0</v>
      </c>
      <c r="L493">
        <v>0</v>
      </c>
      <c r="M493" t="s">
        <v>128</v>
      </c>
      <c r="N493">
        <v>273217075.75</v>
      </c>
      <c r="Q493">
        <v>0</v>
      </c>
      <c r="R493">
        <v>0</v>
      </c>
    </row>
    <row r="494" spans="1:18" hidden="1" x14ac:dyDescent="0.3">
      <c r="A494" t="s">
        <v>553</v>
      </c>
      <c r="B494" t="s">
        <v>554</v>
      </c>
      <c r="C494" t="s">
        <v>555</v>
      </c>
      <c r="D494" t="s">
        <v>61</v>
      </c>
      <c r="E494">
        <v>1393488.82</v>
      </c>
      <c r="F494">
        <v>188115.07</v>
      </c>
      <c r="G494">
        <v>100016.29</v>
      </c>
      <c r="H494">
        <v>108135.03</v>
      </c>
      <c r="I494">
        <v>3.9578430339012226E-4</v>
      </c>
      <c r="J494">
        <v>2786.5</v>
      </c>
      <c r="K494">
        <v>0</v>
      </c>
      <c r="L494">
        <v>0</v>
      </c>
      <c r="M494" t="s">
        <v>128</v>
      </c>
      <c r="N494">
        <v>273217075.75</v>
      </c>
      <c r="Q494">
        <v>0</v>
      </c>
      <c r="R494">
        <v>0</v>
      </c>
    </row>
    <row r="495" spans="1:18" hidden="1" x14ac:dyDescent="0.3">
      <c r="A495" t="s">
        <v>556</v>
      </c>
      <c r="B495" t="s">
        <v>557</v>
      </c>
      <c r="C495" t="s">
        <v>558</v>
      </c>
      <c r="D495" t="s">
        <v>61</v>
      </c>
      <c r="E495">
        <v>31512831.859999999</v>
      </c>
      <c r="F495">
        <v>1944852.54</v>
      </c>
      <c r="G495">
        <v>2337930</v>
      </c>
      <c r="H495">
        <v>2445273.04</v>
      </c>
      <c r="I495">
        <v>8.9499275742101932E-3</v>
      </c>
      <c r="J495">
        <v>63024.91</v>
      </c>
      <c r="K495">
        <v>0</v>
      </c>
      <c r="L495">
        <v>0</v>
      </c>
      <c r="M495" t="s">
        <v>128</v>
      </c>
      <c r="N495">
        <v>273217075.75</v>
      </c>
      <c r="Q495">
        <v>0</v>
      </c>
      <c r="R495">
        <v>0</v>
      </c>
    </row>
    <row r="496" spans="1:18" hidden="1" x14ac:dyDescent="0.3">
      <c r="A496" t="s">
        <v>559</v>
      </c>
      <c r="B496" t="s">
        <v>560</v>
      </c>
      <c r="C496" t="s">
        <v>561</v>
      </c>
      <c r="D496" t="s">
        <v>61</v>
      </c>
      <c r="E496">
        <v>1131944.57</v>
      </c>
      <c r="F496">
        <v>82445.61</v>
      </c>
      <c r="G496">
        <v>84707.68</v>
      </c>
      <c r="H496">
        <v>87685.77</v>
      </c>
      <c r="I496">
        <v>3.2093810300581112E-4</v>
      </c>
      <c r="J496">
        <v>2260.59</v>
      </c>
      <c r="K496">
        <v>0</v>
      </c>
      <c r="L496">
        <v>0</v>
      </c>
      <c r="M496" t="s">
        <v>128</v>
      </c>
      <c r="N496">
        <v>273217075.75</v>
      </c>
      <c r="Q496">
        <v>0</v>
      </c>
      <c r="R496">
        <v>0</v>
      </c>
    </row>
    <row r="497" spans="1:18" hidden="1" x14ac:dyDescent="0.3">
      <c r="A497" t="s">
        <v>562</v>
      </c>
      <c r="B497" t="s">
        <v>563</v>
      </c>
      <c r="C497" t="s">
        <v>564</v>
      </c>
      <c r="D497" t="s">
        <v>61</v>
      </c>
      <c r="E497">
        <v>25626157.260000002</v>
      </c>
      <c r="F497">
        <v>2736983.21</v>
      </c>
      <c r="G497">
        <v>1846833.42</v>
      </c>
      <c r="H497">
        <v>1988171.34</v>
      </c>
      <c r="I497">
        <v>7.2768926852113123E-3</v>
      </c>
      <c r="J497">
        <v>51248.4</v>
      </c>
      <c r="K497">
        <v>0</v>
      </c>
      <c r="L497">
        <v>0</v>
      </c>
      <c r="M497" t="s">
        <v>128</v>
      </c>
      <c r="N497">
        <v>273217075.75</v>
      </c>
      <c r="Q497">
        <v>0</v>
      </c>
      <c r="R497">
        <v>0</v>
      </c>
    </row>
    <row r="498" spans="1:18" hidden="1" x14ac:dyDescent="0.3">
      <c r="A498" t="s">
        <v>565</v>
      </c>
      <c r="B498" t="s">
        <v>566</v>
      </c>
      <c r="C498" t="s">
        <v>567</v>
      </c>
      <c r="D498" t="s">
        <v>61</v>
      </c>
      <c r="E498">
        <v>4718688.5</v>
      </c>
      <c r="F498">
        <v>428092.78</v>
      </c>
      <c r="G498">
        <v>353680.24</v>
      </c>
      <c r="H498">
        <v>366172.53</v>
      </c>
      <c r="I498">
        <v>1.3402256392461224E-3</v>
      </c>
      <c r="J498">
        <v>9437.2199999999993</v>
      </c>
      <c r="K498">
        <v>0</v>
      </c>
      <c r="L498">
        <v>0</v>
      </c>
      <c r="M498" t="s">
        <v>128</v>
      </c>
      <c r="N498">
        <v>273217075.75</v>
      </c>
      <c r="Q498">
        <v>0</v>
      </c>
      <c r="R498">
        <v>0</v>
      </c>
    </row>
    <row r="499" spans="1:18" hidden="1" x14ac:dyDescent="0.3">
      <c r="A499" t="s">
        <v>568</v>
      </c>
      <c r="B499" t="s">
        <v>569</v>
      </c>
      <c r="C499" t="s">
        <v>570</v>
      </c>
      <c r="D499" t="s">
        <v>61</v>
      </c>
      <c r="E499">
        <v>13171625.880000001</v>
      </c>
      <c r="F499">
        <v>705041.08</v>
      </c>
      <c r="G499">
        <v>1008147.84</v>
      </c>
      <c r="H499">
        <v>1022117.18</v>
      </c>
      <c r="I499">
        <v>3.7410442857358631E-3</v>
      </c>
      <c r="J499">
        <v>26328.51</v>
      </c>
      <c r="K499">
        <v>0</v>
      </c>
      <c r="L499">
        <v>0</v>
      </c>
      <c r="M499" t="s">
        <v>128</v>
      </c>
      <c r="N499">
        <v>273217075.75</v>
      </c>
      <c r="Q499">
        <v>0</v>
      </c>
      <c r="R499">
        <v>0</v>
      </c>
    </row>
    <row r="500" spans="1:18" hidden="1" x14ac:dyDescent="0.3">
      <c r="A500" t="s">
        <v>571</v>
      </c>
      <c r="B500" t="s">
        <v>572</v>
      </c>
      <c r="C500" t="s">
        <v>573</v>
      </c>
      <c r="D500" t="s">
        <v>61</v>
      </c>
      <c r="E500">
        <v>5653974.0999999996</v>
      </c>
      <c r="F500">
        <v>592607.42000000004</v>
      </c>
      <c r="G500">
        <v>424972.29</v>
      </c>
      <c r="H500">
        <v>438594.72</v>
      </c>
      <c r="I500">
        <v>1.6052976147117699E-3</v>
      </c>
      <c r="J500">
        <v>11306.25</v>
      </c>
      <c r="K500">
        <v>0</v>
      </c>
      <c r="L500">
        <v>0</v>
      </c>
      <c r="M500" t="s">
        <v>128</v>
      </c>
      <c r="N500">
        <v>273217075.75</v>
      </c>
      <c r="Q500">
        <v>0</v>
      </c>
      <c r="R500">
        <v>0</v>
      </c>
    </row>
    <row r="501" spans="1:18" hidden="1" x14ac:dyDescent="0.3">
      <c r="A501" t="s">
        <v>574</v>
      </c>
      <c r="B501" t="s">
        <v>575</v>
      </c>
      <c r="C501" t="s">
        <v>576</v>
      </c>
      <c r="D501" t="s">
        <v>61</v>
      </c>
      <c r="E501">
        <v>2696359.02</v>
      </c>
      <c r="F501">
        <v>312156.39</v>
      </c>
      <c r="G501">
        <v>201986.21</v>
      </c>
      <c r="H501">
        <v>209237.53</v>
      </c>
      <c r="I501">
        <v>7.6582889054656756E-4</v>
      </c>
      <c r="J501">
        <v>5392.14</v>
      </c>
      <c r="K501">
        <v>0</v>
      </c>
      <c r="L501">
        <v>0</v>
      </c>
      <c r="M501" t="s">
        <v>128</v>
      </c>
      <c r="N501">
        <v>273217075.75</v>
      </c>
      <c r="Q501">
        <v>0</v>
      </c>
      <c r="R501">
        <v>0</v>
      </c>
    </row>
    <row r="502" spans="1:18" hidden="1" x14ac:dyDescent="0.3">
      <c r="A502" t="s">
        <v>577</v>
      </c>
      <c r="B502" t="s">
        <v>578</v>
      </c>
      <c r="C502" t="s">
        <v>579</v>
      </c>
      <c r="D502" t="s">
        <v>61</v>
      </c>
      <c r="E502">
        <v>411448.38</v>
      </c>
      <c r="F502">
        <v>10022</v>
      </c>
      <c r="G502">
        <v>30079.46</v>
      </c>
      <c r="H502">
        <v>31928.58</v>
      </c>
      <c r="I502">
        <v>1.1686158309232252E-4</v>
      </c>
      <c r="J502">
        <v>822.79</v>
      </c>
      <c r="K502">
        <v>0</v>
      </c>
      <c r="L502">
        <v>0</v>
      </c>
      <c r="M502" t="s">
        <v>128</v>
      </c>
      <c r="N502">
        <v>273217075.75</v>
      </c>
      <c r="Q502">
        <v>0</v>
      </c>
      <c r="R502">
        <v>0</v>
      </c>
    </row>
    <row r="503" spans="1:18" hidden="1" x14ac:dyDescent="0.3">
      <c r="A503" t="s">
        <v>580</v>
      </c>
      <c r="B503" t="s">
        <v>581</v>
      </c>
      <c r="C503" t="s">
        <v>582</v>
      </c>
      <c r="D503" t="s">
        <v>61</v>
      </c>
      <c r="E503">
        <v>18265350.98</v>
      </c>
      <c r="F503">
        <v>1156696.46</v>
      </c>
      <c r="G503">
        <v>1374110.31</v>
      </c>
      <c r="H503">
        <v>1417393.32</v>
      </c>
      <c r="I503">
        <v>5.1877918541846481E-3</v>
      </c>
      <c r="J503">
        <v>36530.629999999997</v>
      </c>
      <c r="K503">
        <v>0</v>
      </c>
      <c r="L503">
        <v>0</v>
      </c>
      <c r="M503" t="s">
        <v>128</v>
      </c>
      <c r="N503">
        <v>273217075.75</v>
      </c>
      <c r="Q503">
        <v>0</v>
      </c>
      <c r="R503">
        <v>0</v>
      </c>
    </row>
    <row r="504" spans="1:18" hidden="1" x14ac:dyDescent="0.3">
      <c r="A504" t="s">
        <v>583</v>
      </c>
      <c r="B504" t="s">
        <v>584</v>
      </c>
      <c r="C504" t="s">
        <v>585</v>
      </c>
      <c r="D504" t="s">
        <v>61</v>
      </c>
      <c r="E504">
        <v>3650988.23</v>
      </c>
      <c r="F504">
        <v>325176.42</v>
      </c>
      <c r="G504">
        <v>265609</v>
      </c>
      <c r="H504">
        <v>283317.52</v>
      </c>
      <c r="I504">
        <v>1.0369685687553517E-3</v>
      </c>
      <c r="J504">
        <v>7301.82</v>
      </c>
      <c r="K504">
        <v>0</v>
      </c>
      <c r="L504">
        <v>0</v>
      </c>
      <c r="M504" t="s">
        <v>128</v>
      </c>
      <c r="N504">
        <v>273217075.75</v>
      </c>
      <c r="Q504">
        <v>0</v>
      </c>
      <c r="R504">
        <v>0</v>
      </c>
    </row>
    <row r="505" spans="1:18" hidden="1" x14ac:dyDescent="0.3">
      <c r="A505" t="s">
        <v>586</v>
      </c>
      <c r="B505" t="s">
        <v>587</v>
      </c>
      <c r="C505" t="s">
        <v>588</v>
      </c>
      <c r="D505" t="s">
        <v>61</v>
      </c>
      <c r="E505">
        <v>1568905.46</v>
      </c>
      <c r="F505">
        <v>67204.78</v>
      </c>
      <c r="G505">
        <v>126272.68</v>
      </c>
      <c r="H505">
        <v>121747.21</v>
      </c>
      <c r="I505">
        <v>4.4560615278454096E-4</v>
      </c>
      <c r="J505">
        <v>3137.69</v>
      </c>
      <c r="K505">
        <v>0</v>
      </c>
      <c r="L505">
        <v>0</v>
      </c>
      <c r="M505" t="s">
        <v>128</v>
      </c>
      <c r="N505">
        <v>273217075.75</v>
      </c>
      <c r="Q505">
        <v>0</v>
      </c>
      <c r="R505">
        <v>0</v>
      </c>
    </row>
    <row r="506" spans="1:18" hidden="1" x14ac:dyDescent="0.3">
      <c r="A506" t="s">
        <v>589</v>
      </c>
      <c r="B506" t="s">
        <v>590</v>
      </c>
      <c r="C506" t="s">
        <v>591</v>
      </c>
      <c r="D506" t="s">
        <v>61</v>
      </c>
      <c r="E506">
        <v>19069361.510000002</v>
      </c>
      <c r="F506">
        <v>986702.67</v>
      </c>
      <c r="G506">
        <v>1360427</v>
      </c>
      <c r="H506">
        <v>1479781.39</v>
      </c>
      <c r="I506">
        <v>5.4161380138408131E-3</v>
      </c>
      <c r="J506">
        <v>38138.550000000003</v>
      </c>
      <c r="K506">
        <v>0</v>
      </c>
      <c r="L506">
        <v>0</v>
      </c>
      <c r="M506" t="s">
        <v>128</v>
      </c>
      <c r="N506">
        <v>273217075.75</v>
      </c>
      <c r="Q506">
        <v>0</v>
      </c>
      <c r="R506">
        <v>0</v>
      </c>
    </row>
    <row r="507" spans="1:18" hidden="1" x14ac:dyDescent="0.3">
      <c r="A507" t="s">
        <v>592</v>
      </c>
      <c r="B507" t="s">
        <v>593</v>
      </c>
      <c r="C507" t="s">
        <v>594</v>
      </c>
      <c r="D507" t="s">
        <v>61</v>
      </c>
      <c r="E507">
        <v>1789870.28</v>
      </c>
      <c r="F507">
        <v>112618.44</v>
      </c>
      <c r="G507">
        <v>130725.75999999999</v>
      </c>
      <c r="H507">
        <v>138894.24</v>
      </c>
      <c r="I507">
        <v>5.083658831305678E-4</v>
      </c>
      <c r="J507">
        <v>3579.58</v>
      </c>
      <c r="K507">
        <v>0</v>
      </c>
      <c r="L507">
        <v>0</v>
      </c>
      <c r="M507" t="s">
        <v>128</v>
      </c>
      <c r="N507">
        <v>273217075.75</v>
      </c>
      <c r="Q507">
        <v>0</v>
      </c>
      <c r="R507">
        <v>0</v>
      </c>
    </row>
    <row r="508" spans="1:18" hidden="1" x14ac:dyDescent="0.3">
      <c r="A508" t="s">
        <v>595</v>
      </c>
      <c r="B508" t="s">
        <v>596</v>
      </c>
      <c r="C508" t="s">
        <v>597</v>
      </c>
      <c r="D508" t="s">
        <v>61</v>
      </c>
      <c r="E508">
        <v>3666695.35</v>
      </c>
      <c r="F508">
        <v>281597.94</v>
      </c>
      <c r="G508">
        <v>265236.71000000002</v>
      </c>
      <c r="H508">
        <v>284535.96999999997</v>
      </c>
      <c r="I508">
        <v>1.0414282094884765E-3</v>
      </c>
      <c r="J508">
        <v>7333.28</v>
      </c>
      <c r="K508">
        <v>0</v>
      </c>
      <c r="L508">
        <v>0</v>
      </c>
      <c r="M508" t="s">
        <v>128</v>
      </c>
      <c r="N508">
        <v>273217075.75</v>
      </c>
      <c r="Q508">
        <v>0</v>
      </c>
      <c r="R508">
        <v>0</v>
      </c>
    </row>
    <row r="509" spans="1:18" hidden="1" x14ac:dyDescent="0.3">
      <c r="A509" t="s">
        <v>598</v>
      </c>
      <c r="B509" t="s">
        <v>599</v>
      </c>
      <c r="C509" t="s">
        <v>600</v>
      </c>
      <c r="D509" t="s">
        <v>61</v>
      </c>
      <c r="E509">
        <v>5797927.2999999998</v>
      </c>
      <c r="F509">
        <v>684034.91</v>
      </c>
      <c r="G509">
        <v>422655.49</v>
      </c>
      <c r="H509">
        <v>449919.2</v>
      </c>
      <c r="I509">
        <v>1.6467462685666346E-3</v>
      </c>
      <c r="J509">
        <v>11595.74</v>
      </c>
      <c r="K509">
        <v>0</v>
      </c>
      <c r="L509">
        <v>0</v>
      </c>
      <c r="M509" t="s">
        <v>128</v>
      </c>
      <c r="N509">
        <v>273217075.75</v>
      </c>
      <c r="Q509">
        <v>0</v>
      </c>
      <c r="R509">
        <v>0</v>
      </c>
    </row>
    <row r="510" spans="1:18" hidden="1" x14ac:dyDescent="0.3">
      <c r="A510" t="s">
        <v>601</v>
      </c>
      <c r="B510" t="s">
        <v>602</v>
      </c>
      <c r="C510" t="s">
        <v>603</v>
      </c>
      <c r="D510" t="s">
        <v>61</v>
      </c>
      <c r="E510">
        <v>126120.04</v>
      </c>
      <c r="F510">
        <v>35757.81</v>
      </c>
      <c r="G510">
        <v>13374.07</v>
      </c>
      <c r="H510">
        <v>9787.1200000000008</v>
      </c>
      <c r="I510">
        <v>3.58217727538942E-5</v>
      </c>
      <c r="J510">
        <v>252.14</v>
      </c>
      <c r="K510">
        <v>0</v>
      </c>
      <c r="L510">
        <v>0</v>
      </c>
      <c r="M510" t="s">
        <v>128</v>
      </c>
      <c r="N510">
        <v>273217075.75</v>
      </c>
      <c r="Q510">
        <v>0</v>
      </c>
      <c r="R510">
        <v>0</v>
      </c>
    </row>
    <row r="511" spans="1:18" hidden="1" x14ac:dyDescent="0.3">
      <c r="A511" t="s">
        <v>604</v>
      </c>
      <c r="B511" t="s">
        <v>605</v>
      </c>
      <c r="C511" t="s">
        <v>606</v>
      </c>
      <c r="D511" t="s">
        <v>61</v>
      </c>
      <c r="E511">
        <v>23376065.390000001</v>
      </c>
      <c r="F511">
        <v>1376661.26</v>
      </c>
      <c r="G511">
        <v>1732099.62</v>
      </c>
      <c r="H511">
        <v>1813984.93</v>
      </c>
      <c r="I511">
        <v>6.6393541656226442E-3</v>
      </c>
      <c r="J511">
        <v>46751.6</v>
      </c>
      <c r="K511">
        <v>0</v>
      </c>
      <c r="L511">
        <v>0</v>
      </c>
      <c r="M511" t="s">
        <v>128</v>
      </c>
      <c r="N511">
        <v>273217075.75</v>
      </c>
      <c r="Q511">
        <v>0</v>
      </c>
      <c r="R511">
        <v>0</v>
      </c>
    </row>
    <row r="512" spans="1:18" hidden="1" x14ac:dyDescent="0.3">
      <c r="A512" t="s">
        <v>607</v>
      </c>
      <c r="B512" t="s">
        <v>608</v>
      </c>
      <c r="C512" t="s">
        <v>609</v>
      </c>
      <c r="D512" t="s">
        <v>61</v>
      </c>
      <c r="E512">
        <v>7864504.04</v>
      </c>
      <c r="F512">
        <v>695843.45</v>
      </c>
      <c r="G512">
        <v>580559.96</v>
      </c>
      <c r="H512">
        <v>610285.18000000005</v>
      </c>
      <c r="I512">
        <v>2.233700724322316E-3</v>
      </c>
      <c r="J512">
        <v>15728.84</v>
      </c>
      <c r="K512">
        <v>0</v>
      </c>
      <c r="L512">
        <v>0</v>
      </c>
      <c r="M512" t="s">
        <v>128</v>
      </c>
      <c r="N512">
        <v>273217075.75</v>
      </c>
      <c r="Q512">
        <v>0</v>
      </c>
      <c r="R512">
        <v>0</v>
      </c>
    </row>
    <row r="513" spans="1:18" hidden="1" x14ac:dyDescent="0.3">
      <c r="A513" t="s">
        <v>610</v>
      </c>
      <c r="B513" t="s">
        <v>611</v>
      </c>
      <c r="C513" t="s">
        <v>612</v>
      </c>
      <c r="D513" t="s">
        <v>61</v>
      </c>
      <c r="E513">
        <v>47389105.990000002</v>
      </c>
      <c r="F513">
        <v>4059700.01</v>
      </c>
      <c r="G513">
        <v>3532386.82</v>
      </c>
      <c r="H513">
        <v>3677395.18</v>
      </c>
      <c r="I513">
        <v>1.3459609615926431E-2</v>
      </c>
      <c r="J513">
        <v>94778.11</v>
      </c>
      <c r="K513">
        <v>0</v>
      </c>
      <c r="L513">
        <v>0</v>
      </c>
      <c r="M513" t="s">
        <v>128</v>
      </c>
      <c r="N513">
        <v>273217075.75</v>
      </c>
      <c r="Q513">
        <v>0</v>
      </c>
      <c r="R513">
        <v>0</v>
      </c>
    </row>
    <row r="514" spans="1:18" hidden="1" x14ac:dyDescent="0.3">
      <c r="A514" t="s">
        <v>613</v>
      </c>
      <c r="B514" t="s">
        <v>614</v>
      </c>
      <c r="C514" t="s">
        <v>615</v>
      </c>
      <c r="D514" t="s">
        <v>61</v>
      </c>
      <c r="E514">
        <v>3472431.19</v>
      </c>
      <c r="F514">
        <v>415575.23</v>
      </c>
      <c r="G514">
        <v>258823.5</v>
      </c>
      <c r="H514">
        <v>269461.03000000003</v>
      </c>
      <c r="I514">
        <v>9.862525219564355E-4</v>
      </c>
      <c r="J514">
        <v>6944.73</v>
      </c>
      <c r="K514">
        <v>0</v>
      </c>
      <c r="L514">
        <v>0</v>
      </c>
      <c r="M514" t="s">
        <v>128</v>
      </c>
      <c r="N514">
        <v>273217075.75</v>
      </c>
      <c r="Q514">
        <v>0</v>
      </c>
      <c r="R514">
        <v>0</v>
      </c>
    </row>
    <row r="515" spans="1:18" hidden="1" x14ac:dyDescent="0.3">
      <c r="A515" t="s">
        <v>616</v>
      </c>
      <c r="B515" t="s">
        <v>617</v>
      </c>
      <c r="C515" t="s">
        <v>618</v>
      </c>
      <c r="D515" t="s">
        <v>61</v>
      </c>
      <c r="E515">
        <v>1676970.87</v>
      </c>
      <c r="F515">
        <v>19575.16</v>
      </c>
      <c r="G515">
        <v>121250.24000000001</v>
      </c>
      <c r="H515">
        <v>130133.1</v>
      </c>
      <c r="I515">
        <v>4.7629929294417463E-4</v>
      </c>
      <c r="J515">
        <v>3353.8</v>
      </c>
      <c r="K515">
        <v>0</v>
      </c>
      <c r="L515">
        <v>0</v>
      </c>
      <c r="M515" t="s">
        <v>128</v>
      </c>
      <c r="N515">
        <v>273217075.75</v>
      </c>
      <c r="Q515">
        <v>0</v>
      </c>
      <c r="R515">
        <v>0</v>
      </c>
    </row>
    <row r="516" spans="1:18" hidden="1" x14ac:dyDescent="0.3">
      <c r="A516" t="s">
        <v>619</v>
      </c>
      <c r="B516" t="s">
        <v>620</v>
      </c>
      <c r="C516" t="s">
        <v>621</v>
      </c>
      <c r="D516" t="s">
        <v>61</v>
      </c>
      <c r="E516">
        <v>996893.17</v>
      </c>
      <c r="F516">
        <v>148727.29999999999</v>
      </c>
      <c r="G516">
        <v>68572.160000000003</v>
      </c>
      <c r="H516">
        <v>77359.16</v>
      </c>
      <c r="I516">
        <v>2.8314174649459112E-4</v>
      </c>
      <c r="J516">
        <v>1993.68</v>
      </c>
      <c r="K516">
        <v>0</v>
      </c>
      <c r="L516">
        <v>0</v>
      </c>
      <c r="M516" t="s">
        <v>128</v>
      </c>
      <c r="N516">
        <v>273217075.75</v>
      </c>
      <c r="Q516">
        <v>0</v>
      </c>
      <c r="R516">
        <v>0</v>
      </c>
    </row>
    <row r="517" spans="1:18" hidden="1" x14ac:dyDescent="0.3">
      <c r="A517" t="s">
        <v>622</v>
      </c>
      <c r="B517" t="s">
        <v>623</v>
      </c>
      <c r="C517" t="s">
        <v>624</v>
      </c>
      <c r="D517" t="s">
        <v>61</v>
      </c>
      <c r="E517">
        <v>1045222.68</v>
      </c>
      <c r="F517">
        <v>135604.01</v>
      </c>
      <c r="G517">
        <v>77608.649999999994</v>
      </c>
      <c r="H517">
        <v>81114.33</v>
      </c>
      <c r="I517">
        <v>2.9688601921141089E-4</v>
      </c>
      <c r="J517">
        <v>2090.31</v>
      </c>
      <c r="K517">
        <v>0</v>
      </c>
      <c r="L517">
        <v>0</v>
      </c>
      <c r="M517" t="s">
        <v>128</v>
      </c>
      <c r="N517">
        <v>273217075.75</v>
      </c>
      <c r="Q517">
        <v>0</v>
      </c>
      <c r="R517">
        <v>0</v>
      </c>
    </row>
    <row r="518" spans="1:18" hidden="1" x14ac:dyDescent="0.3">
      <c r="A518" t="s">
        <v>625</v>
      </c>
      <c r="B518" t="s">
        <v>626</v>
      </c>
      <c r="C518" t="s">
        <v>627</v>
      </c>
      <c r="D518" t="s">
        <v>61</v>
      </c>
      <c r="E518">
        <v>2919531.64</v>
      </c>
      <c r="F518">
        <v>141486.97</v>
      </c>
      <c r="G518">
        <v>206336.72</v>
      </c>
      <c r="H518">
        <v>226555.96</v>
      </c>
      <c r="I518">
        <v>8.2921596089149268E-4</v>
      </c>
      <c r="J518">
        <v>5834.47</v>
      </c>
      <c r="K518">
        <v>0</v>
      </c>
      <c r="L518">
        <v>0</v>
      </c>
      <c r="M518" t="s">
        <v>128</v>
      </c>
      <c r="N518">
        <v>273217075.75</v>
      </c>
      <c r="Q518">
        <v>0</v>
      </c>
      <c r="R518">
        <v>0</v>
      </c>
    </row>
    <row r="519" spans="1:18" hidden="1" x14ac:dyDescent="0.3">
      <c r="A519" t="s">
        <v>628</v>
      </c>
      <c r="B519" t="s">
        <v>629</v>
      </c>
      <c r="C519" t="s">
        <v>630</v>
      </c>
      <c r="D519" t="s">
        <v>61</v>
      </c>
      <c r="E519">
        <v>2757509.1200000001</v>
      </c>
      <c r="F519">
        <v>252714.48</v>
      </c>
      <c r="G519">
        <v>203526.1</v>
      </c>
      <c r="H519">
        <v>214003.08</v>
      </c>
      <c r="I519">
        <v>7.8327124837474589E-4</v>
      </c>
      <c r="J519">
        <v>5513.76</v>
      </c>
      <c r="K519">
        <v>0</v>
      </c>
      <c r="L519">
        <v>0</v>
      </c>
      <c r="M519" t="s">
        <v>128</v>
      </c>
      <c r="N519">
        <v>273217075.75</v>
      </c>
      <c r="Q519">
        <v>0</v>
      </c>
      <c r="R519">
        <v>0</v>
      </c>
    </row>
    <row r="520" spans="1:18" hidden="1" x14ac:dyDescent="0.3">
      <c r="A520" t="s">
        <v>631</v>
      </c>
      <c r="B520" t="s">
        <v>632</v>
      </c>
      <c r="C520" t="s">
        <v>633</v>
      </c>
      <c r="D520" t="s">
        <v>61</v>
      </c>
      <c r="E520">
        <v>593834.92000000004</v>
      </c>
      <c r="F520">
        <v>10315.5</v>
      </c>
      <c r="G520">
        <v>39828.9</v>
      </c>
      <c r="H520">
        <v>46081.77</v>
      </c>
      <c r="I520">
        <v>1.6866357958594759E-4</v>
      </c>
      <c r="J520">
        <v>1187.54</v>
      </c>
      <c r="K520">
        <v>0</v>
      </c>
      <c r="L520">
        <v>0</v>
      </c>
      <c r="M520" t="s">
        <v>128</v>
      </c>
      <c r="N520">
        <v>273217075.75</v>
      </c>
      <c r="Q520">
        <v>0</v>
      </c>
      <c r="R520">
        <v>0</v>
      </c>
    </row>
    <row r="521" spans="1:18" hidden="1" x14ac:dyDescent="0.3">
      <c r="A521" t="s">
        <v>634</v>
      </c>
      <c r="B521" t="s">
        <v>635</v>
      </c>
      <c r="C521" t="s">
        <v>636</v>
      </c>
      <c r="D521" t="s">
        <v>61</v>
      </c>
      <c r="E521">
        <v>5901049.6200000001</v>
      </c>
      <c r="F521">
        <v>843370.26</v>
      </c>
      <c r="G521">
        <v>456352.85</v>
      </c>
      <c r="H521">
        <v>457921.77</v>
      </c>
      <c r="I521">
        <v>1.6760364217462348E-3</v>
      </c>
      <c r="J521">
        <v>11801.84</v>
      </c>
      <c r="K521">
        <v>0</v>
      </c>
      <c r="L521">
        <v>0</v>
      </c>
      <c r="M521" t="s">
        <v>128</v>
      </c>
      <c r="N521">
        <v>273217075.75</v>
      </c>
      <c r="Q521">
        <v>0</v>
      </c>
      <c r="R521">
        <v>0</v>
      </c>
    </row>
    <row r="522" spans="1:18" hidden="1" x14ac:dyDescent="0.3">
      <c r="A522" t="s">
        <v>637</v>
      </c>
      <c r="B522" t="s">
        <v>638</v>
      </c>
      <c r="C522" t="s">
        <v>639</v>
      </c>
      <c r="D522" t="s">
        <v>61</v>
      </c>
      <c r="E522">
        <v>2502236.69</v>
      </c>
      <c r="F522">
        <v>237675.59</v>
      </c>
      <c r="G522">
        <v>187699.12</v>
      </c>
      <c r="H522">
        <v>194174.06</v>
      </c>
      <c r="I522">
        <v>7.1069518428516451E-4</v>
      </c>
      <c r="J522">
        <v>5004.34</v>
      </c>
      <c r="K522">
        <v>0</v>
      </c>
      <c r="L522">
        <v>0</v>
      </c>
      <c r="M522" t="s">
        <v>128</v>
      </c>
      <c r="N522">
        <v>273217075.75</v>
      </c>
      <c r="Q522">
        <v>0</v>
      </c>
      <c r="R522">
        <v>0</v>
      </c>
    </row>
    <row r="523" spans="1:18" hidden="1" x14ac:dyDescent="0.3">
      <c r="A523" t="s">
        <v>640</v>
      </c>
      <c r="B523" t="s">
        <v>641</v>
      </c>
      <c r="C523" t="s">
        <v>642</v>
      </c>
      <c r="D523" t="s">
        <v>61</v>
      </c>
      <c r="E523">
        <v>6063087.3600000003</v>
      </c>
      <c r="F523">
        <v>471807.33</v>
      </c>
      <c r="G523">
        <v>435308.72</v>
      </c>
      <c r="H523">
        <v>470495.71</v>
      </c>
      <c r="I523">
        <v>1.7220582158287742E-3</v>
      </c>
      <c r="J523">
        <v>12126</v>
      </c>
      <c r="K523">
        <v>0</v>
      </c>
      <c r="L523">
        <v>0</v>
      </c>
      <c r="M523" t="s">
        <v>128</v>
      </c>
      <c r="N523">
        <v>273217075.75</v>
      </c>
      <c r="Q523">
        <v>0</v>
      </c>
      <c r="R523">
        <v>0</v>
      </c>
    </row>
    <row r="524" spans="1:18" hidden="1" x14ac:dyDescent="0.3">
      <c r="A524" t="s">
        <v>643</v>
      </c>
      <c r="B524" t="s">
        <v>644</v>
      </c>
      <c r="C524" t="s">
        <v>645</v>
      </c>
      <c r="D524" t="s">
        <v>61</v>
      </c>
      <c r="E524">
        <v>21304740.989999998</v>
      </c>
      <c r="F524">
        <v>1752524.57</v>
      </c>
      <c r="G524">
        <v>1545672.08</v>
      </c>
      <c r="H524">
        <v>1653200.24</v>
      </c>
      <c r="I524">
        <v>6.0508671921835396E-3</v>
      </c>
      <c r="J524">
        <v>42608.92</v>
      </c>
      <c r="K524">
        <v>0</v>
      </c>
      <c r="L524">
        <v>0</v>
      </c>
      <c r="M524" t="s">
        <v>128</v>
      </c>
      <c r="N524">
        <v>273217075.75</v>
      </c>
      <c r="Q524">
        <v>0</v>
      </c>
      <c r="R524">
        <v>0</v>
      </c>
    </row>
    <row r="525" spans="1:18" hidden="1" x14ac:dyDescent="0.3">
      <c r="A525" t="s">
        <v>646</v>
      </c>
      <c r="B525" t="s">
        <v>647</v>
      </c>
      <c r="C525" t="s">
        <v>648</v>
      </c>
      <c r="D525" t="s">
        <v>61</v>
      </c>
      <c r="E525">
        <v>6560588.7699999996</v>
      </c>
      <c r="F525">
        <v>351979.52000000002</v>
      </c>
      <c r="G525">
        <v>472618.75</v>
      </c>
      <c r="H525">
        <v>509101.61</v>
      </c>
      <c r="I525">
        <v>1.8633594133985968E-3</v>
      </c>
      <c r="J525">
        <v>13121.05</v>
      </c>
      <c r="K525">
        <v>0</v>
      </c>
      <c r="L525">
        <v>0</v>
      </c>
      <c r="M525" t="s">
        <v>128</v>
      </c>
      <c r="N525">
        <v>273217075.75</v>
      </c>
      <c r="Q525">
        <v>0</v>
      </c>
      <c r="R525">
        <v>0</v>
      </c>
    </row>
    <row r="526" spans="1:18" hidden="1" x14ac:dyDescent="0.3">
      <c r="A526" t="s">
        <v>649</v>
      </c>
      <c r="B526" t="s">
        <v>650</v>
      </c>
      <c r="C526" t="s">
        <v>651</v>
      </c>
      <c r="D526" t="s">
        <v>61</v>
      </c>
      <c r="E526">
        <v>45287137.079999998</v>
      </c>
      <c r="F526">
        <v>3122872.57</v>
      </c>
      <c r="G526">
        <v>3260993.89</v>
      </c>
      <c r="H526">
        <v>3514283.42</v>
      </c>
      <c r="I526">
        <v>1.2862605349072877E-2</v>
      </c>
      <c r="J526">
        <v>90539</v>
      </c>
      <c r="K526">
        <v>0</v>
      </c>
      <c r="L526">
        <v>0</v>
      </c>
      <c r="M526" t="s">
        <v>128</v>
      </c>
      <c r="N526">
        <v>273217075.75</v>
      </c>
      <c r="Q526">
        <v>0</v>
      </c>
      <c r="R526">
        <v>0</v>
      </c>
    </row>
    <row r="527" spans="1:18" hidden="1" x14ac:dyDescent="0.3">
      <c r="A527" t="s">
        <v>652</v>
      </c>
      <c r="B527" t="s">
        <v>653</v>
      </c>
      <c r="C527" t="s">
        <v>654</v>
      </c>
      <c r="D527" t="s">
        <v>61</v>
      </c>
      <c r="E527">
        <v>911072.54</v>
      </c>
      <c r="F527">
        <v>136569.57</v>
      </c>
      <c r="G527">
        <v>62133.19</v>
      </c>
      <c r="H527">
        <v>70699.460000000006</v>
      </c>
      <c r="I527">
        <v>2.5876662286178505E-4</v>
      </c>
      <c r="J527">
        <v>1822.01</v>
      </c>
      <c r="K527">
        <v>0</v>
      </c>
      <c r="L527">
        <v>0</v>
      </c>
      <c r="M527" t="s">
        <v>128</v>
      </c>
      <c r="N527">
        <v>273217075.75</v>
      </c>
      <c r="Q527">
        <v>0</v>
      </c>
      <c r="R527">
        <v>0</v>
      </c>
    </row>
    <row r="528" spans="1:18" hidden="1" x14ac:dyDescent="0.3">
      <c r="A528" t="s">
        <v>655</v>
      </c>
      <c r="B528" t="s">
        <v>656</v>
      </c>
      <c r="C528" t="s">
        <v>657</v>
      </c>
      <c r="D528" t="s">
        <v>61</v>
      </c>
      <c r="E528">
        <v>85624246.239999995</v>
      </c>
      <c r="F528">
        <v>8053503.6600000001</v>
      </c>
      <c r="G528">
        <v>6273566.1799999997</v>
      </c>
      <c r="H528">
        <v>6561091.6500000004</v>
      </c>
      <c r="I528">
        <v>2.4014207867459763E-2</v>
      </c>
      <c r="J528">
        <v>170795.8</v>
      </c>
      <c r="K528">
        <v>0</v>
      </c>
      <c r="L528">
        <v>0</v>
      </c>
      <c r="M528" t="s">
        <v>128</v>
      </c>
      <c r="N528">
        <v>273217075.75</v>
      </c>
      <c r="Q528">
        <v>0</v>
      </c>
      <c r="R528">
        <v>0</v>
      </c>
    </row>
    <row r="529" spans="1:18" hidden="1" x14ac:dyDescent="0.3">
      <c r="A529" t="s">
        <v>658</v>
      </c>
      <c r="B529" t="s">
        <v>659</v>
      </c>
      <c r="C529" t="s">
        <v>660</v>
      </c>
      <c r="D529" t="s">
        <v>61</v>
      </c>
      <c r="E529">
        <v>19264731.73</v>
      </c>
      <c r="F529">
        <v>1762591.47</v>
      </c>
      <c r="G529">
        <v>1417639.46</v>
      </c>
      <c r="H529">
        <v>1494944.22</v>
      </c>
      <c r="I529">
        <v>5.4716353869767231E-3</v>
      </c>
      <c r="J529">
        <v>38529.32</v>
      </c>
      <c r="K529">
        <v>0</v>
      </c>
      <c r="L529">
        <v>0</v>
      </c>
      <c r="M529" t="s">
        <v>128</v>
      </c>
      <c r="N529">
        <v>273217075.75</v>
      </c>
      <c r="Q529">
        <v>0</v>
      </c>
      <c r="R529">
        <v>0</v>
      </c>
    </row>
    <row r="530" spans="1:18" hidden="1" x14ac:dyDescent="0.3">
      <c r="A530" t="s">
        <v>661</v>
      </c>
      <c r="B530" t="s">
        <v>662</v>
      </c>
      <c r="C530" t="s">
        <v>663</v>
      </c>
      <c r="D530" t="s">
        <v>61</v>
      </c>
      <c r="E530">
        <v>768316.02</v>
      </c>
      <c r="F530">
        <v>100179.22</v>
      </c>
      <c r="G530">
        <v>55788.67</v>
      </c>
      <c r="H530">
        <v>59621.68</v>
      </c>
      <c r="I530">
        <v>2.1822091403450648E-4</v>
      </c>
      <c r="J530">
        <v>1536.53</v>
      </c>
      <c r="K530">
        <v>0</v>
      </c>
      <c r="L530">
        <v>0</v>
      </c>
      <c r="M530" t="s">
        <v>128</v>
      </c>
      <c r="N530">
        <v>273217075.75</v>
      </c>
      <c r="Q530">
        <v>0</v>
      </c>
      <c r="R530">
        <v>0</v>
      </c>
    </row>
    <row r="531" spans="1:18" hidden="1" x14ac:dyDescent="0.3">
      <c r="A531" t="s">
        <v>664</v>
      </c>
      <c r="B531" t="s">
        <v>665</v>
      </c>
      <c r="C531" t="s">
        <v>666</v>
      </c>
      <c r="D531" t="s">
        <v>61</v>
      </c>
      <c r="E531">
        <v>1149703.93</v>
      </c>
      <c r="F531">
        <v>77803.460000000006</v>
      </c>
      <c r="G531">
        <v>85317.83</v>
      </c>
      <c r="H531">
        <v>89217.18</v>
      </c>
      <c r="I531">
        <v>3.265432065513936E-4</v>
      </c>
      <c r="J531">
        <v>2299.3000000000002</v>
      </c>
      <c r="K531">
        <v>0</v>
      </c>
      <c r="L531">
        <v>0</v>
      </c>
      <c r="M531" t="s">
        <v>128</v>
      </c>
      <c r="N531">
        <v>273217075.75</v>
      </c>
      <c r="Q531">
        <v>0</v>
      </c>
      <c r="R531">
        <v>0</v>
      </c>
    </row>
    <row r="532" spans="1:18" hidden="1" x14ac:dyDescent="0.3">
      <c r="A532" t="s">
        <v>667</v>
      </c>
      <c r="B532" t="s">
        <v>668</v>
      </c>
      <c r="C532" t="s">
        <v>669</v>
      </c>
      <c r="D532" t="s">
        <v>61</v>
      </c>
      <c r="E532">
        <v>2911648.73</v>
      </c>
      <c r="F532">
        <v>190427.8</v>
      </c>
      <c r="G532">
        <v>215600.61</v>
      </c>
      <c r="H532">
        <v>225944.17</v>
      </c>
      <c r="I532">
        <v>8.2697675238550675E-4</v>
      </c>
      <c r="J532">
        <v>5823.18</v>
      </c>
      <c r="K532">
        <v>0</v>
      </c>
      <c r="L532">
        <v>0</v>
      </c>
      <c r="M532" t="s">
        <v>128</v>
      </c>
      <c r="N532">
        <v>273217075.75</v>
      </c>
      <c r="Q532">
        <v>0</v>
      </c>
      <c r="R532">
        <v>0</v>
      </c>
    </row>
    <row r="533" spans="1:18" hidden="1" x14ac:dyDescent="0.3">
      <c r="A533" t="s">
        <v>670</v>
      </c>
      <c r="B533" t="s">
        <v>671</v>
      </c>
      <c r="C533" t="s">
        <v>672</v>
      </c>
      <c r="D533" t="s">
        <v>61</v>
      </c>
      <c r="E533">
        <v>1983607.78</v>
      </c>
      <c r="F533">
        <v>124439.43</v>
      </c>
      <c r="G533">
        <v>139889.84</v>
      </c>
      <c r="H533">
        <v>153890.03</v>
      </c>
      <c r="I533">
        <v>5.6325187427455289E-4</v>
      </c>
      <c r="J533">
        <v>3967.36</v>
      </c>
      <c r="K533">
        <v>0</v>
      </c>
      <c r="L533">
        <v>0</v>
      </c>
      <c r="M533" t="s">
        <v>128</v>
      </c>
      <c r="N533">
        <v>273217075.75</v>
      </c>
      <c r="Q533">
        <v>0</v>
      </c>
      <c r="R533">
        <v>0</v>
      </c>
    </row>
    <row r="534" spans="1:18" hidden="1" x14ac:dyDescent="0.3">
      <c r="A534" t="s">
        <v>673</v>
      </c>
      <c r="B534" t="s">
        <v>674</v>
      </c>
      <c r="C534" t="s">
        <v>675</v>
      </c>
      <c r="D534" t="s">
        <v>61</v>
      </c>
      <c r="E534">
        <v>805509.31</v>
      </c>
      <c r="F534">
        <v>62340.75</v>
      </c>
      <c r="G534">
        <v>58594</v>
      </c>
      <c r="H534">
        <v>62507.94</v>
      </c>
      <c r="I534">
        <v>2.2878489504512604E-4</v>
      </c>
      <c r="J534">
        <v>1610.89</v>
      </c>
      <c r="K534">
        <v>0</v>
      </c>
      <c r="L534">
        <v>0</v>
      </c>
      <c r="M534" t="s">
        <v>128</v>
      </c>
      <c r="N534">
        <v>273217075.75</v>
      </c>
      <c r="Q534">
        <v>0</v>
      </c>
      <c r="R534">
        <v>0</v>
      </c>
    </row>
    <row r="535" spans="1:18" hidden="1" x14ac:dyDescent="0.3">
      <c r="A535" t="s">
        <v>676</v>
      </c>
      <c r="B535" t="s">
        <v>677</v>
      </c>
      <c r="C535" t="s">
        <v>678</v>
      </c>
      <c r="D535" t="s">
        <v>61</v>
      </c>
      <c r="E535">
        <v>3804200.45</v>
      </c>
      <c r="F535">
        <v>247888.74</v>
      </c>
      <c r="G535">
        <v>276816.82</v>
      </c>
      <c r="H535">
        <v>295206.43</v>
      </c>
      <c r="I535">
        <v>1.0804830890955028E-3</v>
      </c>
      <c r="J535">
        <v>7608.06</v>
      </c>
      <c r="K535">
        <v>0</v>
      </c>
      <c r="L535">
        <v>0</v>
      </c>
      <c r="M535" t="s">
        <v>128</v>
      </c>
      <c r="N535">
        <v>273217075.75</v>
      </c>
      <c r="Q535">
        <v>0</v>
      </c>
      <c r="R535">
        <v>0</v>
      </c>
    </row>
    <row r="536" spans="1:18" hidden="1" x14ac:dyDescent="0.3">
      <c r="A536" t="s">
        <v>679</v>
      </c>
      <c r="B536" t="s">
        <v>680</v>
      </c>
      <c r="C536" t="s">
        <v>681</v>
      </c>
      <c r="D536" t="s">
        <v>61</v>
      </c>
      <c r="E536">
        <v>29428497.920000002</v>
      </c>
      <c r="F536">
        <v>2019156.89</v>
      </c>
      <c r="G536">
        <v>2145340.9300000002</v>
      </c>
      <c r="H536">
        <v>2282858.4500000002</v>
      </c>
      <c r="I536">
        <v>8.355475014632208E-3</v>
      </c>
      <c r="J536">
        <v>58846.27</v>
      </c>
      <c r="K536">
        <v>0</v>
      </c>
      <c r="L536">
        <v>0</v>
      </c>
      <c r="M536" t="s">
        <v>128</v>
      </c>
      <c r="N536">
        <v>273217075.75</v>
      </c>
      <c r="Q536">
        <v>0</v>
      </c>
      <c r="R536">
        <v>0</v>
      </c>
    </row>
    <row r="537" spans="1:18" hidden="1" x14ac:dyDescent="0.3">
      <c r="A537" t="s">
        <v>682</v>
      </c>
      <c r="B537" t="s">
        <v>683</v>
      </c>
      <c r="C537" t="s">
        <v>684</v>
      </c>
      <c r="D537" t="s">
        <v>61</v>
      </c>
      <c r="E537">
        <v>7262647.5700000003</v>
      </c>
      <c r="F537">
        <v>439264.5</v>
      </c>
      <c r="G537">
        <v>533951.86</v>
      </c>
      <c r="H537">
        <v>563443.84</v>
      </c>
      <c r="I537">
        <v>2.0622570476362331E-3</v>
      </c>
      <c r="J537">
        <v>14524.27</v>
      </c>
      <c r="K537">
        <v>0</v>
      </c>
      <c r="L537">
        <v>0</v>
      </c>
      <c r="M537" t="s">
        <v>128</v>
      </c>
      <c r="N537">
        <v>273217075.75</v>
      </c>
      <c r="Q537">
        <v>0</v>
      </c>
      <c r="R537">
        <v>0</v>
      </c>
    </row>
    <row r="538" spans="1:18" hidden="1" x14ac:dyDescent="0.3">
      <c r="A538" t="s">
        <v>685</v>
      </c>
      <c r="B538" t="s">
        <v>686</v>
      </c>
      <c r="C538" t="s">
        <v>687</v>
      </c>
      <c r="D538" t="s">
        <v>61</v>
      </c>
      <c r="E538">
        <v>2533370.15</v>
      </c>
      <c r="F538">
        <v>185637.8</v>
      </c>
      <c r="G538">
        <v>189371.64</v>
      </c>
      <c r="H538">
        <v>196590.14</v>
      </c>
      <c r="I538">
        <v>7.1953826260802445E-4</v>
      </c>
      <c r="J538">
        <v>5066.62</v>
      </c>
      <c r="K538">
        <v>0</v>
      </c>
      <c r="L538">
        <v>0</v>
      </c>
      <c r="M538" t="s">
        <v>128</v>
      </c>
      <c r="N538">
        <v>273217075.75</v>
      </c>
      <c r="Q538">
        <v>0</v>
      </c>
      <c r="R538">
        <v>0</v>
      </c>
    </row>
    <row r="539" spans="1:18" hidden="1" x14ac:dyDescent="0.3">
      <c r="A539" t="s">
        <v>688</v>
      </c>
      <c r="B539" t="s">
        <v>689</v>
      </c>
      <c r="C539" t="s">
        <v>690</v>
      </c>
      <c r="D539" t="s">
        <v>61</v>
      </c>
      <c r="E539">
        <v>180330.74</v>
      </c>
      <c r="F539">
        <v>50562.11</v>
      </c>
      <c r="G539">
        <v>11433.06</v>
      </c>
      <c r="H539">
        <v>13993.92</v>
      </c>
      <c r="I539">
        <v>5.1219053426970867E-5</v>
      </c>
      <c r="J539">
        <v>360.55</v>
      </c>
      <c r="K539">
        <v>0</v>
      </c>
      <c r="L539">
        <v>0</v>
      </c>
      <c r="M539" t="s">
        <v>128</v>
      </c>
      <c r="N539">
        <v>273217075.75</v>
      </c>
      <c r="Q539">
        <v>0</v>
      </c>
      <c r="R539">
        <v>0</v>
      </c>
    </row>
    <row r="540" spans="1:18" hidden="1" x14ac:dyDescent="0.3">
      <c r="A540" t="s">
        <v>691</v>
      </c>
      <c r="B540" t="s">
        <v>692</v>
      </c>
      <c r="C540" t="s">
        <v>693</v>
      </c>
      <c r="D540" t="s">
        <v>61</v>
      </c>
      <c r="E540">
        <v>2454716.0499999998</v>
      </c>
      <c r="F540">
        <v>288226.05</v>
      </c>
      <c r="G540">
        <v>196144.59</v>
      </c>
      <c r="H540">
        <v>190485.89</v>
      </c>
      <c r="I540">
        <v>6.9719613782228979E-4</v>
      </c>
      <c r="J540">
        <v>4909.2700000000004</v>
      </c>
      <c r="K540">
        <v>0</v>
      </c>
      <c r="L540">
        <v>0</v>
      </c>
      <c r="M540" t="s">
        <v>128</v>
      </c>
      <c r="N540">
        <v>273217075.75</v>
      </c>
      <c r="Q540">
        <v>0</v>
      </c>
      <c r="R540">
        <v>0</v>
      </c>
    </row>
    <row r="541" spans="1:18" hidden="1" x14ac:dyDescent="0.3">
      <c r="A541" t="s">
        <v>697</v>
      </c>
      <c r="B541" t="s">
        <v>698</v>
      </c>
      <c r="C541" t="s">
        <v>699</v>
      </c>
      <c r="D541" t="s">
        <v>61</v>
      </c>
      <c r="E541">
        <v>219526.99</v>
      </c>
      <c r="F541">
        <v>50279.519999999997</v>
      </c>
      <c r="G541">
        <v>15749.77</v>
      </c>
      <c r="H541">
        <v>17035.55</v>
      </c>
      <c r="I541">
        <v>6.2351703140209008E-5</v>
      </c>
      <c r="J541">
        <v>438.98</v>
      </c>
      <c r="K541">
        <v>0</v>
      </c>
      <c r="L541">
        <v>0</v>
      </c>
      <c r="M541" t="s">
        <v>128</v>
      </c>
      <c r="N541">
        <v>273217075.75</v>
      </c>
      <c r="Q541">
        <v>0</v>
      </c>
      <c r="R541">
        <v>0</v>
      </c>
    </row>
    <row r="542" spans="1:18" hidden="1" x14ac:dyDescent="0.3">
      <c r="A542" t="s">
        <v>700</v>
      </c>
      <c r="B542" t="s">
        <v>701</v>
      </c>
      <c r="C542" t="s">
        <v>702</v>
      </c>
      <c r="D542" t="s">
        <v>61</v>
      </c>
      <c r="E542">
        <v>757312.5</v>
      </c>
      <c r="F542">
        <v>44758.33</v>
      </c>
      <c r="G542">
        <v>53193.3</v>
      </c>
      <c r="H542">
        <v>58767.75</v>
      </c>
      <c r="I542">
        <v>2.1509545052657641E-4</v>
      </c>
      <c r="J542">
        <v>1514.49</v>
      </c>
      <c r="K542">
        <v>0</v>
      </c>
      <c r="L542">
        <v>0</v>
      </c>
      <c r="M542" t="s">
        <v>128</v>
      </c>
      <c r="N542">
        <v>273217075.75</v>
      </c>
      <c r="Q542">
        <v>0</v>
      </c>
      <c r="R542">
        <v>0</v>
      </c>
    </row>
    <row r="543" spans="1:18" hidden="1" x14ac:dyDescent="0.3">
      <c r="A543" t="s">
        <v>703</v>
      </c>
      <c r="B543" t="s">
        <v>704</v>
      </c>
      <c r="C543" t="s">
        <v>705</v>
      </c>
      <c r="D543" t="s">
        <v>61</v>
      </c>
      <c r="E543">
        <v>1455422.16</v>
      </c>
      <c r="F543">
        <v>222879.57</v>
      </c>
      <c r="G543">
        <v>110323.18</v>
      </c>
      <c r="H543">
        <v>112941.04</v>
      </c>
      <c r="I543">
        <v>4.1337474859493663E-4</v>
      </c>
      <c r="J543">
        <v>2910.73</v>
      </c>
      <c r="K543">
        <v>0</v>
      </c>
      <c r="L543">
        <v>0</v>
      </c>
      <c r="M543" t="s">
        <v>128</v>
      </c>
      <c r="N543">
        <v>273217075.75</v>
      </c>
      <c r="Q543">
        <v>0</v>
      </c>
      <c r="R543">
        <v>0</v>
      </c>
    </row>
    <row r="544" spans="1:18" hidden="1" x14ac:dyDescent="0.3">
      <c r="A544" t="s">
        <v>703</v>
      </c>
      <c r="B544" t="s">
        <v>706</v>
      </c>
      <c r="C544" t="s">
        <v>707</v>
      </c>
      <c r="D544" t="s">
        <v>61</v>
      </c>
      <c r="E544">
        <v>1455422.16</v>
      </c>
      <c r="F544">
        <v>222879.57</v>
      </c>
      <c r="G544">
        <v>110323.18</v>
      </c>
      <c r="H544">
        <v>112941.04</v>
      </c>
      <c r="I544">
        <v>4.1337474859493663E-4</v>
      </c>
      <c r="J544">
        <v>2910.73</v>
      </c>
      <c r="K544">
        <v>0</v>
      </c>
      <c r="L544">
        <v>0</v>
      </c>
      <c r="M544" t="s">
        <v>128</v>
      </c>
      <c r="N544">
        <v>273217075.75</v>
      </c>
      <c r="Q544">
        <v>0</v>
      </c>
      <c r="R544">
        <v>0</v>
      </c>
    </row>
    <row r="545" spans="1:18" hidden="1" x14ac:dyDescent="0.3">
      <c r="A545" t="s">
        <v>708</v>
      </c>
      <c r="B545" t="s">
        <v>709</v>
      </c>
      <c r="C545" t="s">
        <v>710</v>
      </c>
      <c r="D545" t="s">
        <v>61</v>
      </c>
      <c r="E545">
        <v>8057218.7400000002</v>
      </c>
      <c r="F545">
        <v>764566.99</v>
      </c>
      <c r="G545">
        <v>611321.87</v>
      </c>
      <c r="H545">
        <v>625220.25</v>
      </c>
      <c r="I545">
        <v>2.2883644745985464E-3</v>
      </c>
      <c r="J545">
        <v>16114.74</v>
      </c>
      <c r="K545">
        <v>0</v>
      </c>
      <c r="L545">
        <v>0</v>
      </c>
      <c r="M545" t="s">
        <v>128</v>
      </c>
      <c r="N545">
        <v>273217075.75</v>
      </c>
      <c r="Q545">
        <v>0</v>
      </c>
      <c r="R545">
        <v>0</v>
      </c>
    </row>
    <row r="546" spans="1:18" hidden="1" x14ac:dyDescent="0.3">
      <c r="A546" t="s">
        <v>711</v>
      </c>
      <c r="B546" t="s">
        <v>712</v>
      </c>
      <c r="C546" t="s">
        <v>713</v>
      </c>
      <c r="D546" t="s">
        <v>61</v>
      </c>
      <c r="E546">
        <v>12542420.359999999</v>
      </c>
      <c r="F546">
        <v>672336.46</v>
      </c>
      <c r="G546">
        <v>853401.98</v>
      </c>
      <c r="H546">
        <v>973292.26</v>
      </c>
      <c r="I546">
        <v>3.562340521097536E-3</v>
      </c>
      <c r="J546">
        <v>25085.31</v>
      </c>
      <c r="K546">
        <v>0</v>
      </c>
      <c r="L546">
        <v>0</v>
      </c>
      <c r="M546" t="s">
        <v>128</v>
      </c>
      <c r="N546">
        <v>273217075.75</v>
      </c>
      <c r="Q546">
        <v>0</v>
      </c>
      <c r="R546">
        <v>0</v>
      </c>
    </row>
    <row r="547" spans="1:18" hidden="1" x14ac:dyDescent="0.3">
      <c r="A547" t="s">
        <v>714</v>
      </c>
      <c r="B547" t="s">
        <v>715</v>
      </c>
      <c r="C547" t="s">
        <v>716</v>
      </c>
      <c r="D547" t="s">
        <v>61</v>
      </c>
      <c r="E547">
        <v>164712.35</v>
      </c>
      <c r="F547">
        <v>8351.61</v>
      </c>
      <c r="G547">
        <v>12030.59</v>
      </c>
      <c r="H547">
        <v>12781.93</v>
      </c>
      <c r="I547">
        <v>4.6783056896838189E-5</v>
      </c>
      <c r="J547">
        <v>329.29</v>
      </c>
      <c r="K547">
        <v>0</v>
      </c>
      <c r="L547">
        <v>0</v>
      </c>
      <c r="M547" t="s">
        <v>128</v>
      </c>
      <c r="N547">
        <v>273217075.75</v>
      </c>
      <c r="Q547">
        <v>0</v>
      </c>
      <c r="R547">
        <v>0</v>
      </c>
    </row>
    <row r="548" spans="1:18" hidden="1" x14ac:dyDescent="0.3">
      <c r="A548" t="s">
        <v>717</v>
      </c>
      <c r="B548" t="s">
        <v>718</v>
      </c>
      <c r="C548" t="s">
        <v>719</v>
      </c>
      <c r="D548" t="s">
        <v>61</v>
      </c>
      <c r="E548">
        <v>506866.78</v>
      </c>
      <c r="F548">
        <v>56574.96</v>
      </c>
      <c r="G548">
        <v>38982.31</v>
      </c>
      <c r="H548">
        <v>39333</v>
      </c>
      <c r="I548">
        <v>1.4396245143912824E-4</v>
      </c>
      <c r="J548">
        <v>1013.62</v>
      </c>
      <c r="K548">
        <v>0</v>
      </c>
      <c r="L548">
        <v>0</v>
      </c>
      <c r="M548" t="s">
        <v>128</v>
      </c>
      <c r="N548">
        <v>273217075.75</v>
      </c>
      <c r="Q548">
        <v>0</v>
      </c>
      <c r="R548">
        <v>0</v>
      </c>
    </row>
    <row r="549" spans="1:18" hidden="1" x14ac:dyDescent="0.3">
      <c r="A549" t="s">
        <v>720</v>
      </c>
      <c r="B549" t="s">
        <v>721</v>
      </c>
      <c r="C549" t="s">
        <v>722</v>
      </c>
      <c r="D549" t="s">
        <v>61</v>
      </c>
      <c r="E549">
        <v>45591783.840000004</v>
      </c>
      <c r="F549">
        <v>3708708.89</v>
      </c>
      <c r="G549">
        <v>3202226.56</v>
      </c>
      <c r="H549">
        <v>3538797.49</v>
      </c>
      <c r="I549">
        <v>1.295232913347657E-2</v>
      </c>
      <c r="J549">
        <v>91118.45</v>
      </c>
      <c r="K549">
        <v>0</v>
      </c>
      <c r="L549">
        <v>0</v>
      </c>
      <c r="M549" t="s">
        <v>128</v>
      </c>
      <c r="N549">
        <v>273217075.75</v>
      </c>
      <c r="Q549">
        <v>0</v>
      </c>
      <c r="R549">
        <v>0</v>
      </c>
    </row>
    <row r="550" spans="1:18" hidden="1" x14ac:dyDescent="0.3">
      <c r="A550" t="s">
        <v>723</v>
      </c>
      <c r="B550" t="s">
        <v>724</v>
      </c>
      <c r="C550" t="s">
        <v>725</v>
      </c>
      <c r="D550" t="s">
        <v>61</v>
      </c>
      <c r="E550">
        <v>892827.92</v>
      </c>
      <c r="F550">
        <v>92800.39</v>
      </c>
      <c r="G550">
        <v>60582.239999999998</v>
      </c>
      <c r="H550">
        <v>69283.570000000007</v>
      </c>
      <c r="I550">
        <v>2.5358433329912398E-4</v>
      </c>
      <c r="J550">
        <v>1785.54</v>
      </c>
      <c r="K550">
        <v>0</v>
      </c>
      <c r="L550">
        <v>0</v>
      </c>
      <c r="M550" t="s">
        <v>128</v>
      </c>
      <c r="N550">
        <v>273217075.75</v>
      </c>
      <c r="Q550">
        <v>0</v>
      </c>
      <c r="R550">
        <v>0</v>
      </c>
    </row>
    <row r="551" spans="1:18" hidden="1" x14ac:dyDescent="0.3">
      <c r="A551" t="s">
        <v>726</v>
      </c>
      <c r="B551" t="s">
        <v>727</v>
      </c>
      <c r="C551" t="s">
        <v>728</v>
      </c>
      <c r="D551" t="s">
        <v>61</v>
      </c>
      <c r="E551">
        <v>471444.66</v>
      </c>
      <c r="F551">
        <v>12469.35</v>
      </c>
      <c r="G551">
        <v>35183.339999999997</v>
      </c>
      <c r="H551">
        <v>36584.46</v>
      </c>
      <c r="I551">
        <v>1.3390253848363283E-4</v>
      </c>
      <c r="J551">
        <v>942.74</v>
      </c>
      <c r="K551">
        <v>0</v>
      </c>
      <c r="L551">
        <v>0</v>
      </c>
      <c r="M551" t="s">
        <v>128</v>
      </c>
      <c r="N551">
        <v>273217075.75</v>
      </c>
      <c r="Q551">
        <v>0</v>
      </c>
      <c r="R551">
        <v>0</v>
      </c>
    </row>
    <row r="552" spans="1:18" hidden="1" x14ac:dyDescent="0.3">
      <c r="A552" t="s">
        <v>729</v>
      </c>
      <c r="B552" t="s">
        <v>730</v>
      </c>
      <c r="C552" t="s">
        <v>731</v>
      </c>
      <c r="D552" t="s">
        <v>61</v>
      </c>
      <c r="E552">
        <v>1001759.07</v>
      </c>
      <c r="F552">
        <v>115646.33</v>
      </c>
      <c r="G552">
        <v>72958.100000000006</v>
      </c>
      <c r="H552">
        <v>77736.66</v>
      </c>
      <c r="I552">
        <v>2.8452343173137121E-4</v>
      </c>
      <c r="J552">
        <v>2003.37</v>
      </c>
      <c r="K552">
        <v>0</v>
      </c>
      <c r="L552">
        <v>0</v>
      </c>
      <c r="M552" t="s">
        <v>128</v>
      </c>
      <c r="N552">
        <v>273217075.75</v>
      </c>
      <c r="Q552">
        <v>0</v>
      </c>
      <c r="R552">
        <v>0</v>
      </c>
    </row>
    <row r="553" spans="1:18" hidden="1" x14ac:dyDescent="0.3">
      <c r="A553" t="s">
        <v>732</v>
      </c>
      <c r="B553" t="s">
        <v>733</v>
      </c>
      <c r="C553" t="s">
        <v>734</v>
      </c>
      <c r="D553" t="s">
        <v>61</v>
      </c>
      <c r="E553">
        <v>24075261.57</v>
      </c>
      <c r="F553">
        <v>1600899.31</v>
      </c>
      <c r="G553">
        <v>1808817.77</v>
      </c>
      <c r="H553">
        <v>1868240.72</v>
      </c>
      <c r="I553">
        <v>6.8379354213917581E-3</v>
      </c>
      <c r="J553">
        <v>48151.37</v>
      </c>
      <c r="K553">
        <v>0</v>
      </c>
      <c r="L553">
        <v>0</v>
      </c>
      <c r="M553" t="s">
        <v>128</v>
      </c>
      <c r="N553">
        <v>273217075.75</v>
      </c>
      <c r="Q553">
        <v>0</v>
      </c>
      <c r="R553">
        <v>0</v>
      </c>
    </row>
    <row r="554" spans="1:18" hidden="1" x14ac:dyDescent="0.3">
      <c r="A554" t="s">
        <v>735</v>
      </c>
      <c r="B554" t="s">
        <v>736</v>
      </c>
      <c r="C554" t="s">
        <v>737</v>
      </c>
      <c r="D554" t="s">
        <v>61</v>
      </c>
      <c r="E554">
        <v>2003407.93</v>
      </c>
      <c r="F554">
        <v>118069.35</v>
      </c>
      <c r="G554">
        <v>145773.07999999999</v>
      </c>
      <c r="H554">
        <v>155464.95000000001</v>
      </c>
      <c r="I554">
        <v>5.6901622848146605E-4</v>
      </c>
      <c r="J554">
        <v>4006.7</v>
      </c>
      <c r="K554">
        <v>0</v>
      </c>
      <c r="L554">
        <v>0</v>
      </c>
      <c r="M554" t="s">
        <v>128</v>
      </c>
      <c r="N554">
        <v>273217075.75</v>
      </c>
      <c r="Q554">
        <v>0</v>
      </c>
      <c r="R554">
        <v>0</v>
      </c>
    </row>
    <row r="555" spans="1:18" hidden="1" x14ac:dyDescent="0.3">
      <c r="A555" t="s">
        <v>738</v>
      </c>
      <c r="B555" t="s">
        <v>739</v>
      </c>
      <c r="C555" t="s">
        <v>740</v>
      </c>
      <c r="D555" t="s">
        <v>61</v>
      </c>
      <c r="E555">
        <v>1453831.07</v>
      </c>
      <c r="F555">
        <v>129957.96</v>
      </c>
      <c r="G555">
        <v>100329.34</v>
      </c>
      <c r="H555">
        <v>112817.51</v>
      </c>
      <c r="I555">
        <v>4.129226172643421E-4</v>
      </c>
      <c r="J555">
        <v>2907.5</v>
      </c>
      <c r="K555">
        <v>0</v>
      </c>
      <c r="L555">
        <v>0</v>
      </c>
      <c r="M555" t="s">
        <v>128</v>
      </c>
      <c r="N555">
        <v>273217075.75</v>
      </c>
      <c r="Q555">
        <v>0</v>
      </c>
      <c r="R555">
        <v>0</v>
      </c>
    </row>
    <row r="556" spans="1:18" hidden="1" x14ac:dyDescent="0.3">
      <c r="A556" t="s">
        <v>741</v>
      </c>
      <c r="B556" t="s">
        <v>742</v>
      </c>
      <c r="C556" t="s">
        <v>743</v>
      </c>
      <c r="D556" t="s">
        <v>61</v>
      </c>
      <c r="E556">
        <v>10369763.58</v>
      </c>
      <c r="F556">
        <v>700678.55</v>
      </c>
      <c r="G556">
        <v>727744.2</v>
      </c>
      <c r="H556">
        <v>804693.53</v>
      </c>
      <c r="I556">
        <v>2.945253431876686E-3</v>
      </c>
      <c r="J556">
        <v>20734.990000000002</v>
      </c>
      <c r="K556">
        <v>0</v>
      </c>
      <c r="L556">
        <v>0</v>
      </c>
      <c r="M556" t="s">
        <v>128</v>
      </c>
      <c r="N556">
        <v>273217075.75</v>
      </c>
      <c r="Q556">
        <v>0</v>
      </c>
      <c r="R556">
        <v>0</v>
      </c>
    </row>
    <row r="557" spans="1:18" hidden="1" x14ac:dyDescent="0.3">
      <c r="A557" t="s">
        <v>744</v>
      </c>
      <c r="B557" t="s">
        <v>745</v>
      </c>
      <c r="C557" t="s">
        <v>746</v>
      </c>
      <c r="D557" t="s">
        <v>61</v>
      </c>
      <c r="E557">
        <v>3491774.94</v>
      </c>
      <c r="F557">
        <v>246336.8</v>
      </c>
      <c r="G557">
        <v>264806.89</v>
      </c>
      <c r="H557">
        <v>270962.25</v>
      </c>
      <c r="I557">
        <v>9.9174712728400914E-4</v>
      </c>
      <c r="J557">
        <v>6983.43</v>
      </c>
      <c r="K557">
        <v>0</v>
      </c>
      <c r="L557">
        <v>0</v>
      </c>
      <c r="M557" t="s">
        <v>128</v>
      </c>
      <c r="N557">
        <v>273217075.75</v>
      </c>
      <c r="Q557">
        <v>0</v>
      </c>
      <c r="R557">
        <v>0</v>
      </c>
    </row>
    <row r="558" spans="1:18" hidden="1" x14ac:dyDescent="0.3">
      <c r="A558" t="s">
        <v>747</v>
      </c>
      <c r="B558" t="s">
        <v>748</v>
      </c>
      <c r="C558" t="s">
        <v>749</v>
      </c>
      <c r="D558" t="s">
        <v>61</v>
      </c>
      <c r="E558">
        <v>1136448.83</v>
      </c>
      <c r="F558">
        <v>167336.07</v>
      </c>
      <c r="G558">
        <v>82324.7</v>
      </c>
      <c r="H558">
        <v>88188.84</v>
      </c>
      <c r="I558">
        <v>3.2277938616360438E-4</v>
      </c>
      <c r="J558">
        <v>2272.64</v>
      </c>
      <c r="K558">
        <v>0</v>
      </c>
      <c r="L558">
        <v>0</v>
      </c>
      <c r="M558" t="s">
        <v>128</v>
      </c>
      <c r="N558">
        <v>273217075.75</v>
      </c>
      <c r="Q558">
        <v>0</v>
      </c>
      <c r="R558">
        <v>0</v>
      </c>
    </row>
    <row r="559" spans="1:18" hidden="1" x14ac:dyDescent="0.3">
      <c r="A559" t="s">
        <v>750</v>
      </c>
      <c r="B559" t="s">
        <v>751</v>
      </c>
      <c r="C559" t="s">
        <v>752</v>
      </c>
      <c r="D559" t="s">
        <v>61</v>
      </c>
      <c r="E559">
        <v>6633154.6600000001</v>
      </c>
      <c r="F559">
        <v>463511.57</v>
      </c>
      <c r="G559">
        <v>466523.29</v>
      </c>
      <c r="H559">
        <v>514733.37</v>
      </c>
      <c r="I559">
        <v>1.8839721806809507E-3</v>
      </c>
      <c r="J559">
        <v>13268.58</v>
      </c>
      <c r="K559">
        <v>0</v>
      </c>
      <c r="L559">
        <v>0</v>
      </c>
      <c r="M559" t="s">
        <v>128</v>
      </c>
      <c r="N559">
        <v>273217075.75</v>
      </c>
      <c r="Q559">
        <v>0</v>
      </c>
      <c r="R559">
        <v>0</v>
      </c>
    </row>
    <row r="560" spans="1:18" hidden="1" x14ac:dyDescent="0.3">
      <c r="A560" t="s">
        <v>753</v>
      </c>
      <c r="B560" t="s">
        <v>754</v>
      </c>
      <c r="C560" t="s">
        <v>755</v>
      </c>
      <c r="D560" t="s">
        <v>61</v>
      </c>
      <c r="E560">
        <v>6668275.7699999996</v>
      </c>
      <c r="F560">
        <v>484989.74</v>
      </c>
      <c r="G560">
        <v>517153.44</v>
      </c>
      <c r="H560">
        <v>517458.28</v>
      </c>
      <c r="I560">
        <v>1.8939456056307638E-3</v>
      </c>
      <c r="J560">
        <v>13336.43</v>
      </c>
      <c r="K560">
        <v>0</v>
      </c>
      <c r="L560">
        <v>0</v>
      </c>
      <c r="M560" t="s">
        <v>128</v>
      </c>
      <c r="N560">
        <v>273217075.75</v>
      </c>
      <c r="Q560">
        <v>0</v>
      </c>
      <c r="R560">
        <v>0</v>
      </c>
    </row>
    <row r="561" spans="1:18" hidden="1" x14ac:dyDescent="0.3">
      <c r="A561" t="s">
        <v>756</v>
      </c>
      <c r="B561" t="s">
        <v>757</v>
      </c>
      <c r="C561" t="s">
        <v>758</v>
      </c>
      <c r="D561" t="s">
        <v>61</v>
      </c>
      <c r="E561">
        <v>74060984.25</v>
      </c>
      <c r="F561">
        <v>2186979.69</v>
      </c>
      <c r="G561">
        <v>5285863.99</v>
      </c>
      <c r="H561">
        <v>5744331.1699999999</v>
      </c>
      <c r="I561">
        <v>2.1024788272224232E-2</v>
      </c>
      <c r="J561">
        <v>148083.19</v>
      </c>
      <c r="K561">
        <v>0</v>
      </c>
      <c r="L561">
        <v>0</v>
      </c>
      <c r="M561" t="s">
        <v>128</v>
      </c>
      <c r="N561">
        <v>273217075.75</v>
      </c>
      <c r="Q561">
        <v>0</v>
      </c>
      <c r="R561">
        <v>0</v>
      </c>
    </row>
    <row r="562" spans="1:18" hidden="1" x14ac:dyDescent="0.3">
      <c r="A562" t="s">
        <v>759</v>
      </c>
      <c r="B562" t="s">
        <v>760</v>
      </c>
      <c r="C562" t="s">
        <v>761</v>
      </c>
      <c r="D562" t="s">
        <v>61</v>
      </c>
      <c r="E562">
        <v>141742.1</v>
      </c>
      <c r="F562">
        <v>5288.16</v>
      </c>
      <c r="G562">
        <v>10068.91</v>
      </c>
      <c r="H562">
        <v>10999.45</v>
      </c>
      <c r="I562">
        <v>4.0259013715763329E-5</v>
      </c>
      <c r="J562">
        <v>283.38</v>
      </c>
      <c r="K562">
        <v>0</v>
      </c>
      <c r="L562">
        <v>0</v>
      </c>
      <c r="M562" t="s">
        <v>128</v>
      </c>
      <c r="N562">
        <v>273217075.75</v>
      </c>
      <c r="Q562">
        <v>0</v>
      </c>
      <c r="R562">
        <v>0</v>
      </c>
    </row>
    <row r="563" spans="1:18" hidden="1" x14ac:dyDescent="0.3">
      <c r="A563" t="s">
        <v>762</v>
      </c>
      <c r="B563" t="s">
        <v>763</v>
      </c>
      <c r="C563" t="s">
        <v>764</v>
      </c>
      <c r="D563" t="s">
        <v>61</v>
      </c>
      <c r="E563">
        <v>1742557.74</v>
      </c>
      <c r="F563">
        <v>110230.3</v>
      </c>
      <c r="G563">
        <v>134334.85</v>
      </c>
      <c r="H563">
        <v>135223</v>
      </c>
      <c r="I563">
        <v>4.9492880204798104E-4</v>
      </c>
      <c r="J563">
        <v>3484.95</v>
      </c>
      <c r="K563">
        <v>0</v>
      </c>
      <c r="L563">
        <v>0</v>
      </c>
      <c r="M563" t="s">
        <v>128</v>
      </c>
      <c r="N563">
        <v>273217075.75</v>
      </c>
      <c r="Q563">
        <v>0</v>
      </c>
      <c r="R563">
        <v>0</v>
      </c>
    </row>
    <row r="564" spans="1:18" hidden="1" x14ac:dyDescent="0.3">
      <c r="A564" t="s">
        <v>765</v>
      </c>
      <c r="B564" t="s">
        <v>766</v>
      </c>
      <c r="C564" t="s">
        <v>767</v>
      </c>
      <c r="D564" t="s">
        <v>61</v>
      </c>
      <c r="E564">
        <v>5005750.82</v>
      </c>
      <c r="F564">
        <v>378787.82</v>
      </c>
      <c r="G564">
        <v>374718.51</v>
      </c>
      <c r="H564">
        <v>388446.81</v>
      </c>
      <c r="I564">
        <v>1.4217515831822969E-3</v>
      </c>
      <c r="J564">
        <v>10011.34</v>
      </c>
      <c r="K564">
        <v>0</v>
      </c>
      <c r="L564">
        <v>0</v>
      </c>
      <c r="M564" t="s">
        <v>128</v>
      </c>
      <c r="N564">
        <v>273217075.75</v>
      </c>
      <c r="Q564">
        <v>0</v>
      </c>
      <c r="R564">
        <v>0</v>
      </c>
    </row>
    <row r="565" spans="1:18" hidden="1" x14ac:dyDescent="0.3">
      <c r="A565" t="s">
        <v>768</v>
      </c>
      <c r="B565" t="s">
        <v>769</v>
      </c>
      <c r="C565" t="s">
        <v>770</v>
      </c>
      <c r="D565" t="s">
        <v>61</v>
      </c>
      <c r="E565">
        <v>860341.02</v>
      </c>
      <c r="F565">
        <v>47990.33</v>
      </c>
      <c r="G565">
        <v>59187.7</v>
      </c>
      <c r="H565">
        <v>66762.679999999993</v>
      </c>
      <c r="I565">
        <v>2.4435764059304042E-4</v>
      </c>
      <c r="J565">
        <v>1720.56</v>
      </c>
      <c r="K565">
        <v>0</v>
      </c>
      <c r="L565">
        <v>0</v>
      </c>
      <c r="M565" t="s">
        <v>128</v>
      </c>
      <c r="N565">
        <v>273217075.75</v>
      </c>
      <c r="Q565">
        <v>0</v>
      </c>
      <c r="R565">
        <v>0</v>
      </c>
    </row>
    <row r="566" spans="1:18" hidden="1" x14ac:dyDescent="0.3">
      <c r="A566" t="s">
        <v>771</v>
      </c>
      <c r="B566" t="s">
        <v>772</v>
      </c>
      <c r="C566" t="s">
        <v>773</v>
      </c>
      <c r="D566" t="s">
        <v>61</v>
      </c>
      <c r="E566">
        <v>9327664.3499999996</v>
      </c>
      <c r="F566">
        <v>1416511</v>
      </c>
      <c r="G566">
        <v>636365.26</v>
      </c>
      <c r="H566">
        <v>722043.6</v>
      </c>
      <c r="I566">
        <v>2.6427469733285879E-3</v>
      </c>
      <c r="J566">
        <v>18677.8</v>
      </c>
      <c r="K566">
        <v>0</v>
      </c>
      <c r="L566">
        <v>0</v>
      </c>
      <c r="M566" t="s">
        <v>128</v>
      </c>
      <c r="N566">
        <v>273217075.75</v>
      </c>
      <c r="Q566">
        <v>0</v>
      </c>
      <c r="R566">
        <v>0</v>
      </c>
    </row>
    <row r="567" spans="1:18" hidden="1" x14ac:dyDescent="0.3">
      <c r="A567" t="s">
        <v>774</v>
      </c>
      <c r="B567" t="s">
        <v>775</v>
      </c>
      <c r="C567" t="s">
        <v>776</v>
      </c>
      <c r="D567" t="s">
        <v>61</v>
      </c>
      <c r="E567">
        <v>2401986.2799999998</v>
      </c>
      <c r="F567">
        <v>268707.59999999998</v>
      </c>
      <c r="G567">
        <v>182308.65</v>
      </c>
      <c r="H567">
        <v>186394.63</v>
      </c>
      <c r="I567">
        <v>6.8222174433400144E-4</v>
      </c>
      <c r="J567">
        <v>4803.83</v>
      </c>
      <c r="K567">
        <v>0</v>
      </c>
      <c r="L567">
        <v>0</v>
      </c>
      <c r="M567" t="s">
        <v>128</v>
      </c>
      <c r="N567">
        <v>273217075.75</v>
      </c>
      <c r="Q567">
        <v>0</v>
      </c>
      <c r="R567">
        <v>0</v>
      </c>
    </row>
    <row r="568" spans="1:18" hidden="1" x14ac:dyDescent="0.3">
      <c r="A568" t="s">
        <v>777</v>
      </c>
      <c r="B568" t="s">
        <v>778</v>
      </c>
      <c r="C568" t="s">
        <v>779</v>
      </c>
      <c r="D568" t="s">
        <v>61</v>
      </c>
      <c r="E568">
        <v>1534805.36</v>
      </c>
      <c r="F568">
        <v>175301.16</v>
      </c>
      <c r="G568">
        <v>113341.43</v>
      </c>
      <c r="H568">
        <v>119135.5</v>
      </c>
      <c r="I568">
        <v>4.3604705040109487E-4</v>
      </c>
      <c r="J568">
        <v>3068.14</v>
      </c>
      <c r="K568">
        <v>0</v>
      </c>
      <c r="L568">
        <v>0</v>
      </c>
      <c r="M568" t="s">
        <v>128</v>
      </c>
      <c r="N568">
        <v>273217075.75</v>
      </c>
      <c r="Q568">
        <v>0</v>
      </c>
      <c r="R568">
        <v>0</v>
      </c>
    </row>
    <row r="569" spans="1:18" hidden="1" x14ac:dyDescent="0.3">
      <c r="A569" t="s">
        <v>780</v>
      </c>
      <c r="B569" t="s">
        <v>781</v>
      </c>
      <c r="C569" t="s">
        <v>782</v>
      </c>
      <c r="D569" t="s">
        <v>61</v>
      </c>
      <c r="E569">
        <v>2051755.62</v>
      </c>
      <c r="F569">
        <v>252630.88</v>
      </c>
      <c r="G569">
        <v>154720.75</v>
      </c>
      <c r="H569">
        <v>159216.26</v>
      </c>
      <c r="I569">
        <v>5.8274637323798379E-4</v>
      </c>
      <c r="J569">
        <v>4103.38</v>
      </c>
      <c r="K569">
        <v>0</v>
      </c>
      <c r="L569">
        <v>0</v>
      </c>
      <c r="M569" t="s">
        <v>128</v>
      </c>
      <c r="N569">
        <v>273217075.75</v>
      </c>
      <c r="Q569">
        <v>0</v>
      </c>
      <c r="R569">
        <v>0</v>
      </c>
    </row>
    <row r="570" spans="1:18" hidden="1" x14ac:dyDescent="0.3">
      <c r="A570" t="s">
        <v>783</v>
      </c>
      <c r="B570" t="s">
        <v>784</v>
      </c>
      <c r="C570" t="s">
        <v>785</v>
      </c>
      <c r="D570" t="s">
        <v>61</v>
      </c>
      <c r="E570">
        <v>58836132.390000001</v>
      </c>
      <c r="F570">
        <v>3759473.89</v>
      </c>
      <c r="G570">
        <v>4116816.83</v>
      </c>
      <c r="H570">
        <v>4565689.1399999997</v>
      </c>
      <c r="I570">
        <v>1.6710848425073227E-2</v>
      </c>
      <c r="J570">
        <v>117673.13</v>
      </c>
      <c r="K570">
        <v>0</v>
      </c>
      <c r="L570">
        <v>0</v>
      </c>
      <c r="M570" t="s">
        <v>128</v>
      </c>
      <c r="N570">
        <v>273217075.75</v>
      </c>
      <c r="Q570">
        <v>0</v>
      </c>
      <c r="R570">
        <v>0</v>
      </c>
    </row>
    <row r="571" spans="1:18" hidden="1" x14ac:dyDescent="0.3">
      <c r="A571" t="s">
        <v>786</v>
      </c>
      <c r="B571" t="s">
        <v>787</v>
      </c>
      <c r="C571" t="s">
        <v>788</v>
      </c>
      <c r="D571" t="s">
        <v>61</v>
      </c>
      <c r="E571">
        <v>1314324.07</v>
      </c>
      <c r="F571">
        <v>223834.67</v>
      </c>
      <c r="G571">
        <v>99638.38</v>
      </c>
      <c r="H571">
        <v>101991.87</v>
      </c>
      <c r="I571">
        <v>3.7329976437243232E-4</v>
      </c>
      <c r="J571">
        <v>2629.25</v>
      </c>
      <c r="K571">
        <v>0</v>
      </c>
      <c r="L571">
        <v>0</v>
      </c>
      <c r="M571" t="s">
        <v>128</v>
      </c>
      <c r="N571">
        <v>273217075.75</v>
      </c>
      <c r="Q571">
        <v>0</v>
      </c>
      <c r="R571">
        <v>0</v>
      </c>
    </row>
    <row r="572" spans="1:18" hidden="1" x14ac:dyDescent="0.3">
      <c r="A572" t="s">
        <v>789</v>
      </c>
      <c r="B572" t="s">
        <v>790</v>
      </c>
      <c r="C572" t="s">
        <v>791</v>
      </c>
      <c r="D572" t="s">
        <v>61</v>
      </c>
      <c r="E572">
        <v>34402452.409999996</v>
      </c>
      <c r="F572">
        <v>4272693.51</v>
      </c>
      <c r="G572">
        <v>2498096.2599999998</v>
      </c>
      <c r="H572">
        <v>2669162.39</v>
      </c>
      <c r="I572">
        <v>9.7693834935937383E-3</v>
      </c>
      <c r="J572">
        <v>68758.600000000006</v>
      </c>
      <c r="K572">
        <v>0</v>
      </c>
      <c r="L572">
        <v>0</v>
      </c>
      <c r="M572" t="s">
        <v>128</v>
      </c>
      <c r="N572">
        <v>273217075.75</v>
      </c>
      <c r="Q572">
        <v>0</v>
      </c>
      <c r="R572">
        <v>0</v>
      </c>
    </row>
    <row r="573" spans="1:18" hidden="1" x14ac:dyDescent="0.3">
      <c r="A573" t="s">
        <v>792</v>
      </c>
      <c r="B573" t="s">
        <v>793</v>
      </c>
      <c r="C573" t="s">
        <v>794</v>
      </c>
      <c r="D573" t="s">
        <v>61</v>
      </c>
      <c r="E573">
        <v>7625198.9299999997</v>
      </c>
      <c r="F573">
        <v>798587.9</v>
      </c>
      <c r="G573">
        <v>587718.69999999995</v>
      </c>
      <c r="H573">
        <v>592110.11</v>
      </c>
      <c r="I573">
        <v>2.1671782716165024E-3</v>
      </c>
      <c r="J573">
        <v>15254.66</v>
      </c>
      <c r="K573">
        <v>0</v>
      </c>
      <c r="L573">
        <v>0</v>
      </c>
      <c r="M573" t="s">
        <v>128</v>
      </c>
      <c r="N573">
        <v>273217075.75</v>
      </c>
      <c r="Q573">
        <v>0</v>
      </c>
      <c r="R573">
        <v>0</v>
      </c>
    </row>
    <row r="574" spans="1:18" hidden="1" x14ac:dyDescent="0.3">
      <c r="A574" t="s">
        <v>795</v>
      </c>
      <c r="B574" t="s">
        <v>796</v>
      </c>
      <c r="C574" t="s">
        <v>797</v>
      </c>
      <c r="D574" t="s">
        <v>61</v>
      </c>
      <c r="E574">
        <v>896427.71</v>
      </c>
      <c r="F574">
        <v>99975.98</v>
      </c>
      <c r="G574">
        <v>62851.3</v>
      </c>
      <c r="H574">
        <v>69562.789999999994</v>
      </c>
      <c r="I574">
        <v>2.5460630456220672E-4</v>
      </c>
      <c r="J574">
        <v>1792.69</v>
      </c>
      <c r="K574">
        <v>0</v>
      </c>
      <c r="L574">
        <v>0</v>
      </c>
      <c r="M574" t="s">
        <v>128</v>
      </c>
      <c r="N574">
        <v>273217075.75</v>
      </c>
      <c r="Q574">
        <v>0</v>
      </c>
      <c r="R574">
        <v>0</v>
      </c>
    </row>
    <row r="575" spans="1:18" hidden="1" x14ac:dyDescent="0.3">
      <c r="A575" t="s">
        <v>798</v>
      </c>
      <c r="B575" t="s">
        <v>799</v>
      </c>
      <c r="C575" t="s">
        <v>800</v>
      </c>
      <c r="D575" t="s">
        <v>61</v>
      </c>
      <c r="E575">
        <v>3505245.97</v>
      </c>
      <c r="F575">
        <v>208737.45</v>
      </c>
      <c r="G575">
        <v>246393.46</v>
      </c>
      <c r="H575">
        <v>272007.33</v>
      </c>
      <c r="I575">
        <v>9.955722176343512E-4</v>
      </c>
      <c r="J575">
        <v>7010.35</v>
      </c>
      <c r="K575">
        <v>0</v>
      </c>
      <c r="L575">
        <v>0</v>
      </c>
      <c r="M575" t="s">
        <v>128</v>
      </c>
      <c r="N575">
        <v>273217075.75</v>
      </c>
      <c r="Q575">
        <v>0</v>
      </c>
      <c r="R575">
        <v>0</v>
      </c>
    </row>
    <row r="576" spans="1:18" hidden="1" x14ac:dyDescent="0.3">
      <c r="A576" t="s">
        <v>801</v>
      </c>
      <c r="B576" t="s">
        <v>802</v>
      </c>
      <c r="C576" t="s">
        <v>803</v>
      </c>
      <c r="D576" t="s">
        <v>61</v>
      </c>
      <c r="E576">
        <v>8621821.5999999996</v>
      </c>
      <c r="F576">
        <v>817187.38</v>
      </c>
      <c r="G576">
        <v>641843.91</v>
      </c>
      <c r="H576">
        <v>669042.18000000005</v>
      </c>
      <c r="I576">
        <v>2.4487568288454604E-3</v>
      </c>
      <c r="J576">
        <v>17243.45</v>
      </c>
      <c r="K576">
        <v>0</v>
      </c>
      <c r="L576">
        <v>0</v>
      </c>
      <c r="M576" t="s">
        <v>128</v>
      </c>
      <c r="N576">
        <v>273217075.75</v>
      </c>
      <c r="Q576">
        <v>0</v>
      </c>
      <c r="R576">
        <v>0</v>
      </c>
    </row>
    <row r="577" spans="1:18" hidden="1" x14ac:dyDescent="0.3">
      <c r="A577" t="s">
        <v>804</v>
      </c>
      <c r="B577" t="s">
        <v>805</v>
      </c>
      <c r="C577" t="s">
        <v>806</v>
      </c>
      <c r="D577" t="s">
        <v>61</v>
      </c>
      <c r="E577">
        <v>4195504.83</v>
      </c>
      <c r="F577">
        <v>230457.56</v>
      </c>
      <c r="G577">
        <v>309864.34000000003</v>
      </c>
      <c r="H577">
        <v>325571.59999999998</v>
      </c>
      <c r="I577">
        <v>1.191622445655284E-3</v>
      </c>
      <c r="J577">
        <v>8390.91</v>
      </c>
      <c r="K577">
        <v>0</v>
      </c>
      <c r="L577">
        <v>0</v>
      </c>
      <c r="M577" t="s">
        <v>128</v>
      </c>
      <c r="N577">
        <v>273217075.75</v>
      </c>
      <c r="Q577">
        <v>0</v>
      </c>
      <c r="R577">
        <v>0</v>
      </c>
    </row>
    <row r="578" spans="1:18" hidden="1" x14ac:dyDescent="0.3">
      <c r="A578" t="s">
        <v>807</v>
      </c>
      <c r="B578" t="s">
        <v>808</v>
      </c>
      <c r="C578" t="s">
        <v>809</v>
      </c>
      <c r="D578" t="s">
        <v>61</v>
      </c>
      <c r="E578">
        <v>67745.759999999995</v>
      </c>
      <c r="F578">
        <v>34038.769999999997</v>
      </c>
      <c r="G578">
        <v>5257.05</v>
      </c>
      <c r="H578">
        <v>5257.19</v>
      </c>
      <c r="I578">
        <v>1.924180611906721E-5</v>
      </c>
      <c r="J578">
        <v>135.41999999999999</v>
      </c>
      <c r="K578">
        <v>0</v>
      </c>
      <c r="L578">
        <v>0</v>
      </c>
      <c r="M578" t="s">
        <v>128</v>
      </c>
      <c r="N578">
        <v>273217075.75</v>
      </c>
      <c r="Q578">
        <v>0</v>
      </c>
      <c r="R578">
        <v>0</v>
      </c>
    </row>
    <row r="579" spans="1:18" hidden="1" x14ac:dyDescent="0.3">
      <c r="A579" t="s">
        <v>810</v>
      </c>
      <c r="B579" t="s">
        <v>811</v>
      </c>
      <c r="C579" t="s">
        <v>812</v>
      </c>
      <c r="D579" t="s">
        <v>61</v>
      </c>
      <c r="E579">
        <v>738831.03</v>
      </c>
      <c r="F579">
        <v>88430.83</v>
      </c>
      <c r="G579">
        <v>59981.01</v>
      </c>
      <c r="H579">
        <v>57333.55</v>
      </c>
      <c r="I579">
        <v>2.0984614465481479E-4</v>
      </c>
      <c r="J579">
        <v>1477.53</v>
      </c>
      <c r="K579">
        <v>0</v>
      </c>
      <c r="L579">
        <v>0</v>
      </c>
      <c r="M579" t="s">
        <v>128</v>
      </c>
      <c r="N579">
        <v>273217075.75</v>
      </c>
      <c r="Q579">
        <v>0</v>
      </c>
      <c r="R579">
        <v>0</v>
      </c>
    </row>
    <row r="580" spans="1:18" hidden="1" x14ac:dyDescent="0.3">
      <c r="A580" t="s">
        <v>813</v>
      </c>
      <c r="B580" t="s">
        <v>814</v>
      </c>
      <c r="C580" t="s">
        <v>815</v>
      </c>
      <c r="D580" t="s">
        <v>61</v>
      </c>
      <c r="E580">
        <v>5290308.62</v>
      </c>
      <c r="F580">
        <v>265518.94</v>
      </c>
      <c r="G580">
        <v>347695.41</v>
      </c>
      <c r="H580">
        <v>410506.47</v>
      </c>
      <c r="I580">
        <v>1.5024919978853114E-3</v>
      </c>
      <c r="J580">
        <v>10580.28</v>
      </c>
      <c r="K580">
        <v>0</v>
      </c>
      <c r="L580">
        <v>0</v>
      </c>
      <c r="M580" t="s">
        <v>128</v>
      </c>
      <c r="N580">
        <v>273217075.75</v>
      </c>
      <c r="Q580">
        <v>0</v>
      </c>
      <c r="R580">
        <v>0</v>
      </c>
    </row>
    <row r="581" spans="1:18" hidden="1" x14ac:dyDescent="0.3">
      <c r="A581" t="s">
        <v>816</v>
      </c>
      <c r="B581" t="s">
        <v>817</v>
      </c>
      <c r="C581" t="s">
        <v>818</v>
      </c>
      <c r="D581" t="s">
        <v>61</v>
      </c>
      <c r="E581">
        <v>2702008.36</v>
      </c>
      <c r="F581">
        <v>294231.76</v>
      </c>
      <c r="G581">
        <v>192518.08</v>
      </c>
      <c r="H581">
        <v>209675.03</v>
      </c>
      <c r="I581">
        <v>7.6743018138389536E-4</v>
      </c>
      <c r="J581">
        <v>5403.86</v>
      </c>
      <c r="K581">
        <v>0</v>
      </c>
      <c r="L581">
        <v>0</v>
      </c>
      <c r="M581" t="s">
        <v>128</v>
      </c>
      <c r="N581">
        <v>273217075.75</v>
      </c>
      <c r="Q581">
        <v>0</v>
      </c>
      <c r="R581">
        <v>0</v>
      </c>
    </row>
    <row r="582" spans="1:18" hidden="1" x14ac:dyDescent="0.3">
      <c r="A582" t="s">
        <v>822</v>
      </c>
      <c r="B582" t="s">
        <v>823</v>
      </c>
      <c r="C582" t="s">
        <v>824</v>
      </c>
      <c r="D582" t="s">
        <v>61</v>
      </c>
      <c r="E582">
        <v>216253094.22</v>
      </c>
      <c r="F582">
        <v>12437946.91</v>
      </c>
      <c r="G582">
        <v>15621037.26</v>
      </c>
      <c r="H582">
        <v>16779771.43</v>
      </c>
      <c r="I582">
        <v>6.1415529699007113E-2</v>
      </c>
      <c r="J582">
        <v>432497.36</v>
      </c>
      <c r="K582">
        <v>0</v>
      </c>
      <c r="L582">
        <v>0</v>
      </c>
      <c r="M582" t="s">
        <v>128</v>
      </c>
      <c r="N582">
        <v>273217075.75</v>
      </c>
      <c r="Q582">
        <v>0</v>
      </c>
      <c r="R582">
        <v>0</v>
      </c>
    </row>
    <row r="583" spans="1:18" hidden="1" x14ac:dyDescent="0.3">
      <c r="A583" t="s">
        <v>825</v>
      </c>
      <c r="B583" t="s">
        <v>826</v>
      </c>
      <c r="C583" t="s">
        <v>827</v>
      </c>
      <c r="D583" t="s">
        <v>61</v>
      </c>
      <c r="E583">
        <v>17674575.039999999</v>
      </c>
      <c r="F583">
        <v>1185096.7</v>
      </c>
      <c r="G583">
        <v>1328535.96</v>
      </c>
      <c r="H583">
        <v>1371486.43</v>
      </c>
      <c r="I583">
        <v>5.0197683517224307E-3</v>
      </c>
      <c r="J583">
        <v>35349.230000000003</v>
      </c>
      <c r="K583">
        <v>0</v>
      </c>
      <c r="L583">
        <v>0</v>
      </c>
      <c r="M583" t="s">
        <v>128</v>
      </c>
      <c r="N583">
        <v>273217075.75</v>
      </c>
      <c r="Q583">
        <v>0</v>
      </c>
      <c r="R583">
        <v>0</v>
      </c>
    </row>
    <row r="584" spans="1:18" hidden="1" x14ac:dyDescent="0.3">
      <c r="A584" t="s">
        <v>828</v>
      </c>
      <c r="B584" t="s">
        <v>829</v>
      </c>
      <c r="C584" t="s">
        <v>830</v>
      </c>
      <c r="D584" t="s">
        <v>61</v>
      </c>
      <c r="E584">
        <v>9857605.8399999999</v>
      </c>
      <c r="F584">
        <v>937929.59</v>
      </c>
      <c r="G584">
        <v>717361.22</v>
      </c>
      <c r="H584">
        <v>764949.79</v>
      </c>
      <c r="I584">
        <v>2.7997876336980742E-3</v>
      </c>
      <c r="J584">
        <v>19714.990000000002</v>
      </c>
      <c r="K584">
        <v>0</v>
      </c>
      <c r="L584">
        <v>0</v>
      </c>
      <c r="M584" t="s">
        <v>128</v>
      </c>
      <c r="N584">
        <v>273217075.75</v>
      </c>
      <c r="Q584">
        <v>0</v>
      </c>
      <c r="R584">
        <v>0</v>
      </c>
    </row>
    <row r="585" spans="1:18" hidden="1" x14ac:dyDescent="0.3">
      <c r="A585" t="s">
        <v>831</v>
      </c>
      <c r="B585" t="s">
        <v>832</v>
      </c>
      <c r="C585" t="s">
        <v>833</v>
      </c>
      <c r="D585" t="s">
        <v>61</v>
      </c>
      <c r="E585">
        <v>1324280.8</v>
      </c>
      <c r="F585">
        <v>142604.57999999999</v>
      </c>
      <c r="G585">
        <v>96484.06</v>
      </c>
      <c r="H585">
        <v>102764.35</v>
      </c>
      <c r="I585">
        <v>3.7612711327761881E-4</v>
      </c>
      <c r="J585">
        <v>2648.05</v>
      </c>
      <c r="K585">
        <v>0</v>
      </c>
      <c r="L585">
        <v>0</v>
      </c>
      <c r="M585" t="s">
        <v>128</v>
      </c>
      <c r="N585">
        <v>273217075.75</v>
      </c>
      <c r="Q585">
        <v>0</v>
      </c>
      <c r="R585">
        <v>0</v>
      </c>
    </row>
    <row r="586" spans="1:18" hidden="1" x14ac:dyDescent="0.3">
      <c r="A586" t="s">
        <v>834</v>
      </c>
      <c r="B586" t="s">
        <v>835</v>
      </c>
      <c r="C586" t="s">
        <v>836</v>
      </c>
      <c r="D586" t="s">
        <v>61</v>
      </c>
      <c r="E586">
        <v>7583555.8700000001</v>
      </c>
      <c r="F586">
        <v>602301.61</v>
      </c>
      <c r="G586">
        <v>572152.85</v>
      </c>
      <c r="H586">
        <v>588483.88</v>
      </c>
      <c r="I586">
        <v>2.15390593133526E-3</v>
      </c>
      <c r="J586">
        <v>15165.88</v>
      </c>
      <c r="K586">
        <v>0</v>
      </c>
      <c r="L586">
        <v>0</v>
      </c>
      <c r="M586" t="s">
        <v>128</v>
      </c>
      <c r="N586">
        <v>273217075.75</v>
      </c>
      <c r="Q586">
        <v>0</v>
      </c>
      <c r="R586">
        <v>0</v>
      </c>
    </row>
    <row r="587" spans="1:18" hidden="1" x14ac:dyDescent="0.3">
      <c r="A587" t="s">
        <v>837</v>
      </c>
      <c r="B587" t="s">
        <v>838</v>
      </c>
      <c r="C587" t="s">
        <v>839</v>
      </c>
      <c r="D587" t="s">
        <v>61</v>
      </c>
      <c r="E587">
        <v>87937.48</v>
      </c>
      <c r="F587">
        <v>3966.06</v>
      </c>
      <c r="G587">
        <v>6823.96</v>
      </c>
      <c r="H587">
        <v>6824.08</v>
      </c>
      <c r="I587">
        <v>2.4976769776440289E-5</v>
      </c>
      <c r="J587">
        <v>175.82</v>
      </c>
      <c r="K587">
        <v>0</v>
      </c>
      <c r="L587">
        <v>0</v>
      </c>
      <c r="M587" t="s">
        <v>128</v>
      </c>
      <c r="N587">
        <v>273217075.75</v>
      </c>
      <c r="Q587">
        <v>0</v>
      </c>
      <c r="R587">
        <v>0</v>
      </c>
    </row>
    <row r="588" spans="1:18" hidden="1" x14ac:dyDescent="0.3">
      <c r="A588" t="s">
        <v>840</v>
      </c>
      <c r="B588" t="s">
        <v>841</v>
      </c>
      <c r="C588" t="s">
        <v>842</v>
      </c>
      <c r="D588" t="s">
        <v>61</v>
      </c>
      <c r="E588">
        <v>13725395.91</v>
      </c>
      <c r="F588">
        <v>750202.39</v>
      </c>
      <c r="G588">
        <v>1001749.41</v>
      </c>
      <c r="H588">
        <v>1065092.49</v>
      </c>
      <c r="I588">
        <v>3.8983379317571809E-3</v>
      </c>
      <c r="J588">
        <v>27450</v>
      </c>
      <c r="K588">
        <v>0</v>
      </c>
      <c r="L588">
        <v>0</v>
      </c>
      <c r="M588" t="s">
        <v>128</v>
      </c>
      <c r="N588">
        <v>273217075.75</v>
      </c>
      <c r="Q588">
        <v>0</v>
      </c>
      <c r="R588">
        <v>0</v>
      </c>
    </row>
    <row r="589" spans="1:18" hidden="1" x14ac:dyDescent="0.3">
      <c r="A589" t="s">
        <v>843</v>
      </c>
      <c r="B589" t="s">
        <v>844</v>
      </c>
      <c r="C589" t="s">
        <v>845</v>
      </c>
      <c r="D589" t="s">
        <v>61</v>
      </c>
      <c r="E589">
        <v>25857949.329999998</v>
      </c>
      <c r="F589">
        <v>2402315.41</v>
      </c>
      <c r="G589">
        <v>1898050.7</v>
      </c>
      <c r="H589">
        <v>2006576.46</v>
      </c>
      <c r="I589">
        <v>7.3442571423905601E-3</v>
      </c>
      <c r="J589">
        <v>51715.72</v>
      </c>
      <c r="K589">
        <v>0</v>
      </c>
      <c r="L589">
        <v>0</v>
      </c>
      <c r="M589" t="s">
        <v>128</v>
      </c>
      <c r="N589">
        <v>273217075.75</v>
      </c>
      <c r="Q589">
        <v>0</v>
      </c>
      <c r="R589">
        <v>0</v>
      </c>
    </row>
    <row r="590" spans="1:18" hidden="1" x14ac:dyDescent="0.3">
      <c r="A590" t="s">
        <v>846</v>
      </c>
      <c r="B590" t="s">
        <v>847</v>
      </c>
      <c r="C590" t="s">
        <v>848</v>
      </c>
      <c r="D590" t="s">
        <v>61</v>
      </c>
      <c r="E590">
        <v>272359.53999999998</v>
      </c>
      <c r="F590">
        <v>29120.17</v>
      </c>
      <c r="G590">
        <v>17398.8</v>
      </c>
      <c r="H590">
        <v>21135.38</v>
      </c>
      <c r="I590">
        <v>7.7357463628442331E-5</v>
      </c>
      <c r="J590">
        <v>544.59</v>
      </c>
      <c r="K590">
        <v>0</v>
      </c>
      <c r="L590">
        <v>0</v>
      </c>
      <c r="M590" t="s">
        <v>128</v>
      </c>
      <c r="N590">
        <v>273217075.75</v>
      </c>
      <c r="Q590">
        <v>0</v>
      </c>
      <c r="R590">
        <v>0</v>
      </c>
    </row>
    <row r="591" spans="1:18" hidden="1" x14ac:dyDescent="0.3">
      <c r="A591" t="s">
        <v>852</v>
      </c>
      <c r="B591" t="s">
        <v>853</v>
      </c>
      <c r="C591" t="s">
        <v>854</v>
      </c>
      <c r="D591" t="s">
        <v>61</v>
      </c>
      <c r="E591">
        <v>25652743.890000001</v>
      </c>
      <c r="F591">
        <v>2508002.5299999998</v>
      </c>
      <c r="G591">
        <v>1906909.35</v>
      </c>
      <c r="H591">
        <v>1990655.64</v>
      </c>
      <c r="I591">
        <v>7.2859854551019952E-3</v>
      </c>
      <c r="J591">
        <v>51305.24</v>
      </c>
      <c r="K591">
        <v>0</v>
      </c>
      <c r="L591">
        <v>0</v>
      </c>
      <c r="M591" t="s">
        <v>128</v>
      </c>
      <c r="N591">
        <v>273217075.75</v>
      </c>
      <c r="Q591">
        <v>0</v>
      </c>
      <c r="R591">
        <v>0</v>
      </c>
    </row>
    <row r="592" spans="1:18" hidden="1" x14ac:dyDescent="0.3">
      <c r="A592" t="s">
        <v>855</v>
      </c>
      <c r="B592" t="s">
        <v>856</v>
      </c>
      <c r="C592" t="s">
        <v>857</v>
      </c>
      <c r="D592" t="s">
        <v>61</v>
      </c>
      <c r="E592">
        <v>17129059.120000001</v>
      </c>
      <c r="F592">
        <v>1054061.45</v>
      </c>
      <c r="G592">
        <v>1253917.24</v>
      </c>
      <c r="H592">
        <v>1329214.8700000001</v>
      </c>
      <c r="I592">
        <v>4.8650504963908721E-3</v>
      </c>
      <c r="J592">
        <v>34247.57</v>
      </c>
      <c r="K592">
        <v>0</v>
      </c>
      <c r="L592">
        <v>0</v>
      </c>
      <c r="M592" t="s">
        <v>128</v>
      </c>
      <c r="N592">
        <v>273217075.75</v>
      </c>
      <c r="Q592">
        <v>0</v>
      </c>
      <c r="R592">
        <v>0</v>
      </c>
    </row>
    <row r="593" spans="1:18" hidden="1" x14ac:dyDescent="0.3">
      <c r="A593" t="s">
        <v>858</v>
      </c>
      <c r="B593" t="s">
        <v>859</v>
      </c>
      <c r="C593" t="s">
        <v>860</v>
      </c>
      <c r="D593" t="s">
        <v>61</v>
      </c>
      <c r="E593">
        <v>3486416.63</v>
      </c>
      <c r="F593">
        <v>323749.37</v>
      </c>
      <c r="G593">
        <v>257782.61</v>
      </c>
      <c r="H593">
        <v>270546.27</v>
      </c>
      <c r="I593">
        <v>9.9022460165541109E-4</v>
      </c>
      <c r="J593">
        <v>6972.7</v>
      </c>
      <c r="K593">
        <v>0</v>
      </c>
      <c r="L593">
        <v>0</v>
      </c>
      <c r="M593" t="s">
        <v>128</v>
      </c>
      <c r="N593">
        <v>273217075.75</v>
      </c>
      <c r="Q593">
        <v>0</v>
      </c>
      <c r="R593">
        <v>0</v>
      </c>
    </row>
    <row r="594" spans="1:18" hidden="1" x14ac:dyDescent="0.3">
      <c r="A594" t="s">
        <v>861</v>
      </c>
      <c r="B594" t="s">
        <v>862</v>
      </c>
      <c r="C594" t="s">
        <v>863</v>
      </c>
      <c r="D594" t="s">
        <v>61</v>
      </c>
      <c r="E594">
        <v>1939541.49</v>
      </c>
      <c r="F594">
        <v>220694.45</v>
      </c>
      <c r="G594">
        <v>149670.78</v>
      </c>
      <c r="H594">
        <v>150508.46</v>
      </c>
      <c r="I594">
        <v>5.5087501243047759E-4</v>
      </c>
      <c r="J594">
        <v>3878.91</v>
      </c>
      <c r="K594">
        <v>0</v>
      </c>
      <c r="L594">
        <v>0</v>
      </c>
      <c r="M594" t="s">
        <v>128</v>
      </c>
      <c r="N594">
        <v>273217075.75</v>
      </c>
      <c r="Q594">
        <v>0</v>
      </c>
      <c r="R594">
        <v>0</v>
      </c>
    </row>
    <row r="595" spans="1:18" hidden="1" x14ac:dyDescent="0.3">
      <c r="A595" t="s">
        <v>864</v>
      </c>
      <c r="B595" t="s">
        <v>865</v>
      </c>
      <c r="C595" t="s">
        <v>866</v>
      </c>
      <c r="D595" t="s">
        <v>61</v>
      </c>
      <c r="E595">
        <v>2397111.34</v>
      </c>
      <c r="F595">
        <v>168406.55</v>
      </c>
      <c r="G595">
        <v>179351.06</v>
      </c>
      <c r="H595">
        <v>186016.18</v>
      </c>
      <c r="I595">
        <v>6.8083658200854605E-4</v>
      </c>
      <c r="J595">
        <v>4794.12</v>
      </c>
      <c r="K595">
        <v>0</v>
      </c>
      <c r="L595">
        <v>0</v>
      </c>
      <c r="M595" t="s">
        <v>128</v>
      </c>
      <c r="N595">
        <v>273217075.75</v>
      </c>
      <c r="Q595">
        <v>0</v>
      </c>
      <c r="R595">
        <v>0</v>
      </c>
    </row>
    <row r="596" spans="1:18" hidden="1" x14ac:dyDescent="0.3">
      <c r="A596" t="s">
        <v>867</v>
      </c>
      <c r="B596" t="s">
        <v>868</v>
      </c>
      <c r="C596" t="s">
        <v>869</v>
      </c>
      <c r="D596" t="s">
        <v>61</v>
      </c>
      <c r="E596">
        <v>10182864.6</v>
      </c>
      <c r="F596">
        <v>325140.51</v>
      </c>
      <c r="G596">
        <v>730536.62</v>
      </c>
      <c r="H596">
        <v>790189.62</v>
      </c>
      <c r="I596">
        <v>2.8921677674459923E-3</v>
      </c>
      <c r="J596">
        <v>20365.580000000002</v>
      </c>
      <c r="K596">
        <v>0</v>
      </c>
      <c r="L596">
        <v>0</v>
      </c>
      <c r="M596" t="s">
        <v>128</v>
      </c>
      <c r="N596">
        <v>273217075.75</v>
      </c>
      <c r="Q596">
        <v>0</v>
      </c>
      <c r="R596">
        <v>0</v>
      </c>
    </row>
    <row r="597" spans="1:18" hidden="1" x14ac:dyDescent="0.3">
      <c r="A597" t="s">
        <v>870</v>
      </c>
      <c r="B597" t="s">
        <v>871</v>
      </c>
      <c r="C597" t="s">
        <v>872</v>
      </c>
      <c r="D597" t="s">
        <v>61</v>
      </c>
      <c r="E597">
        <v>34268251.149999999</v>
      </c>
      <c r="F597">
        <v>2127468.23</v>
      </c>
      <c r="G597">
        <v>2532565</v>
      </c>
      <c r="H597">
        <v>2659215.29</v>
      </c>
      <c r="I597">
        <v>9.7329761791069176E-3</v>
      </c>
      <c r="J597">
        <v>68496.61</v>
      </c>
      <c r="K597">
        <v>0</v>
      </c>
      <c r="L597">
        <v>0</v>
      </c>
      <c r="M597" t="s">
        <v>128</v>
      </c>
      <c r="N597">
        <v>273217075.75</v>
      </c>
      <c r="Q597">
        <v>0</v>
      </c>
      <c r="R597">
        <v>0</v>
      </c>
    </row>
    <row r="598" spans="1:18" hidden="1" x14ac:dyDescent="0.3">
      <c r="A598" t="s">
        <v>873</v>
      </c>
      <c r="B598" t="s">
        <v>874</v>
      </c>
      <c r="C598" t="s">
        <v>875</v>
      </c>
      <c r="D598" t="s">
        <v>61</v>
      </c>
      <c r="E598">
        <v>649397.43000000005</v>
      </c>
      <c r="F598">
        <v>11458.46</v>
      </c>
      <c r="G598">
        <v>46205.37</v>
      </c>
      <c r="H598">
        <v>50393.4</v>
      </c>
      <c r="I598">
        <v>1.8444454784411477E-4</v>
      </c>
      <c r="J598">
        <v>1296.73</v>
      </c>
      <c r="K598">
        <v>0</v>
      </c>
      <c r="L598">
        <v>0</v>
      </c>
      <c r="M598" t="s">
        <v>128</v>
      </c>
      <c r="N598">
        <v>273217075.75</v>
      </c>
      <c r="Q598">
        <v>0</v>
      </c>
      <c r="R598">
        <v>0</v>
      </c>
    </row>
    <row r="599" spans="1:18" hidden="1" x14ac:dyDescent="0.3">
      <c r="A599" t="s">
        <v>876</v>
      </c>
      <c r="B599" t="s">
        <v>877</v>
      </c>
      <c r="C599" t="s">
        <v>878</v>
      </c>
      <c r="D599" t="s">
        <v>61</v>
      </c>
      <c r="E599">
        <v>84274846.519999996</v>
      </c>
      <c r="F599">
        <v>5412460.0199999996</v>
      </c>
      <c r="G599">
        <v>6037945.3799999999</v>
      </c>
      <c r="H599">
        <v>6539500.8300000001</v>
      </c>
      <c r="I599">
        <v>2.3935183450919429E-2</v>
      </c>
      <c r="J599">
        <v>168549.55</v>
      </c>
      <c r="K599">
        <v>0</v>
      </c>
      <c r="L599">
        <v>0</v>
      </c>
      <c r="M599" t="s">
        <v>128</v>
      </c>
      <c r="N599">
        <v>273217075.75</v>
      </c>
      <c r="Q599">
        <v>0</v>
      </c>
      <c r="R599">
        <v>0</v>
      </c>
    </row>
    <row r="600" spans="1:18" hidden="1" x14ac:dyDescent="0.3">
      <c r="A600" t="s">
        <v>879</v>
      </c>
      <c r="B600" t="s">
        <v>880</v>
      </c>
      <c r="C600" t="s">
        <v>881</v>
      </c>
      <c r="D600" t="s">
        <v>61</v>
      </c>
      <c r="E600">
        <v>397881.97</v>
      </c>
      <c r="F600">
        <v>38644.89</v>
      </c>
      <c r="G600">
        <v>29238.32</v>
      </c>
      <c r="H600">
        <v>30875.82</v>
      </c>
      <c r="I600">
        <v>1.1300838322511032E-4</v>
      </c>
      <c r="J600">
        <v>795.65</v>
      </c>
      <c r="K600">
        <v>0</v>
      </c>
      <c r="L600">
        <v>0</v>
      </c>
      <c r="M600" t="s">
        <v>128</v>
      </c>
      <c r="N600">
        <v>273217075.75</v>
      </c>
      <c r="Q600">
        <v>0</v>
      </c>
      <c r="R600">
        <v>0</v>
      </c>
    </row>
    <row r="601" spans="1:18" hidden="1" x14ac:dyDescent="0.3">
      <c r="A601" t="s">
        <v>882</v>
      </c>
      <c r="B601" t="s">
        <v>883</v>
      </c>
      <c r="C601" t="s">
        <v>884</v>
      </c>
      <c r="D601" t="s">
        <v>61</v>
      </c>
      <c r="E601">
        <v>470405.64</v>
      </c>
      <c r="F601">
        <v>118092.5</v>
      </c>
      <c r="G601">
        <v>33628.57</v>
      </c>
      <c r="H601">
        <v>36503.589999999997</v>
      </c>
      <c r="I601">
        <v>1.3360654673502776E-4</v>
      </c>
      <c r="J601">
        <v>940.68</v>
      </c>
      <c r="K601">
        <v>0</v>
      </c>
      <c r="L601">
        <v>0</v>
      </c>
      <c r="M601" t="s">
        <v>128</v>
      </c>
      <c r="N601">
        <v>273217075.75</v>
      </c>
      <c r="Q601">
        <v>0</v>
      </c>
      <c r="R601">
        <v>0</v>
      </c>
    </row>
    <row r="602" spans="1:18" hidden="1" x14ac:dyDescent="0.3">
      <c r="A602" t="s">
        <v>885</v>
      </c>
      <c r="B602" t="s">
        <v>886</v>
      </c>
      <c r="C602" t="s">
        <v>887</v>
      </c>
      <c r="D602" t="s">
        <v>61</v>
      </c>
      <c r="E602">
        <v>16383766.880000001</v>
      </c>
      <c r="F602">
        <v>1129506.4099999999</v>
      </c>
      <c r="G602">
        <v>1215202.25</v>
      </c>
      <c r="H602">
        <v>1271379.75</v>
      </c>
      <c r="I602">
        <v>4.653368558718278E-3</v>
      </c>
      <c r="J602">
        <v>32767.360000000001</v>
      </c>
      <c r="K602">
        <v>0</v>
      </c>
      <c r="L602">
        <v>0</v>
      </c>
      <c r="M602" t="s">
        <v>128</v>
      </c>
      <c r="N602">
        <v>273217075.75</v>
      </c>
      <c r="Q602">
        <v>0</v>
      </c>
      <c r="R602">
        <v>0</v>
      </c>
    </row>
    <row r="603" spans="1:18" hidden="1" x14ac:dyDescent="0.3">
      <c r="A603" t="s">
        <v>888</v>
      </c>
      <c r="B603" t="s">
        <v>889</v>
      </c>
      <c r="C603" t="s">
        <v>890</v>
      </c>
      <c r="D603" t="s">
        <v>61</v>
      </c>
      <c r="E603">
        <v>60941.9</v>
      </c>
      <c r="F603">
        <v>61705.61</v>
      </c>
      <c r="G603">
        <v>3047.14</v>
      </c>
      <c r="H603">
        <v>4729.22</v>
      </c>
      <c r="I603">
        <v>1.7309386637046601E-5</v>
      </c>
      <c r="J603">
        <v>121.81</v>
      </c>
      <c r="K603">
        <v>0</v>
      </c>
      <c r="L603">
        <v>0</v>
      </c>
      <c r="M603" t="s">
        <v>128</v>
      </c>
      <c r="N603">
        <v>273217075.75</v>
      </c>
      <c r="Q603">
        <v>0</v>
      </c>
      <c r="R603">
        <v>0</v>
      </c>
    </row>
    <row r="604" spans="1:18" hidden="1" x14ac:dyDescent="0.3">
      <c r="A604" t="s">
        <v>891</v>
      </c>
      <c r="B604" t="s">
        <v>892</v>
      </c>
      <c r="C604" t="s">
        <v>893</v>
      </c>
      <c r="D604" t="s">
        <v>61</v>
      </c>
      <c r="E604">
        <v>138731.29999999999</v>
      </c>
      <c r="F604">
        <v>21518.36</v>
      </c>
      <c r="G604">
        <v>10607.11</v>
      </c>
      <c r="H604">
        <v>10765.65</v>
      </c>
      <c r="I604">
        <v>3.9403283892295301E-5</v>
      </c>
      <c r="J604">
        <v>277.39</v>
      </c>
      <c r="K604">
        <v>0</v>
      </c>
      <c r="L604">
        <v>0</v>
      </c>
      <c r="M604" t="s">
        <v>128</v>
      </c>
      <c r="N604">
        <v>273217075.75</v>
      </c>
      <c r="Q604">
        <v>0</v>
      </c>
      <c r="R604">
        <v>0</v>
      </c>
    </row>
    <row r="605" spans="1:18" hidden="1" x14ac:dyDescent="0.3">
      <c r="A605" t="s">
        <v>894</v>
      </c>
      <c r="B605" t="s">
        <v>895</v>
      </c>
      <c r="C605" t="s">
        <v>896</v>
      </c>
      <c r="D605" t="s">
        <v>61</v>
      </c>
      <c r="E605">
        <v>6839881.7300000004</v>
      </c>
      <c r="F605">
        <v>419511.13</v>
      </c>
      <c r="G605">
        <v>520313.67</v>
      </c>
      <c r="H605">
        <v>530775.1</v>
      </c>
      <c r="I605">
        <v>1.9426864098555524E-3</v>
      </c>
      <c r="J605">
        <v>13679.61</v>
      </c>
      <c r="K605">
        <v>0</v>
      </c>
      <c r="L605">
        <v>0</v>
      </c>
      <c r="M605" t="s">
        <v>128</v>
      </c>
      <c r="N605">
        <v>273217075.75</v>
      </c>
      <c r="Q605">
        <v>0</v>
      </c>
      <c r="R605">
        <v>0</v>
      </c>
    </row>
    <row r="606" spans="1:18" hidden="1" x14ac:dyDescent="0.3">
      <c r="A606" t="s">
        <v>897</v>
      </c>
      <c r="B606" t="s">
        <v>898</v>
      </c>
      <c r="C606" t="s">
        <v>899</v>
      </c>
      <c r="D606" t="s">
        <v>61</v>
      </c>
      <c r="E606">
        <v>107591.19</v>
      </c>
      <c r="F606">
        <v>17456.71</v>
      </c>
      <c r="G606">
        <v>6354.82</v>
      </c>
      <c r="H606">
        <v>8349.35</v>
      </c>
      <c r="I606">
        <v>3.0559400348900038E-5</v>
      </c>
      <c r="J606">
        <v>215.08</v>
      </c>
      <c r="K606">
        <v>0</v>
      </c>
      <c r="L606">
        <v>0</v>
      </c>
      <c r="M606" t="s">
        <v>128</v>
      </c>
      <c r="N606">
        <v>273217075.75</v>
      </c>
      <c r="Q606">
        <v>0</v>
      </c>
      <c r="R606">
        <v>0</v>
      </c>
    </row>
    <row r="607" spans="1:18" hidden="1" x14ac:dyDescent="0.3">
      <c r="A607" t="s">
        <v>900</v>
      </c>
      <c r="B607" t="s">
        <v>901</v>
      </c>
      <c r="C607" t="s">
        <v>902</v>
      </c>
      <c r="D607" t="s">
        <v>61</v>
      </c>
      <c r="E607">
        <v>2244432.96</v>
      </c>
      <c r="F607">
        <v>290330.46999999997</v>
      </c>
      <c r="G607">
        <v>166426.59</v>
      </c>
      <c r="H607">
        <v>174169.07</v>
      </c>
      <c r="I607">
        <v>6.3747505357010981E-4</v>
      </c>
      <c r="J607">
        <v>4488.78</v>
      </c>
      <c r="K607">
        <v>0</v>
      </c>
      <c r="L607">
        <v>0</v>
      </c>
      <c r="M607" t="s">
        <v>128</v>
      </c>
      <c r="N607">
        <v>273217075.75</v>
      </c>
      <c r="Q607">
        <v>0</v>
      </c>
      <c r="R607">
        <v>0</v>
      </c>
    </row>
    <row r="608" spans="1:18" hidden="1" x14ac:dyDescent="0.3">
      <c r="A608" t="s">
        <v>903</v>
      </c>
      <c r="B608" t="s">
        <v>904</v>
      </c>
      <c r="C608" t="s">
        <v>905</v>
      </c>
      <c r="D608" t="s">
        <v>61</v>
      </c>
      <c r="E608">
        <v>6910143.3300000001</v>
      </c>
      <c r="F608">
        <v>297310.55</v>
      </c>
      <c r="G608">
        <v>500160.51</v>
      </c>
      <c r="H608">
        <v>536227.6</v>
      </c>
      <c r="I608">
        <v>1.9626430688053365E-3</v>
      </c>
      <c r="J608">
        <v>13820.08</v>
      </c>
      <c r="K608">
        <v>0</v>
      </c>
      <c r="L608">
        <v>0</v>
      </c>
      <c r="M608" t="s">
        <v>128</v>
      </c>
      <c r="N608">
        <v>273217075.75</v>
      </c>
      <c r="Q608">
        <v>0</v>
      </c>
      <c r="R608">
        <v>0</v>
      </c>
    </row>
    <row r="609" spans="1:18" hidden="1" x14ac:dyDescent="0.3">
      <c r="A609" t="s">
        <v>906</v>
      </c>
      <c r="B609" t="s">
        <v>907</v>
      </c>
      <c r="C609" t="s">
        <v>908</v>
      </c>
      <c r="D609" t="s">
        <v>61</v>
      </c>
      <c r="E609">
        <v>225185.9</v>
      </c>
      <c r="F609">
        <v>14633.4</v>
      </c>
      <c r="G609">
        <v>17069.419999999998</v>
      </c>
      <c r="H609">
        <v>17474.55</v>
      </c>
      <c r="I609">
        <v>6.3958484117550626E-5</v>
      </c>
      <c r="J609">
        <v>450.25</v>
      </c>
      <c r="K609">
        <v>0</v>
      </c>
      <c r="L609">
        <v>0</v>
      </c>
      <c r="M609" t="s">
        <v>128</v>
      </c>
      <c r="N609">
        <v>273217075.75</v>
      </c>
      <c r="Q609">
        <v>0</v>
      </c>
      <c r="R609">
        <v>0</v>
      </c>
    </row>
    <row r="610" spans="1:18" hidden="1" x14ac:dyDescent="0.3">
      <c r="A610" t="s">
        <v>909</v>
      </c>
      <c r="B610" t="s">
        <v>910</v>
      </c>
      <c r="C610" t="s">
        <v>911</v>
      </c>
      <c r="D610" t="s">
        <v>61</v>
      </c>
      <c r="E610">
        <v>28035177.780000001</v>
      </c>
      <c r="F610">
        <v>2155707.9300000002</v>
      </c>
      <c r="G610">
        <v>2024278.51</v>
      </c>
      <c r="H610">
        <v>2175524.5099999998</v>
      </c>
      <c r="I610">
        <v>7.9626227754177985E-3</v>
      </c>
      <c r="J610">
        <v>56070.31</v>
      </c>
      <c r="K610">
        <v>0</v>
      </c>
      <c r="L610">
        <v>0</v>
      </c>
      <c r="M610" t="s">
        <v>128</v>
      </c>
      <c r="N610">
        <v>273217075.75</v>
      </c>
      <c r="Q610">
        <v>0</v>
      </c>
      <c r="R610">
        <v>0</v>
      </c>
    </row>
    <row r="611" spans="1:18" hidden="1" x14ac:dyDescent="0.3">
      <c r="A611" t="s">
        <v>912</v>
      </c>
      <c r="B611" t="s">
        <v>913</v>
      </c>
      <c r="C611" t="s">
        <v>914</v>
      </c>
      <c r="D611" t="s">
        <v>61</v>
      </c>
      <c r="E611">
        <v>19283996.890000001</v>
      </c>
      <c r="F611">
        <v>1261031.6599999999</v>
      </c>
      <c r="G611">
        <v>1344944.32</v>
      </c>
      <c r="H611">
        <v>1496437.9</v>
      </c>
      <c r="I611">
        <v>5.4771023952004949E-3</v>
      </c>
      <c r="J611">
        <v>38567.97</v>
      </c>
      <c r="K611">
        <v>0</v>
      </c>
      <c r="L611">
        <v>0</v>
      </c>
      <c r="M611" t="s">
        <v>128</v>
      </c>
      <c r="N611">
        <v>273217075.75</v>
      </c>
      <c r="Q611">
        <v>0</v>
      </c>
      <c r="R611">
        <v>0</v>
      </c>
    </row>
    <row r="612" spans="1:18" hidden="1" x14ac:dyDescent="0.3">
      <c r="A612" t="s">
        <v>915</v>
      </c>
      <c r="B612" t="s">
        <v>916</v>
      </c>
      <c r="C612" t="s">
        <v>917</v>
      </c>
      <c r="D612" t="s">
        <v>61</v>
      </c>
      <c r="E612">
        <v>100933957.23</v>
      </c>
      <c r="F612">
        <v>4821071.3099999996</v>
      </c>
      <c r="G612">
        <v>7034135.2300000004</v>
      </c>
      <c r="H612">
        <v>7831507.1799999997</v>
      </c>
      <c r="I612">
        <v>2.866404729097537E-2</v>
      </c>
      <c r="J612">
        <v>201952.52</v>
      </c>
      <c r="K612">
        <v>0</v>
      </c>
      <c r="L612">
        <v>0</v>
      </c>
      <c r="M612" t="s">
        <v>128</v>
      </c>
      <c r="N612">
        <v>273217075.75</v>
      </c>
      <c r="Q612">
        <v>0</v>
      </c>
      <c r="R612">
        <v>0</v>
      </c>
    </row>
    <row r="613" spans="1:18" hidden="1" x14ac:dyDescent="0.3">
      <c r="A613" t="s">
        <v>918</v>
      </c>
      <c r="B613" t="s">
        <v>919</v>
      </c>
      <c r="C613" t="s">
        <v>920</v>
      </c>
      <c r="D613" t="s">
        <v>61</v>
      </c>
      <c r="E613">
        <v>937984.68</v>
      </c>
      <c r="F613">
        <v>84611.8</v>
      </c>
      <c r="G613">
        <v>69782.399999999994</v>
      </c>
      <c r="H613">
        <v>72788</v>
      </c>
      <c r="I613">
        <v>2.664108742112543E-4</v>
      </c>
      <c r="J613">
        <v>1875.49</v>
      </c>
      <c r="K613">
        <v>0</v>
      </c>
      <c r="L613">
        <v>0</v>
      </c>
      <c r="M613" t="s">
        <v>128</v>
      </c>
      <c r="N613">
        <v>273217075.75</v>
      </c>
      <c r="Q613">
        <v>0</v>
      </c>
      <c r="R613">
        <v>0</v>
      </c>
    </row>
    <row r="614" spans="1:18" hidden="1" x14ac:dyDescent="0.3">
      <c r="A614" t="s">
        <v>921</v>
      </c>
      <c r="B614" t="s">
        <v>922</v>
      </c>
      <c r="C614" t="s">
        <v>923</v>
      </c>
      <c r="D614" t="s">
        <v>61</v>
      </c>
      <c r="E614">
        <v>25311837.969999999</v>
      </c>
      <c r="F614">
        <v>2821017.78</v>
      </c>
      <c r="G614">
        <v>1910927.53</v>
      </c>
      <c r="H614">
        <v>1964296.07</v>
      </c>
      <c r="I614">
        <v>7.1895069684347864E-3</v>
      </c>
      <c r="J614">
        <v>50618.01</v>
      </c>
      <c r="K614">
        <v>0</v>
      </c>
      <c r="L614">
        <v>0</v>
      </c>
      <c r="M614" t="s">
        <v>128</v>
      </c>
      <c r="N614">
        <v>273217075.75</v>
      </c>
      <c r="Q614">
        <v>0</v>
      </c>
      <c r="R614">
        <v>0</v>
      </c>
    </row>
    <row r="615" spans="1:18" hidden="1" x14ac:dyDescent="0.3">
      <c r="A615" t="s">
        <v>924</v>
      </c>
      <c r="B615" t="s">
        <v>925</v>
      </c>
      <c r="C615" t="s">
        <v>926</v>
      </c>
      <c r="D615" t="s">
        <v>61</v>
      </c>
      <c r="E615">
        <v>645218.86</v>
      </c>
      <c r="F615">
        <v>110314.6</v>
      </c>
      <c r="G615">
        <v>48284.92</v>
      </c>
      <c r="H615">
        <v>50069.33</v>
      </c>
      <c r="I615">
        <v>1.8325842139462251E-4</v>
      </c>
      <c r="J615">
        <v>1282.03</v>
      </c>
      <c r="K615">
        <v>0</v>
      </c>
      <c r="L615">
        <v>0</v>
      </c>
      <c r="M615" t="s">
        <v>128</v>
      </c>
      <c r="N615">
        <v>273217075.75</v>
      </c>
      <c r="Q615">
        <v>0</v>
      </c>
      <c r="R615">
        <v>0</v>
      </c>
    </row>
    <row r="616" spans="1:18" hidden="1" x14ac:dyDescent="0.3">
      <c r="A616" t="s">
        <v>927</v>
      </c>
      <c r="B616" t="s">
        <v>928</v>
      </c>
      <c r="C616" t="s">
        <v>929</v>
      </c>
      <c r="D616" t="s">
        <v>61</v>
      </c>
      <c r="E616">
        <v>3236072.6</v>
      </c>
      <c r="F616">
        <v>307990.06</v>
      </c>
      <c r="G616">
        <v>243269.57</v>
      </c>
      <c r="H616">
        <v>251119.85</v>
      </c>
      <c r="I616">
        <v>9.1912209114550561E-4</v>
      </c>
      <c r="J616">
        <v>6472.01</v>
      </c>
      <c r="K616">
        <v>0</v>
      </c>
      <c r="L616">
        <v>0</v>
      </c>
      <c r="M616" t="s">
        <v>128</v>
      </c>
      <c r="N616">
        <v>273217075.75</v>
      </c>
      <c r="Q616">
        <v>0</v>
      </c>
      <c r="R616">
        <v>0</v>
      </c>
    </row>
    <row r="617" spans="1:18" hidden="1" x14ac:dyDescent="0.3">
      <c r="A617" t="s">
        <v>930</v>
      </c>
      <c r="B617" t="s">
        <v>931</v>
      </c>
      <c r="C617" t="s">
        <v>932</v>
      </c>
      <c r="D617" t="s">
        <v>61</v>
      </c>
      <c r="E617">
        <v>1253967.98</v>
      </c>
      <c r="F617">
        <v>93187.58</v>
      </c>
      <c r="G617">
        <v>95889.49</v>
      </c>
      <c r="H617">
        <v>97308.13</v>
      </c>
      <c r="I617">
        <v>3.5615683878060102E-4</v>
      </c>
      <c r="J617">
        <v>2501.4699999999998</v>
      </c>
      <c r="K617">
        <v>0</v>
      </c>
      <c r="L617">
        <v>0</v>
      </c>
      <c r="M617" t="s">
        <v>128</v>
      </c>
      <c r="N617">
        <v>273217075.75</v>
      </c>
      <c r="Q617">
        <v>0</v>
      </c>
      <c r="R617">
        <v>0</v>
      </c>
    </row>
    <row r="618" spans="1:18" hidden="1" x14ac:dyDescent="0.3">
      <c r="A618" t="s">
        <v>933</v>
      </c>
      <c r="B618" t="s">
        <v>934</v>
      </c>
      <c r="C618" t="s">
        <v>935</v>
      </c>
      <c r="D618" t="s">
        <v>61</v>
      </c>
      <c r="E618">
        <v>2218163.4500000002</v>
      </c>
      <c r="F618">
        <v>135869.53</v>
      </c>
      <c r="G618">
        <v>168379</v>
      </c>
      <c r="H618">
        <v>172130.05</v>
      </c>
      <c r="I618">
        <v>6.3001205004295925E-4</v>
      </c>
      <c r="J618">
        <v>4436.18</v>
      </c>
      <c r="K618">
        <v>0</v>
      </c>
      <c r="L618">
        <v>0</v>
      </c>
      <c r="M618" t="s">
        <v>128</v>
      </c>
      <c r="N618">
        <v>273217075.75</v>
      </c>
      <c r="Q618">
        <v>0</v>
      </c>
      <c r="R618">
        <v>0</v>
      </c>
    </row>
    <row r="619" spans="1:18" hidden="1" x14ac:dyDescent="0.3">
      <c r="A619" t="s">
        <v>936</v>
      </c>
      <c r="B619" t="s">
        <v>937</v>
      </c>
      <c r="C619" t="s">
        <v>938</v>
      </c>
      <c r="D619" t="s">
        <v>61</v>
      </c>
      <c r="E619">
        <v>3336274.22</v>
      </c>
      <c r="F619">
        <v>395183.72</v>
      </c>
      <c r="G619">
        <v>227044.03</v>
      </c>
      <c r="H619">
        <v>258895.22</v>
      </c>
      <c r="I619">
        <v>9.4758067111769826E-4</v>
      </c>
      <c r="J619">
        <v>6672.41</v>
      </c>
      <c r="K619">
        <v>0</v>
      </c>
      <c r="L619">
        <v>0</v>
      </c>
      <c r="M619" t="s">
        <v>128</v>
      </c>
      <c r="N619">
        <v>273217075.75</v>
      </c>
      <c r="Q619">
        <v>0</v>
      </c>
      <c r="R619">
        <v>0</v>
      </c>
    </row>
    <row r="620" spans="1:18" hidden="1" x14ac:dyDescent="0.3">
      <c r="A620" t="s">
        <v>939</v>
      </c>
      <c r="B620" t="s">
        <v>940</v>
      </c>
      <c r="C620" t="s">
        <v>941</v>
      </c>
      <c r="D620" t="s">
        <v>61</v>
      </c>
      <c r="E620">
        <v>11357975.029999999</v>
      </c>
      <c r="F620">
        <v>856431.63</v>
      </c>
      <c r="G620">
        <v>773417.64</v>
      </c>
      <c r="H620">
        <v>881380.54</v>
      </c>
      <c r="I620">
        <v>3.22593504663114E-3</v>
      </c>
      <c r="J620">
        <v>22716.35</v>
      </c>
      <c r="K620">
        <v>0</v>
      </c>
      <c r="L620">
        <v>0</v>
      </c>
      <c r="M620" t="s">
        <v>128</v>
      </c>
      <c r="N620">
        <v>273217075.75</v>
      </c>
      <c r="Q620">
        <v>0</v>
      </c>
      <c r="R620">
        <v>0</v>
      </c>
    </row>
    <row r="621" spans="1:18" hidden="1" x14ac:dyDescent="0.3">
      <c r="A621" t="s">
        <v>942</v>
      </c>
      <c r="B621" t="s">
        <v>943</v>
      </c>
      <c r="C621" t="s">
        <v>944</v>
      </c>
      <c r="D621" t="s">
        <v>61</v>
      </c>
      <c r="E621">
        <v>481867.55</v>
      </c>
      <c r="F621">
        <v>130082.18</v>
      </c>
      <c r="G621">
        <v>35848.92</v>
      </c>
      <c r="H621">
        <v>37393.040000000001</v>
      </c>
      <c r="I621">
        <v>1.3686201675848221E-4</v>
      </c>
      <c r="J621">
        <v>964.02</v>
      </c>
      <c r="K621">
        <v>0</v>
      </c>
      <c r="L621">
        <v>0</v>
      </c>
      <c r="M621" t="s">
        <v>128</v>
      </c>
      <c r="N621">
        <v>273217075.75</v>
      </c>
      <c r="Q621">
        <v>0</v>
      </c>
      <c r="R621">
        <v>0</v>
      </c>
    </row>
    <row r="622" spans="1:18" hidden="1" x14ac:dyDescent="0.3">
      <c r="A622" t="s">
        <v>945</v>
      </c>
      <c r="B622" t="s">
        <v>946</v>
      </c>
      <c r="C622" t="s">
        <v>947</v>
      </c>
      <c r="D622" t="s">
        <v>61</v>
      </c>
      <c r="E622">
        <v>1802332.57</v>
      </c>
      <c r="F622">
        <v>183447.14</v>
      </c>
      <c r="G622">
        <v>133406.66</v>
      </c>
      <c r="H622">
        <v>139861.26999999999</v>
      </c>
      <c r="I622">
        <v>5.1190530319553053E-4</v>
      </c>
      <c r="J622">
        <v>3604.54</v>
      </c>
      <c r="K622">
        <v>0</v>
      </c>
      <c r="L622">
        <v>0</v>
      </c>
      <c r="M622" t="s">
        <v>128</v>
      </c>
      <c r="N622">
        <v>273217075.75</v>
      </c>
      <c r="Q622">
        <v>0</v>
      </c>
      <c r="R622">
        <v>0</v>
      </c>
    </row>
    <row r="623" spans="1:18" hidden="1" x14ac:dyDescent="0.3">
      <c r="A623" t="s">
        <v>948</v>
      </c>
      <c r="B623" t="s">
        <v>949</v>
      </c>
      <c r="C623" t="s">
        <v>950</v>
      </c>
      <c r="D623" t="s">
        <v>61</v>
      </c>
      <c r="E623">
        <v>533955.74</v>
      </c>
      <c r="F623">
        <v>158083.13</v>
      </c>
      <c r="G623">
        <v>46480.24</v>
      </c>
      <c r="H623">
        <v>41435.22</v>
      </c>
      <c r="I623">
        <v>1.5165677286552249E-4</v>
      </c>
      <c r="J623">
        <v>1067.8</v>
      </c>
      <c r="K623">
        <v>0</v>
      </c>
      <c r="L623">
        <v>0</v>
      </c>
      <c r="M623" t="s">
        <v>128</v>
      </c>
      <c r="N623">
        <v>273217075.75</v>
      </c>
      <c r="Q623">
        <v>0</v>
      </c>
      <c r="R623">
        <v>0</v>
      </c>
    </row>
    <row r="624" spans="1:18" hidden="1" x14ac:dyDescent="0.3">
      <c r="A624" t="s">
        <v>951</v>
      </c>
      <c r="B624" t="s">
        <v>952</v>
      </c>
      <c r="C624" t="s">
        <v>953</v>
      </c>
      <c r="D624" t="s">
        <v>61</v>
      </c>
      <c r="E624">
        <v>19975288.059999999</v>
      </c>
      <c r="F624">
        <v>2018854.19</v>
      </c>
      <c r="G624">
        <v>1486240.14</v>
      </c>
      <c r="H624">
        <v>1550083.54</v>
      </c>
      <c r="I624">
        <v>5.6734504450167041E-3</v>
      </c>
      <c r="J624">
        <v>39948.57</v>
      </c>
      <c r="K624">
        <v>0</v>
      </c>
      <c r="L624">
        <v>0</v>
      </c>
      <c r="M624" t="s">
        <v>128</v>
      </c>
      <c r="N624">
        <v>273217075.75</v>
      </c>
      <c r="Q624">
        <v>0</v>
      </c>
      <c r="R624">
        <v>0</v>
      </c>
    </row>
    <row r="625" spans="1:18" hidden="1" x14ac:dyDescent="0.3">
      <c r="A625" t="s">
        <v>954</v>
      </c>
      <c r="B625" t="s">
        <v>955</v>
      </c>
      <c r="C625" t="s">
        <v>956</v>
      </c>
      <c r="D625" t="s">
        <v>61</v>
      </c>
      <c r="E625">
        <v>1646033.25</v>
      </c>
      <c r="F625">
        <v>95210.6</v>
      </c>
      <c r="G625">
        <v>116924.46</v>
      </c>
      <c r="H625">
        <v>127732.03</v>
      </c>
      <c r="I625">
        <v>4.675111526223851E-4</v>
      </c>
      <c r="J625">
        <v>3291.98</v>
      </c>
      <c r="K625">
        <v>0</v>
      </c>
      <c r="L625">
        <v>0</v>
      </c>
      <c r="M625" t="s">
        <v>128</v>
      </c>
      <c r="N625">
        <v>273217075.75</v>
      </c>
      <c r="Q625">
        <v>0</v>
      </c>
      <c r="R625">
        <v>0</v>
      </c>
    </row>
    <row r="626" spans="1:18" hidden="1" x14ac:dyDescent="0.3">
      <c r="A626" t="s">
        <v>957</v>
      </c>
      <c r="B626" t="s">
        <v>958</v>
      </c>
      <c r="C626" t="s">
        <v>959</v>
      </c>
      <c r="D626" t="s">
        <v>61</v>
      </c>
      <c r="E626">
        <v>13958492.380000001</v>
      </c>
      <c r="F626">
        <v>1067682.42</v>
      </c>
      <c r="G626">
        <v>1086251</v>
      </c>
      <c r="H626">
        <v>1083262.95</v>
      </c>
      <c r="I626">
        <v>3.9648435114326853E-3</v>
      </c>
      <c r="J626">
        <v>27900.11</v>
      </c>
      <c r="K626">
        <v>0</v>
      </c>
      <c r="L626">
        <v>0</v>
      </c>
      <c r="M626" t="s">
        <v>128</v>
      </c>
      <c r="N626">
        <v>273217075.75</v>
      </c>
      <c r="Q626">
        <v>0</v>
      </c>
      <c r="R626">
        <v>0</v>
      </c>
    </row>
    <row r="627" spans="1:18" hidden="1" x14ac:dyDescent="0.3">
      <c r="A627" t="s">
        <v>960</v>
      </c>
      <c r="B627" t="s">
        <v>961</v>
      </c>
      <c r="C627" t="s">
        <v>962</v>
      </c>
      <c r="D627" t="s">
        <v>61</v>
      </c>
      <c r="E627">
        <v>3735532.24</v>
      </c>
      <c r="F627">
        <v>184803.01</v>
      </c>
      <c r="G627">
        <v>272245.71999999997</v>
      </c>
      <c r="H627">
        <v>289836.81</v>
      </c>
      <c r="I627">
        <v>1.0608297786819424E-3</v>
      </c>
      <c r="J627">
        <v>7458.98</v>
      </c>
      <c r="K627">
        <v>0</v>
      </c>
      <c r="L627">
        <v>0</v>
      </c>
      <c r="M627" t="s">
        <v>128</v>
      </c>
      <c r="N627">
        <v>273217075.75</v>
      </c>
      <c r="Q627">
        <v>0</v>
      </c>
      <c r="R627">
        <v>0</v>
      </c>
    </row>
    <row r="628" spans="1:18" hidden="1" x14ac:dyDescent="0.3">
      <c r="A628" t="s">
        <v>963</v>
      </c>
      <c r="B628" t="s">
        <v>964</v>
      </c>
      <c r="C628" t="s">
        <v>965</v>
      </c>
      <c r="D628" t="s">
        <v>61</v>
      </c>
      <c r="E628">
        <v>70957372.540000007</v>
      </c>
      <c r="F628">
        <v>4661576.1900000004</v>
      </c>
      <c r="G628">
        <v>5146010.7300000004</v>
      </c>
      <c r="H628">
        <v>5506288.2999999998</v>
      </c>
      <c r="I628">
        <v>2.0153529148516258E-2</v>
      </c>
      <c r="J628">
        <v>141913.46</v>
      </c>
      <c r="K628">
        <v>0</v>
      </c>
      <c r="L628">
        <v>0</v>
      </c>
      <c r="M628" t="s">
        <v>128</v>
      </c>
      <c r="N628">
        <v>273217075.75</v>
      </c>
      <c r="Q628">
        <v>0</v>
      </c>
      <c r="R628">
        <v>0</v>
      </c>
    </row>
    <row r="629" spans="1:18" hidden="1" x14ac:dyDescent="0.3">
      <c r="A629" t="s">
        <v>966</v>
      </c>
      <c r="B629" t="s">
        <v>967</v>
      </c>
      <c r="C629" t="s">
        <v>968</v>
      </c>
      <c r="D629" t="s">
        <v>61</v>
      </c>
      <c r="E629">
        <v>4535255.84</v>
      </c>
      <c r="F629">
        <v>244928.76</v>
      </c>
      <c r="G629">
        <v>326316.82</v>
      </c>
      <c r="H629">
        <v>351936.26</v>
      </c>
      <c r="I629">
        <v>1.2881195621976054E-3</v>
      </c>
      <c r="J629">
        <v>9070.3700000000008</v>
      </c>
      <c r="K629">
        <v>0</v>
      </c>
      <c r="L629">
        <v>0</v>
      </c>
      <c r="M629" t="s">
        <v>128</v>
      </c>
      <c r="N629">
        <v>273217075.75</v>
      </c>
      <c r="Q629">
        <v>0</v>
      </c>
      <c r="R629">
        <v>0</v>
      </c>
    </row>
    <row r="630" spans="1:18" hidden="1" x14ac:dyDescent="0.3">
      <c r="A630" t="s">
        <v>969</v>
      </c>
      <c r="B630" t="s">
        <v>970</v>
      </c>
      <c r="C630" t="s">
        <v>971</v>
      </c>
      <c r="D630" t="s">
        <v>61</v>
      </c>
      <c r="E630">
        <v>1110458</v>
      </c>
      <c r="F630">
        <v>109251.66</v>
      </c>
      <c r="G630">
        <v>83359.399999999994</v>
      </c>
      <c r="H630">
        <v>86171.67</v>
      </c>
      <c r="I630">
        <v>3.1539635567598667E-4</v>
      </c>
      <c r="J630">
        <v>2220.8000000000002</v>
      </c>
      <c r="K630">
        <v>0</v>
      </c>
      <c r="L630">
        <v>0</v>
      </c>
      <c r="M630" t="s">
        <v>128</v>
      </c>
      <c r="N630">
        <v>273217075.75</v>
      </c>
      <c r="Q630">
        <v>0</v>
      </c>
      <c r="R630">
        <v>0</v>
      </c>
    </row>
    <row r="631" spans="1:18" hidden="1" x14ac:dyDescent="0.3">
      <c r="A631" t="s">
        <v>972</v>
      </c>
      <c r="B631" t="s">
        <v>973</v>
      </c>
      <c r="C631" t="s">
        <v>974</v>
      </c>
      <c r="D631" t="s">
        <v>61</v>
      </c>
      <c r="E631">
        <v>8185037.04</v>
      </c>
      <c r="F631">
        <v>490925.82</v>
      </c>
      <c r="G631">
        <v>572748.41</v>
      </c>
      <c r="H631">
        <v>635159.75</v>
      </c>
      <c r="I631">
        <v>2.3247439723759651E-3</v>
      </c>
      <c r="J631">
        <v>16369.9</v>
      </c>
      <c r="K631">
        <v>0</v>
      </c>
      <c r="L631">
        <v>0</v>
      </c>
      <c r="M631" t="s">
        <v>128</v>
      </c>
      <c r="N631">
        <v>273217075.75</v>
      </c>
      <c r="Q631">
        <v>0</v>
      </c>
      <c r="R631">
        <v>0</v>
      </c>
    </row>
    <row r="632" spans="1:18" hidden="1" x14ac:dyDescent="0.3">
      <c r="A632" t="s">
        <v>975</v>
      </c>
      <c r="B632" t="s">
        <v>976</v>
      </c>
      <c r="C632" t="s">
        <v>977</v>
      </c>
      <c r="D632" t="s">
        <v>61</v>
      </c>
      <c r="E632">
        <v>938061.71</v>
      </c>
      <c r="F632">
        <v>86493.91</v>
      </c>
      <c r="G632">
        <v>68979.789999999994</v>
      </c>
      <c r="H632">
        <v>72793.88</v>
      </c>
      <c r="I632">
        <v>2.6643239556010804E-4</v>
      </c>
      <c r="J632">
        <v>1876.02</v>
      </c>
      <c r="K632">
        <v>0</v>
      </c>
      <c r="L632">
        <v>0</v>
      </c>
      <c r="M632" t="s">
        <v>128</v>
      </c>
      <c r="N632">
        <v>273217075.75</v>
      </c>
      <c r="Q632">
        <v>0</v>
      </c>
      <c r="R632">
        <v>0</v>
      </c>
    </row>
    <row r="633" spans="1:18" hidden="1" x14ac:dyDescent="0.3">
      <c r="A633" t="s">
        <v>978</v>
      </c>
      <c r="B633" t="s">
        <v>979</v>
      </c>
      <c r="C633" t="s">
        <v>980</v>
      </c>
      <c r="D633" t="s">
        <v>61</v>
      </c>
      <c r="E633">
        <v>15129886.27</v>
      </c>
      <c r="F633">
        <v>1313348.97</v>
      </c>
      <c r="G633">
        <v>1104380.8500000001</v>
      </c>
      <c r="H633">
        <v>1174081.51</v>
      </c>
      <c r="I633">
        <v>4.2972479182608343E-3</v>
      </c>
      <c r="J633">
        <v>30259.59</v>
      </c>
      <c r="K633">
        <v>0</v>
      </c>
      <c r="L633">
        <v>0</v>
      </c>
      <c r="M633" t="s">
        <v>128</v>
      </c>
      <c r="N633">
        <v>273217075.75</v>
      </c>
      <c r="Q633">
        <v>0</v>
      </c>
      <c r="R633">
        <v>0</v>
      </c>
    </row>
    <row r="634" spans="1:18" hidden="1" x14ac:dyDescent="0.3">
      <c r="A634" t="s">
        <v>981</v>
      </c>
      <c r="B634" t="s">
        <v>982</v>
      </c>
      <c r="C634" t="s">
        <v>983</v>
      </c>
      <c r="D634" t="s">
        <v>61</v>
      </c>
      <c r="E634">
        <v>9786452.0199999996</v>
      </c>
      <c r="F634">
        <v>556713.43000000005</v>
      </c>
      <c r="G634">
        <v>691912.43</v>
      </c>
      <c r="H634">
        <v>759370.89</v>
      </c>
      <c r="I634">
        <v>2.7793683389498031E-3</v>
      </c>
      <c r="J634">
        <v>19571.849999999999</v>
      </c>
      <c r="K634">
        <v>0</v>
      </c>
      <c r="L634">
        <v>0</v>
      </c>
      <c r="M634" t="s">
        <v>128</v>
      </c>
      <c r="N634">
        <v>273217075.75</v>
      </c>
      <c r="Q634">
        <v>0</v>
      </c>
      <c r="R634">
        <v>0</v>
      </c>
    </row>
    <row r="635" spans="1:18" hidden="1" x14ac:dyDescent="0.3">
      <c r="A635" t="s">
        <v>984</v>
      </c>
      <c r="B635" t="s">
        <v>985</v>
      </c>
      <c r="C635" t="s">
        <v>986</v>
      </c>
      <c r="D635" t="s">
        <v>61</v>
      </c>
      <c r="E635">
        <v>2607246.56</v>
      </c>
      <c r="F635">
        <v>359921</v>
      </c>
      <c r="G635">
        <v>190019.87</v>
      </c>
      <c r="H635">
        <v>202322.55</v>
      </c>
      <c r="I635">
        <v>7.4051941828529727E-4</v>
      </c>
      <c r="J635">
        <v>5214.37</v>
      </c>
      <c r="K635">
        <v>0</v>
      </c>
      <c r="L635">
        <v>0</v>
      </c>
      <c r="M635" t="s">
        <v>128</v>
      </c>
      <c r="N635">
        <v>273217075.75</v>
      </c>
      <c r="Q635">
        <v>0</v>
      </c>
      <c r="R635">
        <v>0</v>
      </c>
    </row>
    <row r="636" spans="1:18" hidden="1" x14ac:dyDescent="0.3">
      <c r="A636" t="s">
        <v>987</v>
      </c>
      <c r="B636" t="s">
        <v>988</v>
      </c>
      <c r="C636" t="s">
        <v>989</v>
      </c>
      <c r="D636" t="s">
        <v>61</v>
      </c>
      <c r="E636">
        <v>7900013.6200000001</v>
      </c>
      <c r="F636">
        <v>670151.14</v>
      </c>
      <c r="G636">
        <v>576718.93999999994</v>
      </c>
      <c r="H636">
        <v>613041.26</v>
      </c>
      <c r="I636">
        <v>2.2437882343816135E-3</v>
      </c>
      <c r="J636">
        <v>15799.83</v>
      </c>
      <c r="K636">
        <v>0</v>
      </c>
      <c r="L636">
        <v>0</v>
      </c>
      <c r="M636" t="s">
        <v>128</v>
      </c>
      <c r="N636">
        <v>273217075.75</v>
      </c>
      <c r="Q636">
        <v>0</v>
      </c>
      <c r="R636">
        <v>0</v>
      </c>
    </row>
    <row r="637" spans="1:18" hidden="1" x14ac:dyDescent="0.3">
      <c r="A637" t="s">
        <v>990</v>
      </c>
      <c r="B637" t="s">
        <v>47</v>
      </c>
      <c r="C637" t="s">
        <v>991</v>
      </c>
      <c r="D637" t="s">
        <v>61</v>
      </c>
      <c r="E637">
        <v>363189.81</v>
      </c>
      <c r="F637">
        <v>31319.040000000001</v>
      </c>
      <c r="G637">
        <v>26550.49</v>
      </c>
      <c r="H637">
        <v>28183.72</v>
      </c>
      <c r="I637">
        <v>1.0315504593786356E-4</v>
      </c>
      <c r="J637">
        <v>726.24</v>
      </c>
      <c r="K637">
        <v>0</v>
      </c>
      <c r="L637">
        <v>0</v>
      </c>
      <c r="M637" t="s">
        <v>128</v>
      </c>
      <c r="N637">
        <v>273217075.75</v>
      </c>
      <c r="Q637">
        <v>0</v>
      </c>
      <c r="R637">
        <v>0</v>
      </c>
    </row>
    <row r="638" spans="1:18" hidden="1" x14ac:dyDescent="0.3">
      <c r="A638" t="s">
        <v>992</v>
      </c>
      <c r="B638" t="s">
        <v>993</v>
      </c>
      <c r="C638" t="s">
        <v>994</v>
      </c>
      <c r="D638" t="s">
        <v>61</v>
      </c>
      <c r="E638">
        <v>834799.19</v>
      </c>
      <c r="F638">
        <v>195135.79</v>
      </c>
      <c r="G638">
        <v>58698.47</v>
      </c>
      <c r="H638">
        <v>64780.76</v>
      </c>
      <c r="I638">
        <v>2.3710362839574455E-4</v>
      </c>
      <c r="J638">
        <v>1669.47</v>
      </c>
      <c r="K638">
        <v>0</v>
      </c>
      <c r="L638">
        <v>0</v>
      </c>
      <c r="M638" t="s">
        <v>128</v>
      </c>
      <c r="N638">
        <v>273217075.75</v>
      </c>
      <c r="Q638">
        <v>0</v>
      </c>
      <c r="R638">
        <v>0</v>
      </c>
    </row>
    <row r="639" spans="1:18" hidden="1" x14ac:dyDescent="0.3">
      <c r="A639" t="s">
        <v>995</v>
      </c>
      <c r="B639" t="s">
        <v>996</v>
      </c>
      <c r="C639" t="s">
        <v>997</v>
      </c>
      <c r="D639" t="s">
        <v>61</v>
      </c>
      <c r="E639">
        <v>2138649.9500000002</v>
      </c>
      <c r="F639">
        <v>115677.14</v>
      </c>
      <c r="G639">
        <v>154961.81</v>
      </c>
      <c r="H639">
        <v>165903.5</v>
      </c>
      <c r="I639">
        <v>6.0722229584144133E-4</v>
      </c>
      <c r="J639">
        <v>4277.7</v>
      </c>
      <c r="K639">
        <v>0</v>
      </c>
      <c r="L639">
        <v>0</v>
      </c>
      <c r="M639" t="s">
        <v>128</v>
      </c>
      <c r="N639">
        <v>273217075.75</v>
      </c>
      <c r="Q639">
        <v>0</v>
      </c>
      <c r="R639">
        <v>0</v>
      </c>
    </row>
    <row r="640" spans="1:18" hidden="1" x14ac:dyDescent="0.3">
      <c r="A640" t="s">
        <v>998</v>
      </c>
      <c r="B640" t="s">
        <v>999</v>
      </c>
      <c r="C640" t="s">
        <v>1000</v>
      </c>
      <c r="D640" t="s">
        <v>61</v>
      </c>
      <c r="E640">
        <v>20950411.16</v>
      </c>
      <c r="F640">
        <v>1845868.04</v>
      </c>
      <c r="G640">
        <v>1505124.78</v>
      </c>
      <c r="H640">
        <v>1625753.86</v>
      </c>
      <c r="I640">
        <v>5.9504108794708084E-3</v>
      </c>
      <c r="J640">
        <v>41900.18</v>
      </c>
      <c r="K640">
        <v>0</v>
      </c>
      <c r="L640">
        <v>0</v>
      </c>
      <c r="M640" t="s">
        <v>128</v>
      </c>
      <c r="N640">
        <v>273217075.75</v>
      </c>
      <c r="Q640">
        <v>0</v>
      </c>
      <c r="R640">
        <v>0</v>
      </c>
    </row>
    <row r="641" spans="1:18" hidden="1" x14ac:dyDescent="0.3">
      <c r="A641" t="s">
        <v>1001</v>
      </c>
      <c r="B641" t="s">
        <v>1002</v>
      </c>
      <c r="C641" t="s">
        <v>1003</v>
      </c>
      <c r="D641" t="s">
        <v>61</v>
      </c>
      <c r="E641">
        <v>14159944.51</v>
      </c>
      <c r="F641">
        <v>1440824.36</v>
      </c>
      <c r="G641">
        <v>1056706.76</v>
      </c>
      <c r="H641">
        <v>1098812.69</v>
      </c>
      <c r="I641">
        <v>4.0217570112837282E-3</v>
      </c>
      <c r="J641">
        <v>28317.22</v>
      </c>
      <c r="K641">
        <v>0</v>
      </c>
      <c r="L641">
        <v>0</v>
      </c>
      <c r="M641" t="s">
        <v>128</v>
      </c>
      <c r="N641">
        <v>273217075.75</v>
      </c>
      <c r="Q641">
        <v>0</v>
      </c>
      <c r="R641">
        <v>0</v>
      </c>
    </row>
    <row r="642" spans="1:18" hidden="1" x14ac:dyDescent="0.3">
      <c r="A642" t="s">
        <v>1004</v>
      </c>
      <c r="B642" t="s">
        <v>1005</v>
      </c>
      <c r="C642" t="s">
        <v>1006</v>
      </c>
      <c r="D642" t="s">
        <v>61</v>
      </c>
      <c r="E642">
        <v>8803352.3000000007</v>
      </c>
      <c r="F642">
        <v>745533.52</v>
      </c>
      <c r="G642">
        <v>687507.79</v>
      </c>
      <c r="H642">
        <v>683140.54</v>
      </c>
      <c r="I642">
        <v>2.5003581424211186E-3</v>
      </c>
      <c r="J642">
        <v>17606.259999999998</v>
      </c>
      <c r="K642">
        <v>0</v>
      </c>
      <c r="L642">
        <v>0</v>
      </c>
      <c r="M642" t="s">
        <v>128</v>
      </c>
      <c r="N642">
        <v>273217075.75</v>
      </c>
      <c r="Q642">
        <v>0</v>
      </c>
      <c r="R642">
        <v>0</v>
      </c>
    </row>
    <row r="643" spans="1:18" hidden="1" x14ac:dyDescent="0.3">
      <c r="A643" t="s">
        <v>1007</v>
      </c>
      <c r="B643" t="s">
        <v>1008</v>
      </c>
      <c r="C643" t="s">
        <v>1009</v>
      </c>
      <c r="D643" t="s">
        <v>61</v>
      </c>
      <c r="E643">
        <v>1543270.57</v>
      </c>
      <c r="F643">
        <v>277586.59000000003</v>
      </c>
      <c r="G643">
        <v>101800.15</v>
      </c>
      <c r="H643">
        <v>119758.14</v>
      </c>
      <c r="I643">
        <v>4.3832597091984646E-4</v>
      </c>
      <c r="J643">
        <v>3083.06</v>
      </c>
      <c r="K643">
        <v>0</v>
      </c>
      <c r="L643">
        <v>0</v>
      </c>
      <c r="M643" t="s">
        <v>128</v>
      </c>
      <c r="N643">
        <v>273217075.75</v>
      </c>
      <c r="Q643">
        <v>0</v>
      </c>
      <c r="R643">
        <v>0</v>
      </c>
    </row>
    <row r="644" spans="1:18" hidden="1" x14ac:dyDescent="0.3">
      <c r="A644" t="s">
        <v>1010</v>
      </c>
      <c r="B644" t="s">
        <v>1011</v>
      </c>
      <c r="C644" t="s">
        <v>1012</v>
      </c>
      <c r="D644" t="s">
        <v>61</v>
      </c>
      <c r="E644">
        <v>12705476.289999999</v>
      </c>
      <c r="F644">
        <v>969228.64</v>
      </c>
      <c r="G644">
        <v>967417.35</v>
      </c>
      <c r="H644">
        <v>985944.92</v>
      </c>
      <c r="I644">
        <v>3.6086504377279942E-3</v>
      </c>
      <c r="J644">
        <v>25412.400000000001</v>
      </c>
      <c r="K644">
        <v>0</v>
      </c>
      <c r="L644">
        <v>0</v>
      </c>
      <c r="M644" t="s">
        <v>128</v>
      </c>
      <c r="N644">
        <v>273217075.75</v>
      </c>
      <c r="Q644">
        <v>0</v>
      </c>
      <c r="R644">
        <v>0</v>
      </c>
    </row>
    <row r="645" spans="1:18" hidden="1" x14ac:dyDescent="0.3">
      <c r="A645" t="s">
        <v>1013</v>
      </c>
      <c r="B645" t="s">
        <v>1014</v>
      </c>
      <c r="C645" t="s">
        <v>1015</v>
      </c>
      <c r="D645" t="s">
        <v>61</v>
      </c>
      <c r="E645">
        <v>4055115.95</v>
      </c>
      <c r="F645">
        <v>367662.45</v>
      </c>
      <c r="G645">
        <v>296138.44</v>
      </c>
      <c r="H645">
        <v>314677.11</v>
      </c>
      <c r="I645">
        <v>1.1517475953367457E-3</v>
      </c>
      <c r="J645">
        <v>8110.05</v>
      </c>
      <c r="K645">
        <v>0</v>
      </c>
      <c r="L645">
        <v>0</v>
      </c>
      <c r="M645" t="s">
        <v>128</v>
      </c>
      <c r="N645">
        <v>273217075.75</v>
      </c>
      <c r="Q645">
        <v>0</v>
      </c>
      <c r="R645">
        <v>0</v>
      </c>
    </row>
    <row r="646" spans="1:18" hidden="1" x14ac:dyDescent="0.3">
      <c r="A646" t="s">
        <v>1016</v>
      </c>
      <c r="B646" t="s">
        <v>1017</v>
      </c>
      <c r="C646" t="s">
        <v>1018</v>
      </c>
      <c r="D646" t="s">
        <v>61</v>
      </c>
      <c r="E646">
        <v>806156.27</v>
      </c>
      <c r="F646">
        <v>58391.83</v>
      </c>
      <c r="G646">
        <v>56705.22</v>
      </c>
      <c r="H646">
        <v>62558.01</v>
      </c>
      <c r="I646">
        <v>2.289681559187832E-4</v>
      </c>
      <c r="J646">
        <v>1612.19</v>
      </c>
      <c r="K646">
        <v>0</v>
      </c>
      <c r="L646">
        <v>0</v>
      </c>
      <c r="M646" t="s">
        <v>128</v>
      </c>
      <c r="N646">
        <v>273217075.75</v>
      </c>
      <c r="Q646">
        <v>0</v>
      </c>
      <c r="R646">
        <v>0</v>
      </c>
    </row>
    <row r="647" spans="1:18" hidden="1" x14ac:dyDescent="0.3">
      <c r="A647" t="s">
        <v>1019</v>
      </c>
      <c r="B647" t="s">
        <v>1020</v>
      </c>
      <c r="C647" t="s">
        <v>1021</v>
      </c>
      <c r="D647" t="s">
        <v>61</v>
      </c>
      <c r="E647">
        <v>1193286.81</v>
      </c>
      <c r="F647">
        <v>131874.57</v>
      </c>
      <c r="G647">
        <v>87365.99</v>
      </c>
      <c r="H647">
        <v>92593.16</v>
      </c>
      <c r="I647">
        <v>3.3889960847368451E-4</v>
      </c>
      <c r="J647">
        <v>2386.5</v>
      </c>
      <c r="K647">
        <v>0</v>
      </c>
      <c r="L647">
        <v>0</v>
      </c>
      <c r="M647" t="s">
        <v>128</v>
      </c>
      <c r="N647">
        <v>273217075.75</v>
      </c>
      <c r="Q647">
        <v>0</v>
      </c>
      <c r="R647">
        <v>0</v>
      </c>
    </row>
    <row r="648" spans="1:18" hidden="1" x14ac:dyDescent="0.3">
      <c r="A648" t="s">
        <v>1022</v>
      </c>
      <c r="B648" t="s">
        <v>1023</v>
      </c>
      <c r="C648" t="s">
        <v>1024</v>
      </c>
      <c r="D648" t="s">
        <v>61</v>
      </c>
      <c r="E648">
        <v>713704.5</v>
      </c>
      <c r="F648">
        <v>98515.34</v>
      </c>
      <c r="G648">
        <v>49400.01</v>
      </c>
      <c r="H648">
        <v>55383.8</v>
      </c>
      <c r="I648">
        <v>2.0270987766034604E-4</v>
      </c>
      <c r="J648">
        <v>1427.17</v>
      </c>
      <c r="K648">
        <v>0</v>
      </c>
      <c r="L648">
        <v>0</v>
      </c>
      <c r="M648" t="s">
        <v>128</v>
      </c>
      <c r="N648">
        <v>273217075.75</v>
      </c>
      <c r="Q648">
        <v>0</v>
      </c>
      <c r="R648">
        <v>0</v>
      </c>
    </row>
    <row r="649" spans="1:18" hidden="1" x14ac:dyDescent="0.3">
      <c r="A649" t="s">
        <v>1025</v>
      </c>
      <c r="B649" t="s">
        <v>1026</v>
      </c>
      <c r="C649" t="s">
        <v>1027</v>
      </c>
      <c r="D649" t="s">
        <v>61</v>
      </c>
      <c r="E649">
        <v>2242272.9</v>
      </c>
      <c r="F649">
        <v>74552.55</v>
      </c>
      <c r="G649">
        <v>166986.23000000001</v>
      </c>
      <c r="H649">
        <v>174000.44</v>
      </c>
      <c r="I649">
        <v>6.368578520297702E-4</v>
      </c>
      <c r="J649">
        <v>4482.32</v>
      </c>
      <c r="K649">
        <v>0</v>
      </c>
      <c r="L649">
        <v>0</v>
      </c>
      <c r="M649" t="s">
        <v>128</v>
      </c>
      <c r="N649">
        <v>273217075.75</v>
      </c>
      <c r="Q649">
        <v>0</v>
      </c>
      <c r="R649">
        <v>0</v>
      </c>
    </row>
    <row r="650" spans="1:18" hidden="1" x14ac:dyDescent="0.3">
      <c r="A650" t="s">
        <v>1031</v>
      </c>
      <c r="B650" t="s">
        <v>1032</v>
      </c>
      <c r="C650" t="s">
        <v>1033</v>
      </c>
      <c r="D650" t="s">
        <v>61</v>
      </c>
      <c r="E650">
        <v>606413.62</v>
      </c>
      <c r="F650">
        <v>18562.62</v>
      </c>
      <c r="G650">
        <v>40078.519999999997</v>
      </c>
      <c r="H650">
        <v>47057.94</v>
      </c>
      <c r="I650">
        <v>1.7223645290406048E-4</v>
      </c>
      <c r="J650">
        <v>1212.7</v>
      </c>
      <c r="K650">
        <v>0</v>
      </c>
      <c r="L650">
        <v>0</v>
      </c>
      <c r="M650" t="s">
        <v>128</v>
      </c>
      <c r="N650">
        <v>273217075.75</v>
      </c>
      <c r="Q650">
        <v>0</v>
      </c>
      <c r="R650">
        <v>0</v>
      </c>
    </row>
    <row r="651" spans="1:18" hidden="1" x14ac:dyDescent="0.3">
      <c r="A651" t="s">
        <v>1034</v>
      </c>
      <c r="B651" t="s">
        <v>1035</v>
      </c>
      <c r="C651" t="s">
        <v>1036</v>
      </c>
      <c r="D651" t="s">
        <v>61</v>
      </c>
      <c r="E651">
        <v>11007690.449999999</v>
      </c>
      <c r="F651">
        <v>595515.86</v>
      </c>
      <c r="G651">
        <v>828563.9</v>
      </c>
      <c r="H651">
        <v>854176.17</v>
      </c>
      <c r="I651">
        <v>3.1263645131082182E-3</v>
      </c>
      <c r="J651">
        <v>22015.26</v>
      </c>
      <c r="K651">
        <v>0</v>
      </c>
      <c r="L651">
        <v>0</v>
      </c>
      <c r="M651" t="s">
        <v>128</v>
      </c>
      <c r="N651">
        <v>273217075.75</v>
      </c>
      <c r="Q651">
        <v>0</v>
      </c>
      <c r="R651">
        <v>0</v>
      </c>
    </row>
    <row r="652" spans="1:18" hidden="1" x14ac:dyDescent="0.3">
      <c r="A652" t="s">
        <v>1037</v>
      </c>
      <c r="B652" t="s">
        <v>1038</v>
      </c>
      <c r="C652" t="s">
        <v>1039</v>
      </c>
      <c r="D652" t="s">
        <v>61</v>
      </c>
      <c r="E652">
        <v>46528218.630000003</v>
      </c>
      <c r="F652">
        <v>3101106.42</v>
      </c>
      <c r="G652">
        <v>3293083.35</v>
      </c>
      <c r="H652">
        <v>3610596.69</v>
      </c>
      <c r="I652">
        <v>1.3215120907390797E-2</v>
      </c>
      <c r="J652">
        <v>93052.23</v>
      </c>
      <c r="K652">
        <v>0</v>
      </c>
      <c r="L652">
        <v>0</v>
      </c>
      <c r="M652" t="s">
        <v>128</v>
      </c>
      <c r="N652">
        <v>273217075.75</v>
      </c>
      <c r="Q652">
        <v>0</v>
      </c>
      <c r="R652">
        <v>0</v>
      </c>
    </row>
    <row r="653" spans="1:18" hidden="1" x14ac:dyDescent="0.3">
      <c r="A653" t="s">
        <v>1040</v>
      </c>
      <c r="B653" t="s">
        <v>1041</v>
      </c>
      <c r="C653" t="s">
        <v>1042</v>
      </c>
      <c r="D653" t="s">
        <v>61</v>
      </c>
      <c r="E653">
        <v>14701175.49</v>
      </c>
      <c r="F653">
        <v>974801.94</v>
      </c>
      <c r="G653">
        <v>1027810.99</v>
      </c>
      <c r="H653">
        <v>1140812.28</v>
      </c>
      <c r="I653">
        <v>4.1754794310289367E-3</v>
      </c>
      <c r="J653">
        <v>29402.05</v>
      </c>
      <c r="K653">
        <v>0</v>
      </c>
      <c r="L653">
        <v>0</v>
      </c>
      <c r="M653" t="s">
        <v>128</v>
      </c>
      <c r="N653">
        <v>273217075.75</v>
      </c>
      <c r="Q653">
        <v>0</v>
      </c>
      <c r="R653">
        <v>0</v>
      </c>
    </row>
    <row r="654" spans="1:18" hidden="1" x14ac:dyDescent="0.3">
      <c r="A654" t="s">
        <v>1043</v>
      </c>
      <c r="B654" t="s">
        <v>1044</v>
      </c>
      <c r="C654" t="s">
        <v>1045</v>
      </c>
      <c r="D654" t="s">
        <v>61</v>
      </c>
      <c r="E654">
        <v>3098017.83</v>
      </c>
      <c r="F654">
        <v>264902.77</v>
      </c>
      <c r="G654">
        <v>234781.14</v>
      </c>
      <c r="H654">
        <v>240406.74</v>
      </c>
      <c r="I654">
        <v>8.799111085574234E-4</v>
      </c>
      <c r="J654">
        <v>6195.9</v>
      </c>
      <c r="K654">
        <v>0</v>
      </c>
      <c r="L654">
        <v>0</v>
      </c>
      <c r="M654" t="s">
        <v>128</v>
      </c>
      <c r="N654">
        <v>273217075.75</v>
      </c>
      <c r="Q654">
        <v>0</v>
      </c>
      <c r="R654">
        <v>0</v>
      </c>
    </row>
    <row r="655" spans="1:18" hidden="1" x14ac:dyDescent="0.3">
      <c r="A655" t="s">
        <v>1046</v>
      </c>
      <c r="B655" t="s">
        <v>1047</v>
      </c>
      <c r="C655" t="s">
        <v>1048</v>
      </c>
      <c r="D655" t="s">
        <v>61</v>
      </c>
      <c r="E655">
        <v>0</v>
      </c>
      <c r="F655">
        <v>63871.1</v>
      </c>
      <c r="G655">
        <v>0</v>
      </c>
      <c r="H655">
        <v>0</v>
      </c>
      <c r="I655">
        <v>0</v>
      </c>
      <c r="J655">
        <v>0</v>
      </c>
      <c r="K655">
        <v>0</v>
      </c>
      <c r="L655">
        <v>0</v>
      </c>
      <c r="M655" t="s">
        <v>128</v>
      </c>
      <c r="N655">
        <v>273217075.75</v>
      </c>
      <c r="Q655">
        <v>0</v>
      </c>
      <c r="R655">
        <v>0</v>
      </c>
    </row>
    <row r="656" spans="1:18" hidden="1" x14ac:dyDescent="0.3">
      <c r="A656" t="s">
        <v>1055</v>
      </c>
      <c r="B656" t="s">
        <v>1056</v>
      </c>
      <c r="C656" t="s">
        <v>1057</v>
      </c>
      <c r="D656" t="s">
        <v>61</v>
      </c>
      <c r="E656">
        <v>1715963.39</v>
      </c>
      <c r="F656">
        <v>67230.81</v>
      </c>
      <c r="G656">
        <v>128669.9</v>
      </c>
      <c r="H656">
        <v>133158.98000000001</v>
      </c>
      <c r="I656">
        <v>4.8737429618726894E-4</v>
      </c>
      <c r="J656">
        <v>3431.8</v>
      </c>
      <c r="K656">
        <v>0</v>
      </c>
      <c r="L656">
        <v>0</v>
      </c>
      <c r="M656" t="s">
        <v>128</v>
      </c>
      <c r="N656">
        <v>273217075.75</v>
      </c>
      <c r="Q656">
        <v>0</v>
      </c>
      <c r="R656">
        <v>0</v>
      </c>
    </row>
    <row r="657" spans="1:18" hidden="1" x14ac:dyDescent="0.3">
      <c r="A657" t="s">
        <v>1065</v>
      </c>
      <c r="B657" t="s">
        <v>1066</v>
      </c>
      <c r="C657" t="s">
        <v>1067</v>
      </c>
      <c r="D657" t="s">
        <v>61</v>
      </c>
      <c r="E657">
        <v>465760.14</v>
      </c>
      <c r="F657">
        <v>7644.5</v>
      </c>
      <c r="G657">
        <v>29682.73</v>
      </c>
      <c r="H657">
        <v>36143.199999999997</v>
      </c>
      <c r="I657">
        <v>1.3228748569533725E-4</v>
      </c>
      <c r="J657">
        <v>931.4</v>
      </c>
      <c r="K657">
        <v>0</v>
      </c>
      <c r="L657">
        <v>0</v>
      </c>
      <c r="M657" t="s">
        <v>128</v>
      </c>
      <c r="N657">
        <v>273217075.75</v>
      </c>
      <c r="Q657">
        <v>0</v>
      </c>
      <c r="R657">
        <v>0</v>
      </c>
    </row>
    <row r="658" spans="1:18" hidden="1" x14ac:dyDescent="0.3">
      <c r="A658" t="s">
        <v>1080</v>
      </c>
      <c r="B658" t="s">
        <v>1081</v>
      </c>
      <c r="C658" t="s">
        <v>1082</v>
      </c>
      <c r="D658" t="s">
        <v>61</v>
      </c>
      <c r="E658">
        <v>8171874.0599999996</v>
      </c>
      <c r="F658">
        <v>145189.32999999999</v>
      </c>
      <c r="G658">
        <v>579098.23</v>
      </c>
      <c r="H658">
        <v>634112.92000000004</v>
      </c>
      <c r="I658">
        <v>2.3209124768622741E-3</v>
      </c>
      <c r="J658">
        <v>16339.89</v>
      </c>
      <c r="K658">
        <v>0</v>
      </c>
      <c r="L658">
        <v>0</v>
      </c>
      <c r="M658" t="s">
        <v>128</v>
      </c>
      <c r="N658">
        <v>273217075.75</v>
      </c>
      <c r="Q658">
        <v>0</v>
      </c>
      <c r="R658">
        <v>0</v>
      </c>
    </row>
    <row r="659" spans="1:18" hidden="1" x14ac:dyDescent="0.3">
      <c r="A659" t="s">
        <v>1083</v>
      </c>
      <c r="B659" t="s">
        <v>1084</v>
      </c>
      <c r="C659" t="s">
        <v>1085</v>
      </c>
      <c r="D659" t="s">
        <v>61</v>
      </c>
      <c r="E659">
        <v>297449.52</v>
      </c>
      <c r="F659">
        <v>10690</v>
      </c>
      <c r="G659">
        <v>19345.82</v>
      </c>
      <c r="H659">
        <v>23082.31</v>
      </c>
      <c r="I659">
        <v>8.4483409159685365E-5</v>
      </c>
      <c r="J659">
        <v>594.82000000000005</v>
      </c>
      <c r="K659">
        <v>0</v>
      </c>
      <c r="L659">
        <v>0</v>
      </c>
      <c r="M659" t="s">
        <v>128</v>
      </c>
      <c r="N659">
        <v>273217075.75</v>
      </c>
      <c r="Q659">
        <v>0</v>
      </c>
      <c r="R659">
        <v>0</v>
      </c>
    </row>
    <row r="660" spans="1:18" hidden="1" x14ac:dyDescent="0.3">
      <c r="A660" t="s">
        <v>1089</v>
      </c>
      <c r="B660" t="s">
        <v>1090</v>
      </c>
      <c r="C660" t="s">
        <v>1091</v>
      </c>
      <c r="D660" t="s">
        <v>61</v>
      </c>
      <c r="E660">
        <v>308609.36</v>
      </c>
      <c r="F660">
        <v>32386.03</v>
      </c>
      <c r="G660">
        <v>21825.56</v>
      </c>
      <c r="H660">
        <v>23948.25</v>
      </c>
      <c r="I660">
        <v>8.765283038865845E-5</v>
      </c>
      <c r="J660">
        <v>617.16</v>
      </c>
      <c r="K660">
        <v>0</v>
      </c>
      <c r="L660">
        <v>0</v>
      </c>
      <c r="M660" t="s">
        <v>128</v>
      </c>
      <c r="N660">
        <v>273217075.75</v>
      </c>
      <c r="Q660">
        <v>0</v>
      </c>
      <c r="R660">
        <v>0</v>
      </c>
    </row>
    <row r="661" spans="1:18" hidden="1" x14ac:dyDescent="0.3">
      <c r="A661" t="s">
        <v>1092</v>
      </c>
      <c r="B661" t="s">
        <v>1093</v>
      </c>
      <c r="C661" t="s">
        <v>1094</v>
      </c>
      <c r="D661" t="s">
        <v>61</v>
      </c>
      <c r="E661">
        <v>162812.56</v>
      </c>
      <c r="F661">
        <v>45152.1</v>
      </c>
      <c r="G661">
        <v>12610.99</v>
      </c>
      <c r="H661">
        <v>12634.49</v>
      </c>
      <c r="I661">
        <v>4.6243412734425322E-5</v>
      </c>
      <c r="J661">
        <v>325.49</v>
      </c>
      <c r="K661">
        <v>0</v>
      </c>
      <c r="L661">
        <v>0</v>
      </c>
      <c r="M661" t="s">
        <v>128</v>
      </c>
      <c r="N661">
        <v>273217075.75</v>
      </c>
      <c r="Q661">
        <v>0</v>
      </c>
      <c r="R661">
        <v>0</v>
      </c>
    </row>
    <row r="662" spans="1:18" hidden="1" x14ac:dyDescent="0.3">
      <c r="A662" t="s">
        <v>1098</v>
      </c>
      <c r="B662" t="s">
        <v>1099</v>
      </c>
      <c r="C662" t="s">
        <v>1100</v>
      </c>
      <c r="D662" t="s">
        <v>61</v>
      </c>
      <c r="E662">
        <v>68530.06</v>
      </c>
      <c r="F662">
        <v>4017.77</v>
      </c>
      <c r="G662">
        <v>5208.5200000000004</v>
      </c>
      <c r="H662">
        <v>5350.87</v>
      </c>
      <c r="I662">
        <v>1.958468366338921E-5</v>
      </c>
      <c r="J662">
        <v>135.16999999999999</v>
      </c>
      <c r="K662">
        <v>0</v>
      </c>
      <c r="L662">
        <v>0</v>
      </c>
      <c r="M662" t="s">
        <v>128</v>
      </c>
      <c r="N662">
        <v>273217075.75</v>
      </c>
      <c r="Q662">
        <v>0</v>
      </c>
      <c r="R662">
        <v>0</v>
      </c>
    </row>
    <row r="663" spans="1:18" hidden="1" x14ac:dyDescent="0.3">
      <c r="A663" t="s">
        <v>1101</v>
      </c>
      <c r="B663" t="s">
        <v>1102</v>
      </c>
      <c r="C663" t="s">
        <v>1103</v>
      </c>
      <c r="D663" t="s">
        <v>61</v>
      </c>
      <c r="E663">
        <v>638448.4</v>
      </c>
      <c r="F663">
        <v>70456.490000000005</v>
      </c>
      <c r="G663">
        <v>43917.75</v>
      </c>
      <c r="H663">
        <v>49543.82</v>
      </c>
      <c r="I663">
        <v>1.8133500574222435E-4</v>
      </c>
      <c r="J663">
        <v>1276.78</v>
      </c>
      <c r="K663">
        <v>0</v>
      </c>
      <c r="L663">
        <v>0</v>
      </c>
      <c r="M663" t="s">
        <v>128</v>
      </c>
      <c r="N663">
        <v>273217075.75</v>
      </c>
      <c r="Q663">
        <v>0</v>
      </c>
      <c r="R663">
        <v>0</v>
      </c>
    </row>
    <row r="664" spans="1:18" hidden="1" x14ac:dyDescent="0.3">
      <c r="A664" t="s">
        <v>1046</v>
      </c>
      <c r="B664" t="s">
        <v>1047</v>
      </c>
      <c r="C664" t="s">
        <v>1048</v>
      </c>
      <c r="D664" t="s">
        <v>63</v>
      </c>
      <c r="E664">
        <v>0</v>
      </c>
      <c r="F664">
        <v>0</v>
      </c>
      <c r="G664">
        <v>0</v>
      </c>
      <c r="H664">
        <v>0</v>
      </c>
      <c r="I664">
        <v>0</v>
      </c>
      <c r="J664">
        <v>0</v>
      </c>
      <c r="K664">
        <v>0</v>
      </c>
      <c r="L664">
        <v>0</v>
      </c>
      <c r="M664" t="s">
        <v>128</v>
      </c>
      <c r="N664">
        <v>551385664.87</v>
      </c>
      <c r="O664" t="s">
        <v>61</v>
      </c>
      <c r="P664">
        <v>0</v>
      </c>
      <c r="Q664">
        <v>0</v>
      </c>
      <c r="R664">
        <v>0</v>
      </c>
    </row>
    <row r="665" spans="1:18" hidden="1" x14ac:dyDescent="0.3">
      <c r="A665" t="s">
        <v>144</v>
      </c>
      <c r="B665" t="s">
        <v>145</v>
      </c>
      <c r="C665" t="s">
        <v>146</v>
      </c>
      <c r="D665" t="s">
        <v>56</v>
      </c>
      <c r="E665">
        <v>120508.73</v>
      </c>
      <c r="F665">
        <v>154800.41</v>
      </c>
      <c r="G665">
        <v>7230.6</v>
      </c>
      <c r="H665">
        <v>11614.76</v>
      </c>
      <c r="I665">
        <v>8.0486415346018946E-5</v>
      </c>
      <c r="J665">
        <v>240.99</v>
      </c>
      <c r="K665">
        <v>2541565.69</v>
      </c>
      <c r="L665">
        <v>1.7612203072171206E-2</v>
      </c>
      <c r="M665" t="s">
        <v>128</v>
      </c>
      <c r="N665">
        <v>144307085.24000001</v>
      </c>
      <c r="O665" t="s">
        <v>59</v>
      </c>
      <c r="P665">
        <v>161583907.71000001</v>
      </c>
      <c r="Q665">
        <v>8.350853307E-4</v>
      </c>
      <c r="R665">
        <v>1.1197226209736399</v>
      </c>
    </row>
    <row r="666" spans="1:18" hidden="1" x14ac:dyDescent="0.3">
      <c r="A666" t="s">
        <v>153</v>
      </c>
      <c r="B666" t="s">
        <v>154</v>
      </c>
      <c r="C666" t="s">
        <v>155</v>
      </c>
      <c r="D666" t="s">
        <v>56</v>
      </c>
      <c r="E666">
        <v>221047.76</v>
      </c>
      <c r="F666">
        <v>237465.23</v>
      </c>
      <c r="G666">
        <v>13262.96</v>
      </c>
      <c r="H666">
        <v>21250.639999999999</v>
      </c>
      <c r="I666">
        <v>1.4725985189609808E-4</v>
      </c>
      <c r="J666">
        <v>442.05</v>
      </c>
      <c r="K666">
        <v>2976119.93</v>
      </c>
      <c r="L666">
        <v>2.0623519108922166E-2</v>
      </c>
      <c r="M666" t="s">
        <v>128</v>
      </c>
      <c r="N666">
        <v>144307085.24000001</v>
      </c>
      <c r="O666" t="s">
        <v>59</v>
      </c>
      <c r="P666">
        <v>190612677.13999999</v>
      </c>
      <c r="Q666">
        <v>1.5317872967390001E-3</v>
      </c>
      <c r="R666">
        <v>1.3208823171986901</v>
      </c>
    </row>
    <row r="667" spans="1:18" hidden="1" x14ac:dyDescent="0.3">
      <c r="A667" t="s">
        <v>210</v>
      </c>
      <c r="B667" t="s">
        <v>211</v>
      </c>
      <c r="C667" t="s">
        <v>212</v>
      </c>
      <c r="D667" t="s">
        <v>56</v>
      </c>
      <c r="E667">
        <v>129707.2</v>
      </c>
      <c r="F667">
        <v>8514.5400000000009</v>
      </c>
      <c r="G667">
        <v>7782.45</v>
      </c>
      <c r="H667">
        <v>12491.76</v>
      </c>
      <c r="I667">
        <v>8.6563733022704348E-5</v>
      </c>
      <c r="J667">
        <v>259.38</v>
      </c>
      <c r="K667">
        <v>1358418.12</v>
      </c>
      <c r="L667">
        <v>9.4133847810784037E-3</v>
      </c>
      <c r="M667" t="s">
        <v>128</v>
      </c>
      <c r="N667">
        <v>144307085.24000001</v>
      </c>
      <c r="O667" t="s">
        <v>59</v>
      </c>
      <c r="P667">
        <v>86500186.019999996</v>
      </c>
      <c r="Q667">
        <v>8.9882766174799998E-4</v>
      </c>
      <c r="R667">
        <v>0.59941745671142799</v>
      </c>
    </row>
    <row r="668" spans="1:18" hidden="1" x14ac:dyDescent="0.3">
      <c r="A668" t="s">
        <v>219</v>
      </c>
      <c r="B668" t="s">
        <v>220</v>
      </c>
      <c r="C668" t="s">
        <v>221</v>
      </c>
      <c r="D668" t="s">
        <v>56</v>
      </c>
      <c r="E668">
        <v>279561.7</v>
      </c>
      <c r="F668">
        <v>72442.31</v>
      </c>
      <c r="G668">
        <v>16773.79</v>
      </c>
      <c r="H668">
        <v>26904.45</v>
      </c>
      <c r="I668">
        <v>1.8643887065735316E-4</v>
      </c>
      <c r="J668">
        <v>559.05999999999995</v>
      </c>
      <c r="K668">
        <v>358713.28</v>
      </c>
      <c r="L668">
        <v>2.4857634634045636E-3</v>
      </c>
      <c r="M668" t="s">
        <v>128</v>
      </c>
      <c r="N668">
        <v>144307085.24000001</v>
      </c>
      <c r="O668" t="s">
        <v>59</v>
      </c>
      <c r="P668">
        <v>22867046.829999998</v>
      </c>
      <c r="Q668">
        <v>1.93726939696E-3</v>
      </c>
      <c r="R668">
        <v>0.158461012444187</v>
      </c>
    </row>
    <row r="669" spans="1:18" hidden="1" x14ac:dyDescent="0.3">
      <c r="A669" t="s">
        <v>231</v>
      </c>
      <c r="B669" t="s">
        <v>232</v>
      </c>
      <c r="C669" t="s">
        <v>233</v>
      </c>
      <c r="D669" t="s">
        <v>56</v>
      </c>
      <c r="E669">
        <v>246331.08</v>
      </c>
      <c r="F669">
        <v>1200</v>
      </c>
      <c r="G669">
        <v>14779.96</v>
      </c>
      <c r="H669">
        <v>23697.54</v>
      </c>
      <c r="I669">
        <v>1.6421605329071783E-4</v>
      </c>
      <c r="J669">
        <v>492.56</v>
      </c>
      <c r="K669">
        <v>285777.59000000003</v>
      </c>
      <c r="L669">
        <v>1.9803434427680218E-3</v>
      </c>
      <c r="M669" t="s">
        <v>128</v>
      </c>
      <c r="N669">
        <v>144307085.24000001</v>
      </c>
      <c r="O669" t="s">
        <v>59</v>
      </c>
      <c r="P669">
        <v>17790883.280000001</v>
      </c>
      <c r="Q669">
        <v>1.7069922768540001E-3</v>
      </c>
      <c r="R669">
        <v>0.123284891039214</v>
      </c>
    </row>
    <row r="670" spans="1:18" hidden="1" x14ac:dyDescent="0.3">
      <c r="A670" t="s">
        <v>318</v>
      </c>
      <c r="B670" t="s">
        <v>319</v>
      </c>
      <c r="C670" t="s">
        <v>320</v>
      </c>
      <c r="D670" t="s">
        <v>56</v>
      </c>
      <c r="E670">
        <v>25582.240000000002</v>
      </c>
      <c r="F670">
        <v>116525.52</v>
      </c>
      <c r="G670">
        <v>1534.94</v>
      </c>
      <c r="H670">
        <v>2430.29</v>
      </c>
      <c r="I670">
        <v>1.6841099631096671E-5</v>
      </c>
      <c r="J670">
        <v>51.16</v>
      </c>
      <c r="K670">
        <v>2974885.17</v>
      </c>
      <c r="L670">
        <v>2.0614962633694729E-2</v>
      </c>
      <c r="M670" t="s">
        <v>128</v>
      </c>
      <c r="N670">
        <v>144307085.24000001</v>
      </c>
      <c r="O670" t="s">
        <v>59</v>
      </c>
      <c r="P670">
        <v>189268221.72</v>
      </c>
      <c r="Q670">
        <v>1.77276396079E-4</v>
      </c>
      <c r="R670">
        <v>1.31156568927454</v>
      </c>
    </row>
    <row r="671" spans="1:18" hidden="1" x14ac:dyDescent="0.3">
      <c r="A671" t="s">
        <v>324</v>
      </c>
      <c r="B671" t="s">
        <v>325</v>
      </c>
      <c r="C671" t="s">
        <v>326</v>
      </c>
      <c r="D671" t="s">
        <v>56</v>
      </c>
      <c r="E671">
        <v>120776</v>
      </c>
      <c r="F671">
        <v>240</v>
      </c>
      <c r="G671">
        <v>7246.58</v>
      </c>
      <c r="H671">
        <v>11636.29</v>
      </c>
      <c r="I671">
        <v>8.0635611069598232E-5</v>
      </c>
      <c r="J671">
        <v>241.5</v>
      </c>
      <c r="K671">
        <v>23377.17</v>
      </c>
      <c r="L671">
        <v>1.6199599597705797E-4</v>
      </c>
      <c r="M671" t="s">
        <v>128</v>
      </c>
      <c r="N671">
        <v>144307085.24000001</v>
      </c>
      <c r="O671" t="s">
        <v>59</v>
      </c>
      <c r="P671">
        <v>1489739.06</v>
      </c>
      <c r="Q671">
        <v>8.3693742271299997E-4</v>
      </c>
      <c r="R671">
        <v>1.0323395123132E-2</v>
      </c>
    </row>
    <row r="672" spans="1:18" hidden="1" x14ac:dyDescent="0.3">
      <c r="A672" t="s">
        <v>382</v>
      </c>
      <c r="B672" t="s">
        <v>383</v>
      </c>
      <c r="C672" t="s">
        <v>384</v>
      </c>
      <c r="D672" t="s">
        <v>56</v>
      </c>
      <c r="E672">
        <v>25885.47</v>
      </c>
      <c r="F672">
        <v>57159.92</v>
      </c>
      <c r="G672">
        <v>1553.13</v>
      </c>
      <c r="H672">
        <v>2459.14</v>
      </c>
      <c r="I672">
        <v>1.7041020514759581E-5</v>
      </c>
      <c r="J672">
        <v>51.76</v>
      </c>
      <c r="K672">
        <v>3098226.68</v>
      </c>
      <c r="L672">
        <v>2.1469678185567099E-2</v>
      </c>
      <c r="M672" t="s">
        <v>128</v>
      </c>
      <c r="N672">
        <v>144307085.24000001</v>
      </c>
      <c r="O672" t="s">
        <v>59</v>
      </c>
      <c r="P672">
        <v>197719515.36000001</v>
      </c>
      <c r="Q672">
        <v>1.7937767890600001E-4</v>
      </c>
      <c r="R672">
        <v>1.3701303371983999</v>
      </c>
    </row>
    <row r="673" spans="1:18" hidden="1" x14ac:dyDescent="0.3">
      <c r="A673" t="s">
        <v>388</v>
      </c>
      <c r="B673" t="s">
        <v>389</v>
      </c>
      <c r="C673" t="s">
        <v>390</v>
      </c>
      <c r="D673" t="s">
        <v>56</v>
      </c>
      <c r="E673">
        <v>154333.44</v>
      </c>
      <c r="F673">
        <v>129613.87</v>
      </c>
      <c r="G673">
        <v>9259.92</v>
      </c>
      <c r="H673">
        <v>14831.75</v>
      </c>
      <c r="I673">
        <v>1.0277908375276944E-4</v>
      </c>
      <c r="J673">
        <v>308.60000000000002</v>
      </c>
      <c r="K673">
        <v>2878492.99</v>
      </c>
      <c r="L673">
        <v>1.9946996955920223E-2</v>
      </c>
      <c r="M673" t="s">
        <v>128</v>
      </c>
      <c r="N673">
        <v>144307085.24000001</v>
      </c>
      <c r="O673" t="s">
        <v>59</v>
      </c>
      <c r="P673">
        <v>182906402.15000001</v>
      </c>
      <c r="Q673">
        <v>1.069479296483E-3</v>
      </c>
      <c r="R673">
        <v>1.26748040018828</v>
      </c>
    </row>
    <row r="674" spans="1:18" hidden="1" x14ac:dyDescent="0.3">
      <c r="A674" t="s">
        <v>391</v>
      </c>
      <c r="B674" t="s">
        <v>392</v>
      </c>
      <c r="C674" t="s">
        <v>393</v>
      </c>
      <c r="D674" t="s">
        <v>56</v>
      </c>
      <c r="E674">
        <v>21365.88</v>
      </c>
      <c r="F674">
        <v>4173</v>
      </c>
      <c r="G674">
        <v>1281.95</v>
      </c>
      <c r="H674">
        <v>2030.06</v>
      </c>
      <c r="I674">
        <v>1.406763913652449E-5</v>
      </c>
      <c r="J674">
        <v>42.72</v>
      </c>
      <c r="K674">
        <v>554458.67000000004</v>
      </c>
      <c r="L674">
        <v>3.8422137698774024E-3</v>
      </c>
      <c r="M674" t="s">
        <v>128</v>
      </c>
      <c r="N674">
        <v>144307085.24000001</v>
      </c>
      <c r="O674" t="s">
        <v>59</v>
      </c>
      <c r="P674">
        <v>35427403.590000004</v>
      </c>
      <c r="Q674">
        <v>1.4805842668399999E-4</v>
      </c>
      <c r="R674">
        <v>0.24550009814888801</v>
      </c>
    </row>
    <row r="675" spans="1:18" hidden="1" x14ac:dyDescent="0.3">
      <c r="A675" t="s">
        <v>400</v>
      </c>
      <c r="B675" t="s">
        <v>401</v>
      </c>
      <c r="C675" t="s">
        <v>402</v>
      </c>
      <c r="D675" t="s">
        <v>56</v>
      </c>
      <c r="E675">
        <v>132497.72</v>
      </c>
      <c r="F675">
        <v>12456.92</v>
      </c>
      <c r="G675">
        <v>7949.87</v>
      </c>
      <c r="H675">
        <v>12770.76</v>
      </c>
      <c r="I675">
        <v>8.8497110025891613E-5</v>
      </c>
      <c r="J675">
        <v>264.79000000000002</v>
      </c>
      <c r="K675">
        <v>982879.92</v>
      </c>
      <c r="L675">
        <v>6.8110302301883007E-3</v>
      </c>
      <c r="M675" t="s">
        <v>128</v>
      </c>
      <c r="N675">
        <v>144307085.24000001</v>
      </c>
      <c r="O675" t="s">
        <v>59</v>
      </c>
      <c r="P675">
        <v>62345811.969999999</v>
      </c>
      <c r="Q675">
        <v>9.1816503520700005E-4</v>
      </c>
      <c r="R675">
        <v>0.43203569572700801</v>
      </c>
    </row>
    <row r="676" spans="1:18" hidden="1" x14ac:dyDescent="0.3">
      <c r="A676" t="s">
        <v>454</v>
      </c>
      <c r="B676" t="s">
        <v>455</v>
      </c>
      <c r="C676" t="s">
        <v>456</v>
      </c>
      <c r="D676" t="s">
        <v>56</v>
      </c>
      <c r="E676">
        <v>122801.18</v>
      </c>
      <c r="F676">
        <v>4024.46</v>
      </c>
      <c r="G676">
        <v>7368.09</v>
      </c>
      <c r="H676">
        <v>11841.49</v>
      </c>
      <c r="I676">
        <v>8.2057578671942413E-5</v>
      </c>
      <c r="J676">
        <v>245.5</v>
      </c>
      <c r="K676">
        <v>189035.05</v>
      </c>
      <c r="L676">
        <v>1.3099498869761801E-3</v>
      </c>
      <c r="M676" t="s">
        <v>128</v>
      </c>
      <c r="N676">
        <v>144307085.24000001</v>
      </c>
      <c r="O676" t="s">
        <v>59</v>
      </c>
      <c r="P676">
        <v>11976509.48</v>
      </c>
      <c r="Q676">
        <v>8.5097124507600003E-4</v>
      </c>
      <c r="R676">
        <v>8.2993218663392002E-2</v>
      </c>
    </row>
    <row r="677" spans="1:18" hidden="1" x14ac:dyDescent="0.3">
      <c r="A677" t="s">
        <v>508</v>
      </c>
      <c r="B677" t="s">
        <v>509</v>
      </c>
      <c r="C677" t="s">
        <v>510</v>
      </c>
      <c r="D677" t="s">
        <v>56</v>
      </c>
      <c r="E677">
        <v>150897.84</v>
      </c>
      <c r="F677">
        <v>154249.91</v>
      </c>
      <c r="G677">
        <v>9053.8700000000008</v>
      </c>
      <c r="H677">
        <v>14534.1</v>
      </c>
      <c r="I677">
        <v>1.007164684660358E-4</v>
      </c>
      <c r="J677">
        <v>301.77</v>
      </c>
      <c r="K677">
        <v>1257328.03</v>
      </c>
      <c r="L677">
        <v>8.712864152920231E-3</v>
      </c>
      <c r="M677" t="s">
        <v>128</v>
      </c>
      <c r="N677">
        <v>144307085.24000001</v>
      </c>
      <c r="O677" t="s">
        <v>59</v>
      </c>
      <c r="P677">
        <v>79950297.120000005</v>
      </c>
      <c r="Q677">
        <v>1.0456717336439999E-3</v>
      </c>
      <c r="R677">
        <v>0.55402890985590203</v>
      </c>
    </row>
    <row r="678" spans="1:18" hidden="1" x14ac:dyDescent="0.3">
      <c r="A678" t="s">
        <v>562</v>
      </c>
      <c r="B678" t="s">
        <v>563</v>
      </c>
      <c r="C678" t="s">
        <v>564</v>
      </c>
      <c r="D678" t="s">
        <v>56</v>
      </c>
      <c r="E678">
        <v>1723.17</v>
      </c>
      <c r="F678">
        <v>40304.15</v>
      </c>
      <c r="G678">
        <v>103.39</v>
      </c>
      <c r="H678">
        <v>221.08</v>
      </c>
      <c r="I678">
        <v>1.5320107091922499E-6</v>
      </c>
      <c r="J678">
        <v>2.59</v>
      </c>
      <c r="K678">
        <v>1349708.88</v>
      </c>
      <c r="L678">
        <v>9.3530326508589109E-3</v>
      </c>
      <c r="M678" t="s">
        <v>128</v>
      </c>
      <c r="N678">
        <v>144307085.24000001</v>
      </c>
      <c r="O678" t="s">
        <v>59</v>
      </c>
      <c r="P678">
        <v>84303503.659999996</v>
      </c>
      <c r="Q678">
        <v>1.194099373E-5</v>
      </c>
      <c r="R678">
        <v>0.58419518015898597</v>
      </c>
    </row>
    <row r="679" spans="1:18" hidden="1" x14ac:dyDescent="0.3">
      <c r="A679" t="s">
        <v>568</v>
      </c>
      <c r="B679" t="s">
        <v>569</v>
      </c>
      <c r="C679" t="s">
        <v>570</v>
      </c>
      <c r="D679" t="s">
        <v>56</v>
      </c>
      <c r="E679">
        <v>70791.91</v>
      </c>
      <c r="F679">
        <v>46946.76</v>
      </c>
      <c r="G679">
        <v>4247.51</v>
      </c>
      <c r="H679">
        <v>6822.96</v>
      </c>
      <c r="I679">
        <v>4.7280838557944662E-5</v>
      </c>
      <c r="J679">
        <v>141.47999999999999</v>
      </c>
      <c r="K679">
        <v>546058.51</v>
      </c>
      <c r="L679">
        <v>3.7840034610347731E-3</v>
      </c>
      <c r="M679" t="s">
        <v>128</v>
      </c>
      <c r="N679">
        <v>144307085.24000001</v>
      </c>
      <c r="O679" t="s">
        <v>59</v>
      </c>
      <c r="P679">
        <v>34653587.270000003</v>
      </c>
      <c r="Q679">
        <v>4.9056433980499998E-4</v>
      </c>
      <c r="R679">
        <v>0.240137808981222</v>
      </c>
    </row>
    <row r="680" spans="1:18" hidden="1" x14ac:dyDescent="0.3">
      <c r="A680" t="s">
        <v>589</v>
      </c>
      <c r="B680" t="s">
        <v>590</v>
      </c>
      <c r="C680" t="s">
        <v>591</v>
      </c>
      <c r="D680" t="s">
        <v>56</v>
      </c>
      <c r="E680">
        <v>110407.85</v>
      </c>
      <c r="F680">
        <v>28269.81</v>
      </c>
      <c r="G680">
        <v>6624.5</v>
      </c>
      <c r="H680">
        <v>10649.98</v>
      </c>
      <c r="I680">
        <v>7.3800811528330746E-5</v>
      </c>
      <c r="J680">
        <v>220.69</v>
      </c>
      <c r="K680">
        <v>948496.83</v>
      </c>
      <c r="L680">
        <v>6.5727668771255127E-3</v>
      </c>
      <c r="M680" t="s">
        <v>128</v>
      </c>
      <c r="N680">
        <v>144307085.24000001</v>
      </c>
      <c r="O680" t="s">
        <v>59</v>
      </c>
      <c r="P680">
        <v>59870978.18</v>
      </c>
      <c r="Q680">
        <v>7.6508959914500004E-4</v>
      </c>
      <c r="R680">
        <v>0.41488592247863199</v>
      </c>
    </row>
    <row r="681" spans="1:18" hidden="1" x14ac:dyDescent="0.3">
      <c r="A681" t="s">
        <v>610</v>
      </c>
      <c r="B681" t="s">
        <v>611</v>
      </c>
      <c r="C681" t="s">
        <v>612</v>
      </c>
      <c r="D681" t="s">
        <v>56</v>
      </c>
      <c r="E681">
        <v>152786.19</v>
      </c>
      <c r="F681">
        <v>38996.78</v>
      </c>
      <c r="G681">
        <v>9167.17</v>
      </c>
      <c r="H681">
        <v>14724.75</v>
      </c>
      <c r="I681">
        <v>1.0203760941821375E-4</v>
      </c>
      <c r="J681">
        <v>305.45999999999998</v>
      </c>
      <c r="K681">
        <v>2426042.12</v>
      </c>
      <c r="L681">
        <v>1.6811663238608145E-2</v>
      </c>
      <c r="M681" t="s">
        <v>128</v>
      </c>
      <c r="N681">
        <v>144307085.24000001</v>
      </c>
      <c r="O681" t="s">
        <v>59</v>
      </c>
      <c r="P681">
        <v>154428819.47999999</v>
      </c>
      <c r="Q681">
        <v>1.0587573697149999E-3</v>
      </c>
      <c r="R681">
        <v>1.07014024448742</v>
      </c>
    </row>
    <row r="682" spans="1:18" hidden="1" x14ac:dyDescent="0.3">
      <c r="A682" t="s">
        <v>613</v>
      </c>
      <c r="B682" t="s">
        <v>614</v>
      </c>
      <c r="C682" t="s">
        <v>615</v>
      </c>
      <c r="D682" t="s">
        <v>56</v>
      </c>
      <c r="E682">
        <v>102897.53</v>
      </c>
      <c r="F682">
        <v>22182.54</v>
      </c>
      <c r="G682">
        <v>6173.85</v>
      </c>
      <c r="H682">
        <v>9905.16</v>
      </c>
      <c r="I682">
        <v>6.8639457193155342E-5</v>
      </c>
      <c r="J682">
        <v>205.74</v>
      </c>
      <c r="K682">
        <v>131475.04</v>
      </c>
      <c r="L682">
        <v>9.1107820368862159E-4</v>
      </c>
      <c r="M682" t="s">
        <v>128</v>
      </c>
      <c r="N682">
        <v>144307085.24000001</v>
      </c>
      <c r="O682" t="s">
        <v>59</v>
      </c>
      <c r="P682">
        <v>8327108.4400000004</v>
      </c>
      <c r="Q682">
        <v>7.1304558489900004E-4</v>
      </c>
      <c r="R682">
        <v>5.7704085881515002E-2</v>
      </c>
    </row>
    <row r="683" spans="1:18" hidden="1" x14ac:dyDescent="0.3">
      <c r="A683" t="s">
        <v>640</v>
      </c>
      <c r="B683" t="s">
        <v>641</v>
      </c>
      <c r="C683" t="s">
        <v>642</v>
      </c>
      <c r="D683" t="s">
        <v>56</v>
      </c>
      <c r="E683">
        <v>358284.49</v>
      </c>
      <c r="F683">
        <v>852.5</v>
      </c>
      <c r="G683">
        <v>21497.01</v>
      </c>
      <c r="H683">
        <v>34458.18</v>
      </c>
      <c r="I683">
        <v>2.3878370173364608E-4</v>
      </c>
      <c r="J683">
        <v>716.49</v>
      </c>
      <c r="K683">
        <v>260056.16</v>
      </c>
      <c r="L683">
        <v>1.8021025063841834E-3</v>
      </c>
      <c r="M683" t="s">
        <v>128</v>
      </c>
      <c r="N683">
        <v>144307085.24000001</v>
      </c>
      <c r="O683" t="s">
        <v>59</v>
      </c>
      <c r="P683">
        <v>16695711.76</v>
      </c>
      <c r="Q683">
        <v>2.4827920916300002E-3</v>
      </c>
      <c r="R683">
        <v>0.115695717450276</v>
      </c>
    </row>
    <row r="684" spans="1:18" hidden="1" x14ac:dyDescent="0.3">
      <c r="A684" t="s">
        <v>646</v>
      </c>
      <c r="B684" t="s">
        <v>647</v>
      </c>
      <c r="C684" t="s">
        <v>648</v>
      </c>
      <c r="D684" t="s">
        <v>56</v>
      </c>
      <c r="E684">
        <v>86.92</v>
      </c>
      <c r="F684">
        <v>8572</v>
      </c>
      <c r="G684">
        <v>5.22</v>
      </c>
      <c r="H684">
        <v>8.26</v>
      </c>
      <c r="I684">
        <v>5.7239046761020003E-8</v>
      </c>
      <c r="J684">
        <v>0.17</v>
      </c>
      <c r="K684">
        <v>256631.93</v>
      </c>
      <c r="L684">
        <v>1.7783737338550652E-3</v>
      </c>
      <c r="M684" t="s">
        <v>128</v>
      </c>
      <c r="N684">
        <v>144307085.24000001</v>
      </c>
      <c r="O684" t="s">
        <v>59</v>
      </c>
      <c r="P684">
        <v>16348334.32</v>
      </c>
      <c r="Q684">
        <v>6.0232662799999997E-7</v>
      </c>
      <c r="R684">
        <v>0.113288507579588</v>
      </c>
    </row>
    <row r="685" spans="1:18" hidden="1" x14ac:dyDescent="0.3">
      <c r="A685" t="s">
        <v>649</v>
      </c>
      <c r="B685" t="s">
        <v>650</v>
      </c>
      <c r="C685" t="s">
        <v>651</v>
      </c>
      <c r="D685" t="s">
        <v>56</v>
      </c>
      <c r="E685">
        <v>209202.44</v>
      </c>
      <c r="F685">
        <v>110816.69</v>
      </c>
      <c r="G685">
        <v>12552.05</v>
      </c>
      <c r="H685">
        <v>20155.400000000001</v>
      </c>
      <c r="I685">
        <v>1.3967020376358619E-4</v>
      </c>
      <c r="J685">
        <v>418.33</v>
      </c>
      <c r="K685">
        <v>1976950.46</v>
      </c>
      <c r="L685">
        <v>1.3699607726897777E-2</v>
      </c>
      <c r="M685" t="s">
        <v>128</v>
      </c>
      <c r="N685">
        <v>144307085.24000001</v>
      </c>
      <c r="O685" t="s">
        <v>59</v>
      </c>
      <c r="P685">
        <v>126880172.27</v>
      </c>
      <c r="Q685">
        <v>1.4497031774430001E-3</v>
      </c>
      <c r="R685">
        <v>0.87923730188980698</v>
      </c>
    </row>
    <row r="686" spans="1:18" hidden="1" x14ac:dyDescent="0.3">
      <c r="A686" t="s">
        <v>661</v>
      </c>
      <c r="B686" t="s">
        <v>662</v>
      </c>
      <c r="C686" t="s">
        <v>663</v>
      </c>
      <c r="D686" t="s">
        <v>56</v>
      </c>
      <c r="E686">
        <v>49924.36</v>
      </c>
      <c r="F686">
        <v>16704.32</v>
      </c>
      <c r="G686">
        <v>2995.51</v>
      </c>
      <c r="H686">
        <v>4810.26</v>
      </c>
      <c r="I686">
        <v>3.3333498434951821E-5</v>
      </c>
      <c r="J686">
        <v>99.76</v>
      </c>
      <c r="K686">
        <v>17857.91</v>
      </c>
      <c r="L686">
        <v>1.2374936386733992E-4</v>
      </c>
      <c r="M686" t="s">
        <v>128</v>
      </c>
      <c r="N686">
        <v>144307085.24000001</v>
      </c>
      <c r="O686" t="s">
        <v>59</v>
      </c>
      <c r="P686">
        <v>1134586.33</v>
      </c>
      <c r="Q686">
        <v>3.4595917391700001E-4</v>
      </c>
      <c r="R686">
        <v>7.8623050844180004E-3</v>
      </c>
    </row>
    <row r="687" spans="1:18" hidden="1" x14ac:dyDescent="0.3">
      <c r="A687" t="s">
        <v>682</v>
      </c>
      <c r="B687" t="s">
        <v>683</v>
      </c>
      <c r="C687" t="s">
        <v>684</v>
      </c>
      <c r="D687" t="s">
        <v>56</v>
      </c>
      <c r="E687">
        <v>210768.85</v>
      </c>
      <c r="F687">
        <v>285</v>
      </c>
      <c r="G687">
        <v>12646.12</v>
      </c>
      <c r="H687">
        <v>20298.98</v>
      </c>
      <c r="I687">
        <v>1.4066516530522643E-4</v>
      </c>
      <c r="J687">
        <v>421.36</v>
      </c>
      <c r="K687">
        <v>468195.44</v>
      </c>
      <c r="L687">
        <v>3.2444383394019411E-3</v>
      </c>
      <c r="M687" t="s">
        <v>128</v>
      </c>
      <c r="N687">
        <v>144307085.24000001</v>
      </c>
      <c r="O687" t="s">
        <v>59</v>
      </c>
      <c r="P687">
        <v>29824057.760000002</v>
      </c>
      <c r="Q687">
        <v>1.4605578766240001E-3</v>
      </c>
      <c r="R687">
        <v>0.20667077926492</v>
      </c>
    </row>
    <row r="688" spans="1:18" hidden="1" x14ac:dyDescent="0.3">
      <c r="A688" t="s">
        <v>756</v>
      </c>
      <c r="B688" t="s">
        <v>757</v>
      </c>
      <c r="C688" t="s">
        <v>758</v>
      </c>
      <c r="D688" t="s">
        <v>56</v>
      </c>
      <c r="E688">
        <v>24559.95</v>
      </c>
      <c r="F688">
        <v>50168.89</v>
      </c>
      <c r="G688">
        <v>1473.56</v>
      </c>
      <c r="H688">
        <v>2026.39</v>
      </c>
      <c r="I688">
        <v>1.40422072598159E-5</v>
      </c>
      <c r="J688">
        <v>49.81</v>
      </c>
      <c r="K688">
        <v>2866014.37</v>
      </c>
      <c r="L688">
        <v>1.9860524278717668E-2</v>
      </c>
      <c r="M688" t="s">
        <v>128</v>
      </c>
      <c r="N688">
        <v>144307085.24000001</v>
      </c>
      <c r="O688" t="s">
        <v>59</v>
      </c>
      <c r="P688">
        <v>183455466.53999999</v>
      </c>
      <c r="Q688">
        <v>1.7019226713099999E-4</v>
      </c>
      <c r="R688">
        <v>1.27128523339579</v>
      </c>
    </row>
    <row r="689" spans="1:18" hidden="1" x14ac:dyDescent="0.3">
      <c r="A689" t="s">
        <v>813</v>
      </c>
      <c r="B689" t="s">
        <v>814</v>
      </c>
      <c r="C689" t="s">
        <v>815</v>
      </c>
      <c r="D689" t="s">
        <v>56</v>
      </c>
      <c r="E689">
        <v>147215.71</v>
      </c>
      <c r="F689">
        <v>9633.9</v>
      </c>
      <c r="G689">
        <v>8832.92</v>
      </c>
      <c r="H689">
        <v>14010.23</v>
      </c>
      <c r="I689">
        <v>9.7086223983384505E-5</v>
      </c>
      <c r="J689">
        <v>289.99</v>
      </c>
      <c r="K689">
        <v>198303.15</v>
      </c>
      <c r="L689">
        <v>1.3741747307153911E-3</v>
      </c>
      <c r="M689" t="s">
        <v>128</v>
      </c>
      <c r="N689">
        <v>144307085.24000001</v>
      </c>
      <c r="O689" t="s">
        <v>59</v>
      </c>
      <c r="P689">
        <v>12790423.74</v>
      </c>
      <c r="Q689">
        <v>1.020155800078E-3</v>
      </c>
      <c r="R689">
        <v>8.8633373189736006E-2</v>
      </c>
    </row>
    <row r="690" spans="1:18" hidden="1" x14ac:dyDescent="0.3">
      <c r="A690" t="s">
        <v>822</v>
      </c>
      <c r="B690" t="s">
        <v>823</v>
      </c>
      <c r="C690" t="s">
        <v>824</v>
      </c>
      <c r="D690" t="s">
        <v>63</v>
      </c>
      <c r="E690">
        <v>351237.25</v>
      </c>
      <c r="F690">
        <v>13490.86</v>
      </c>
      <c r="G690">
        <v>21074.23</v>
      </c>
      <c r="H690">
        <v>31581.8</v>
      </c>
      <c r="I690">
        <v>5.727715102540075E-5</v>
      </c>
      <c r="J690">
        <v>702.42</v>
      </c>
      <c r="K690">
        <v>5739471.0499999998</v>
      </c>
      <c r="L690">
        <v>1.0409177125330585E-2</v>
      </c>
      <c r="M690" t="s">
        <v>128</v>
      </c>
      <c r="N690">
        <v>551385664.87</v>
      </c>
      <c r="O690" t="s">
        <v>61</v>
      </c>
      <c r="P690">
        <v>216253094.22</v>
      </c>
      <c r="Q690" s="139">
        <v>6.3700830902599999E-4</v>
      </c>
      <c r="R690" s="139">
        <v>0.39219934067561601</v>
      </c>
    </row>
    <row r="691" spans="1:18" hidden="1" x14ac:dyDescent="0.3">
      <c r="A691" t="s">
        <v>822</v>
      </c>
      <c r="B691" t="s">
        <v>823</v>
      </c>
      <c r="C691" t="s">
        <v>824</v>
      </c>
      <c r="D691" t="s">
        <v>56</v>
      </c>
      <c r="E691">
        <v>387074.19</v>
      </c>
      <c r="F691">
        <v>1131452.94</v>
      </c>
      <c r="G691">
        <v>23224.44</v>
      </c>
      <c r="H691">
        <v>37192.32</v>
      </c>
      <c r="I691">
        <v>2.5773038058488057E-4</v>
      </c>
      <c r="J691">
        <v>774.13</v>
      </c>
      <c r="K691">
        <v>7698697.4199999999</v>
      </c>
      <c r="L691">
        <v>5.3349406976075653E-2</v>
      </c>
      <c r="M691" t="s">
        <v>128</v>
      </c>
      <c r="N691">
        <v>144307085.24000001</v>
      </c>
      <c r="O691" t="s">
        <v>59</v>
      </c>
      <c r="P691">
        <v>493260456.38</v>
      </c>
      <c r="Q691" s="139">
        <v>2.6822951163920001E-3</v>
      </c>
      <c r="R691" s="139">
        <v>3.4181305481962201</v>
      </c>
    </row>
    <row r="692" spans="1:18" hidden="1" x14ac:dyDescent="0.3">
      <c r="A692" t="s">
        <v>843</v>
      </c>
      <c r="B692" t="s">
        <v>844</v>
      </c>
      <c r="C692" t="s">
        <v>845</v>
      </c>
      <c r="D692" t="s">
        <v>56</v>
      </c>
      <c r="E692">
        <v>131486.37</v>
      </c>
      <c r="F692">
        <v>129641.68</v>
      </c>
      <c r="G692">
        <v>7889.23</v>
      </c>
      <c r="H692">
        <v>12655.58</v>
      </c>
      <c r="I692">
        <v>8.7698951017909144E-5</v>
      </c>
      <c r="J692">
        <v>262.92</v>
      </c>
      <c r="K692">
        <v>1191243.6100000001</v>
      </c>
      <c r="L692">
        <v>8.2549211497052882E-3</v>
      </c>
      <c r="M692" t="s">
        <v>128</v>
      </c>
      <c r="N692">
        <v>144307085.24000001</v>
      </c>
      <c r="O692" t="s">
        <v>59</v>
      </c>
      <c r="P692">
        <v>76154065.989999995</v>
      </c>
      <c r="Q692">
        <v>9.1115671681200004E-4</v>
      </c>
      <c r="R692">
        <v>0.52772229349201105</v>
      </c>
    </row>
    <row r="693" spans="1:18" hidden="1" x14ac:dyDescent="0.3">
      <c r="A693" t="s">
        <v>852</v>
      </c>
      <c r="B693" t="s">
        <v>853</v>
      </c>
      <c r="C693" t="s">
        <v>854</v>
      </c>
      <c r="D693" t="s">
        <v>56</v>
      </c>
      <c r="E693">
        <v>129613.98</v>
      </c>
      <c r="F693">
        <v>58306.95</v>
      </c>
      <c r="G693">
        <v>7776.94</v>
      </c>
      <c r="H693">
        <v>12499.45</v>
      </c>
      <c r="I693">
        <v>8.6617022159458866E-5</v>
      </c>
      <c r="J693">
        <v>259.10000000000002</v>
      </c>
      <c r="K693">
        <v>1337171.6000000001</v>
      </c>
      <c r="L693">
        <v>9.2661534794090204E-3</v>
      </c>
      <c r="M693" t="s">
        <v>128</v>
      </c>
      <c r="N693">
        <v>144307085.24000001</v>
      </c>
      <c r="O693" t="s">
        <v>59</v>
      </c>
      <c r="P693">
        <v>84532352.120000005</v>
      </c>
      <c r="Q693">
        <v>8.9818167822100004E-4</v>
      </c>
      <c r="R693">
        <v>0.58578102370658103</v>
      </c>
    </row>
    <row r="694" spans="1:18" hidden="1" x14ac:dyDescent="0.3">
      <c r="A694" t="s">
        <v>876</v>
      </c>
      <c r="B694" t="s">
        <v>877</v>
      </c>
      <c r="C694" t="s">
        <v>878</v>
      </c>
      <c r="D694" t="s">
        <v>56</v>
      </c>
      <c r="E694">
        <v>466528.92</v>
      </c>
      <c r="F694">
        <v>247973.1</v>
      </c>
      <c r="G694">
        <v>27991.3</v>
      </c>
      <c r="H694">
        <v>44898.53</v>
      </c>
      <c r="I694">
        <v>3.1113184723624874E-4</v>
      </c>
      <c r="J694">
        <v>933.01</v>
      </c>
      <c r="K694">
        <v>4165560.15</v>
      </c>
      <c r="L694">
        <v>2.8865943367036857E-2</v>
      </c>
      <c r="M694" t="s">
        <v>128</v>
      </c>
      <c r="N694">
        <v>144307085.24000001</v>
      </c>
      <c r="O694" t="s">
        <v>59</v>
      </c>
      <c r="P694">
        <v>264740498.37</v>
      </c>
      <c r="Q694">
        <v>3.2328899112900001E-3</v>
      </c>
      <c r="R694">
        <v>1.83456340989567</v>
      </c>
    </row>
    <row r="695" spans="1:18" hidden="1" x14ac:dyDescent="0.3">
      <c r="A695" t="s">
        <v>915</v>
      </c>
      <c r="B695" t="s">
        <v>916</v>
      </c>
      <c r="C695" t="s">
        <v>917</v>
      </c>
      <c r="D695" t="s">
        <v>56</v>
      </c>
      <c r="E695">
        <v>108322.66</v>
      </c>
      <c r="F695">
        <v>206112.03</v>
      </c>
      <c r="G695">
        <v>6499.39</v>
      </c>
      <c r="H695">
        <v>10453.92</v>
      </c>
      <c r="I695">
        <v>7.2442181079424305E-5</v>
      </c>
      <c r="J695">
        <v>216.07</v>
      </c>
      <c r="K695">
        <v>4168153.2</v>
      </c>
      <c r="L695">
        <v>2.8883912339216476E-2</v>
      </c>
      <c r="M695" t="s">
        <v>128</v>
      </c>
      <c r="N695">
        <v>144307085.24000001</v>
      </c>
      <c r="O695" t="s">
        <v>59</v>
      </c>
      <c r="P695">
        <v>272098693.55000001</v>
      </c>
      <c r="Q695">
        <v>7.5063992748399997E-4</v>
      </c>
      <c r="R695">
        <v>1.88555324984541</v>
      </c>
    </row>
    <row r="696" spans="1:18" hidden="1" x14ac:dyDescent="0.3">
      <c r="A696" t="s">
        <v>951</v>
      </c>
      <c r="B696" t="s">
        <v>952</v>
      </c>
      <c r="C696" t="s">
        <v>953</v>
      </c>
      <c r="D696" t="s">
        <v>56</v>
      </c>
      <c r="E696">
        <v>122714.98</v>
      </c>
      <c r="F696">
        <v>75923.78</v>
      </c>
      <c r="G696">
        <v>7362.93</v>
      </c>
      <c r="H696">
        <v>11821.09</v>
      </c>
      <c r="I696">
        <v>8.1916213471709364E-5</v>
      </c>
      <c r="J696">
        <v>245.36</v>
      </c>
      <c r="K696">
        <v>775861.68</v>
      </c>
      <c r="L696">
        <v>5.3764628307033501E-3</v>
      </c>
      <c r="M696" t="s">
        <v>128</v>
      </c>
      <c r="N696">
        <v>144307085.24000001</v>
      </c>
      <c r="O696" t="s">
        <v>59</v>
      </c>
      <c r="P696">
        <v>49342281.219999999</v>
      </c>
      <c r="Q696">
        <v>8.5037390780900004E-4</v>
      </c>
      <c r="R696">
        <v>0.34192556199120699</v>
      </c>
    </row>
    <row r="697" spans="1:18" hidden="1" x14ac:dyDescent="0.3">
      <c r="A697" t="s">
        <v>998</v>
      </c>
      <c r="B697" t="s">
        <v>999</v>
      </c>
      <c r="C697" t="s">
        <v>1000</v>
      </c>
      <c r="D697" t="s">
        <v>56</v>
      </c>
      <c r="E697">
        <v>5625</v>
      </c>
      <c r="F697">
        <v>44076.85</v>
      </c>
      <c r="G697">
        <v>337.5</v>
      </c>
      <c r="H697">
        <v>539.44000000000005</v>
      </c>
      <c r="I697">
        <v>3.7381393928291601E-6</v>
      </c>
      <c r="J697">
        <v>11.25</v>
      </c>
      <c r="K697">
        <v>912958.16</v>
      </c>
      <c r="L697">
        <v>6.3264957398428568E-3</v>
      </c>
      <c r="M697" t="s">
        <v>128</v>
      </c>
      <c r="N697">
        <v>144307085.24000001</v>
      </c>
      <c r="O697" t="s">
        <v>59</v>
      </c>
      <c r="P697">
        <v>58513190.810000002</v>
      </c>
      <c r="Q697">
        <v>3.8979375064E-5</v>
      </c>
      <c r="R697">
        <v>0.405476908584811</v>
      </c>
    </row>
    <row r="698" spans="1:18" hidden="1" x14ac:dyDescent="0.3">
      <c r="A698" t="s">
        <v>1037</v>
      </c>
      <c r="B698" t="s">
        <v>1038</v>
      </c>
      <c r="C698" t="s">
        <v>1039</v>
      </c>
      <c r="D698" t="s">
        <v>56</v>
      </c>
      <c r="E698">
        <v>18370.099999999999</v>
      </c>
      <c r="F698">
        <v>215057.99</v>
      </c>
      <c r="G698">
        <v>1102.21</v>
      </c>
      <c r="H698">
        <v>1745.17</v>
      </c>
      <c r="I698">
        <v>1.209344639660327E-5</v>
      </c>
      <c r="J698">
        <v>36.74</v>
      </c>
      <c r="K698">
        <v>1860032.79</v>
      </c>
      <c r="L698">
        <v>1.288940724501879E-2</v>
      </c>
      <c r="M698" t="s">
        <v>128</v>
      </c>
      <c r="N698">
        <v>144307085.24000001</v>
      </c>
      <c r="O698" t="s">
        <v>59</v>
      </c>
      <c r="P698">
        <v>118356050.67</v>
      </c>
      <c r="Q698">
        <v>1.27298669843E-4</v>
      </c>
      <c r="R698">
        <v>0.82016798047829498</v>
      </c>
    </row>
    <row r="699" spans="1:18" hidden="1" x14ac:dyDescent="0.3">
      <c r="A699" t="s">
        <v>125</v>
      </c>
      <c r="B699" t="s">
        <v>126</v>
      </c>
      <c r="C699" t="s">
        <v>127</v>
      </c>
      <c r="D699" t="s">
        <v>56</v>
      </c>
      <c r="E699">
        <v>0</v>
      </c>
      <c r="F699">
        <v>59050.78</v>
      </c>
      <c r="G699">
        <v>0</v>
      </c>
      <c r="H699">
        <v>0</v>
      </c>
      <c r="I699">
        <v>0</v>
      </c>
      <c r="J699">
        <v>0</v>
      </c>
      <c r="K699">
        <v>390155.95</v>
      </c>
      <c r="L699">
        <v>2.703650685973761E-3</v>
      </c>
      <c r="M699" t="s">
        <v>128</v>
      </c>
      <c r="N699">
        <v>144307085.24000001</v>
      </c>
      <c r="O699" t="s">
        <v>59</v>
      </c>
      <c r="P699">
        <v>25025217.43</v>
      </c>
      <c r="Q699">
        <v>0</v>
      </c>
      <c r="R699">
        <v>0.17341641533664201</v>
      </c>
    </row>
    <row r="700" spans="1:18" hidden="1" x14ac:dyDescent="0.3">
      <c r="A700" t="s">
        <v>129</v>
      </c>
      <c r="B700" t="s">
        <v>130</v>
      </c>
      <c r="C700" t="s">
        <v>131</v>
      </c>
      <c r="D700" t="s">
        <v>56</v>
      </c>
      <c r="E700">
        <v>0</v>
      </c>
      <c r="F700">
        <v>22127.759999999998</v>
      </c>
      <c r="G700">
        <v>0</v>
      </c>
      <c r="H700">
        <v>0</v>
      </c>
      <c r="I700">
        <v>0</v>
      </c>
      <c r="J700">
        <v>0</v>
      </c>
      <c r="K700">
        <v>62436.34</v>
      </c>
      <c r="L700">
        <v>4.3266302479993182E-4</v>
      </c>
      <c r="M700" t="s">
        <v>128</v>
      </c>
      <c r="N700">
        <v>144307085.24000001</v>
      </c>
      <c r="O700" t="s">
        <v>59</v>
      </c>
      <c r="P700">
        <v>3971882.71</v>
      </c>
      <c r="Q700">
        <v>0</v>
      </c>
      <c r="R700">
        <v>2.7523823264771E-2</v>
      </c>
    </row>
    <row r="701" spans="1:18" hidden="1" x14ac:dyDescent="0.3">
      <c r="A701" t="s">
        <v>135</v>
      </c>
      <c r="B701" t="s">
        <v>136</v>
      </c>
      <c r="C701" t="s">
        <v>137</v>
      </c>
      <c r="D701" t="s">
        <v>56</v>
      </c>
      <c r="E701">
        <v>0</v>
      </c>
      <c r="F701">
        <v>10162.44</v>
      </c>
      <c r="G701">
        <v>0</v>
      </c>
      <c r="H701">
        <v>0</v>
      </c>
      <c r="I701">
        <v>0</v>
      </c>
      <c r="J701">
        <v>0</v>
      </c>
      <c r="K701">
        <v>349942.05</v>
      </c>
      <c r="L701">
        <v>2.4249817631476957E-3</v>
      </c>
      <c r="M701" t="s">
        <v>128</v>
      </c>
      <c r="N701">
        <v>144307085.24000001</v>
      </c>
      <c r="O701" t="s">
        <v>59</v>
      </c>
      <c r="P701">
        <v>22272368.82</v>
      </c>
      <c r="Q701">
        <v>0</v>
      </c>
      <c r="R701">
        <v>0.15434009205409699</v>
      </c>
    </row>
    <row r="702" spans="1:18" hidden="1" x14ac:dyDescent="0.3">
      <c r="A702" t="s">
        <v>138</v>
      </c>
      <c r="B702" t="s">
        <v>139</v>
      </c>
      <c r="C702" t="s">
        <v>140</v>
      </c>
      <c r="D702" t="s">
        <v>56</v>
      </c>
      <c r="E702">
        <v>0</v>
      </c>
      <c r="F702">
        <v>161454.85999999999</v>
      </c>
      <c r="G702">
        <v>0</v>
      </c>
      <c r="H702">
        <v>0</v>
      </c>
      <c r="I702">
        <v>0</v>
      </c>
      <c r="J702">
        <v>0</v>
      </c>
      <c r="K702">
        <v>783737.6</v>
      </c>
      <c r="L702">
        <v>5.431040331086657E-3</v>
      </c>
      <c r="M702" t="s">
        <v>128</v>
      </c>
      <c r="N702">
        <v>144307085.24000001</v>
      </c>
      <c r="O702" t="s">
        <v>59</v>
      </c>
      <c r="P702">
        <v>47799858.350000001</v>
      </c>
      <c r="Q702">
        <v>0</v>
      </c>
      <c r="R702">
        <v>0.33123708562544302</v>
      </c>
    </row>
    <row r="703" spans="1:18" hidden="1" x14ac:dyDescent="0.3">
      <c r="A703" t="s">
        <v>147</v>
      </c>
      <c r="B703" t="s">
        <v>148</v>
      </c>
      <c r="C703" t="s">
        <v>149</v>
      </c>
      <c r="D703" t="s">
        <v>56</v>
      </c>
      <c r="E703">
        <v>0</v>
      </c>
      <c r="F703">
        <v>4599.9399999999996</v>
      </c>
      <c r="G703">
        <v>0</v>
      </c>
      <c r="H703">
        <v>0</v>
      </c>
      <c r="I703">
        <v>0</v>
      </c>
      <c r="J703">
        <v>0</v>
      </c>
      <c r="K703">
        <v>473583.48</v>
      </c>
      <c r="L703">
        <v>3.2817756606501607E-3</v>
      </c>
      <c r="M703" t="s">
        <v>128</v>
      </c>
      <c r="N703">
        <v>144307085.24000001</v>
      </c>
      <c r="O703" t="s">
        <v>59</v>
      </c>
      <c r="P703">
        <v>30159576.210000001</v>
      </c>
      <c r="Q703">
        <v>0</v>
      </c>
      <c r="R703">
        <v>0.20899581028776901</v>
      </c>
    </row>
    <row r="704" spans="1:18" hidden="1" x14ac:dyDescent="0.3">
      <c r="A704" t="s">
        <v>150</v>
      </c>
      <c r="B704" t="s">
        <v>151</v>
      </c>
      <c r="C704" t="s">
        <v>152</v>
      </c>
      <c r="D704" t="s">
        <v>56</v>
      </c>
      <c r="E704">
        <v>0</v>
      </c>
      <c r="F704">
        <v>5018.1099999999997</v>
      </c>
      <c r="G704">
        <v>0</v>
      </c>
      <c r="H704">
        <v>0</v>
      </c>
      <c r="I704">
        <v>0</v>
      </c>
      <c r="J704">
        <v>0</v>
      </c>
      <c r="K704">
        <v>1524823.85</v>
      </c>
      <c r="L704">
        <v>1.0566521023302737E-2</v>
      </c>
      <c r="M704" t="s">
        <v>128</v>
      </c>
      <c r="N704">
        <v>144307085.24000001</v>
      </c>
      <c r="O704" t="s">
        <v>59</v>
      </c>
      <c r="P704">
        <v>97093197.409999996</v>
      </c>
      <c r="Q704">
        <v>0</v>
      </c>
      <c r="R704">
        <v>0.67282349476134395</v>
      </c>
    </row>
    <row r="705" spans="1:18" hidden="1" x14ac:dyDescent="0.3">
      <c r="A705" t="s">
        <v>162</v>
      </c>
      <c r="B705" t="s">
        <v>163</v>
      </c>
      <c r="C705" t="s">
        <v>164</v>
      </c>
      <c r="D705" t="s">
        <v>56</v>
      </c>
      <c r="E705">
        <v>0</v>
      </c>
      <c r="F705">
        <v>271909.77</v>
      </c>
      <c r="G705">
        <v>0</v>
      </c>
      <c r="H705">
        <v>0</v>
      </c>
      <c r="I705">
        <v>0</v>
      </c>
      <c r="J705">
        <v>0</v>
      </c>
      <c r="K705">
        <v>2398384.73</v>
      </c>
      <c r="L705">
        <v>1.662000674472219E-2</v>
      </c>
      <c r="M705" t="s">
        <v>128</v>
      </c>
      <c r="N705">
        <v>144307085.24000001</v>
      </c>
      <c r="O705" t="s">
        <v>59</v>
      </c>
      <c r="P705">
        <v>152656168.78999999</v>
      </c>
      <c r="Q705">
        <v>0</v>
      </c>
      <c r="R705">
        <v>1.0578563660690301</v>
      </c>
    </row>
    <row r="706" spans="1:18" hidden="1" x14ac:dyDescent="0.3">
      <c r="A706" t="s">
        <v>168</v>
      </c>
      <c r="B706" t="s">
        <v>169</v>
      </c>
      <c r="C706" t="s">
        <v>170</v>
      </c>
      <c r="D706" t="s">
        <v>56</v>
      </c>
      <c r="E706">
        <v>0</v>
      </c>
      <c r="F706">
        <v>6270.27</v>
      </c>
      <c r="G706">
        <v>0</v>
      </c>
      <c r="H706">
        <v>0</v>
      </c>
      <c r="I706">
        <v>0</v>
      </c>
      <c r="J706">
        <v>0</v>
      </c>
      <c r="K706">
        <v>287113.78000000003</v>
      </c>
      <c r="L706">
        <v>1.9896027940866198E-3</v>
      </c>
      <c r="M706" t="s">
        <v>128</v>
      </c>
      <c r="N706">
        <v>144307085.24000001</v>
      </c>
      <c r="O706" t="s">
        <v>59</v>
      </c>
      <c r="P706">
        <v>18212420.559999999</v>
      </c>
      <c r="Q706">
        <v>0</v>
      </c>
      <c r="R706">
        <v>0.12620600388200301</v>
      </c>
    </row>
    <row r="707" spans="1:18" hidden="1" x14ac:dyDescent="0.3">
      <c r="A707" t="s">
        <v>174</v>
      </c>
      <c r="B707" t="s">
        <v>175</v>
      </c>
      <c r="C707" t="s">
        <v>176</v>
      </c>
      <c r="D707" t="s">
        <v>56</v>
      </c>
      <c r="E707">
        <v>0</v>
      </c>
      <c r="F707">
        <v>21502.11</v>
      </c>
      <c r="G707">
        <v>0</v>
      </c>
      <c r="H707">
        <v>0</v>
      </c>
      <c r="I707">
        <v>0</v>
      </c>
      <c r="J707">
        <v>0</v>
      </c>
      <c r="K707">
        <v>651650.91</v>
      </c>
      <c r="L707">
        <v>4.5157235967743809E-3</v>
      </c>
      <c r="M707" t="s">
        <v>128</v>
      </c>
      <c r="N707">
        <v>144307085.24000001</v>
      </c>
      <c r="O707" t="s">
        <v>59</v>
      </c>
      <c r="P707">
        <v>41805961.920000002</v>
      </c>
      <c r="Q707">
        <v>0</v>
      </c>
      <c r="R707">
        <v>0.28970138126254602</v>
      </c>
    </row>
    <row r="708" spans="1:18" hidden="1" x14ac:dyDescent="0.3">
      <c r="A708" t="s">
        <v>177</v>
      </c>
      <c r="B708" t="s">
        <v>178</v>
      </c>
      <c r="C708" t="s">
        <v>179</v>
      </c>
      <c r="D708" t="s">
        <v>56</v>
      </c>
      <c r="E708">
        <v>0</v>
      </c>
      <c r="F708">
        <v>10275.77</v>
      </c>
      <c r="G708">
        <v>0</v>
      </c>
      <c r="H708">
        <v>0</v>
      </c>
      <c r="I708">
        <v>0</v>
      </c>
      <c r="J708">
        <v>0</v>
      </c>
      <c r="K708">
        <v>98699.82</v>
      </c>
      <c r="L708">
        <v>6.8395685378753481E-4</v>
      </c>
      <c r="M708" t="s">
        <v>128</v>
      </c>
      <c r="N708">
        <v>144307085.24000001</v>
      </c>
      <c r="O708" t="s">
        <v>59</v>
      </c>
      <c r="P708">
        <v>6290238.8399999999</v>
      </c>
      <c r="Q708">
        <v>0</v>
      </c>
      <c r="R708">
        <v>4.3589258486778998E-2</v>
      </c>
    </row>
    <row r="709" spans="1:18" hidden="1" x14ac:dyDescent="0.3">
      <c r="A709" t="s">
        <v>186</v>
      </c>
      <c r="B709" t="s">
        <v>187</v>
      </c>
      <c r="C709" t="s">
        <v>188</v>
      </c>
      <c r="D709" t="s">
        <v>56</v>
      </c>
      <c r="E709">
        <v>0</v>
      </c>
      <c r="F709">
        <v>46882.22</v>
      </c>
      <c r="G709">
        <v>0</v>
      </c>
      <c r="H709">
        <v>0</v>
      </c>
      <c r="I709">
        <v>0</v>
      </c>
      <c r="J709">
        <v>0</v>
      </c>
      <c r="K709">
        <v>512864.97</v>
      </c>
      <c r="L709">
        <v>3.5539832929689075E-3</v>
      </c>
      <c r="M709" t="s">
        <v>128</v>
      </c>
      <c r="N709">
        <v>144307085.24000001</v>
      </c>
      <c r="O709" t="s">
        <v>59</v>
      </c>
      <c r="P709">
        <v>32562237.109999999</v>
      </c>
      <c r="Q709">
        <v>0</v>
      </c>
      <c r="R709">
        <v>0.22564544946525</v>
      </c>
    </row>
    <row r="710" spans="1:18" hidden="1" x14ac:dyDescent="0.3">
      <c r="A710" t="s">
        <v>189</v>
      </c>
      <c r="B710" t="s">
        <v>190</v>
      </c>
      <c r="C710" t="s">
        <v>191</v>
      </c>
      <c r="D710" t="s">
        <v>56</v>
      </c>
      <c r="E710">
        <v>0</v>
      </c>
      <c r="F710">
        <v>30341.86</v>
      </c>
      <c r="G710">
        <v>0</v>
      </c>
      <c r="H710">
        <v>0</v>
      </c>
      <c r="I710">
        <v>0</v>
      </c>
      <c r="J710">
        <v>0</v>
      </c>
      <c r="K710">
        <v>922351.34</v>
      </c>
      <c r="L710">
        <v>6.391587346290163E-3</v>
      </c>
      <c r="M710" t="s">
        <v>128</v>
      </c>
      <c r="N710">
        <v>144307085.24000001</v>
      </c>
      <c r="O710" t="s">
        <v>59</v>
      </c>
      <c r="P710">
        <v>58224795.829999998</v>
      </c>
      <c r="Q710">
        <v>0</v>
      </c>
      <c r="R710">
        <v>0.40347842750177598</v>
      </c>
    </row>
    <row r="711" spans="1:18" hidden="1" x14ac:dyDescent="0.3">
      <c r="A711" t="s">
        <v>207</v>
      </c>
      <c r="B711" t="s">
        <v>208</v>
      </c>
      <c r="C711" t="s">
        <v>209</v>
      </c>
      <c r="D711" t="s">
        <v>56</v>
      </c>
      <c r="E711">
        <v>0</v>
      </c>
      <c r="F711">
        <v>56683.07</v>
      </c>
      <c r="G711">
        <v>0</v>
      </c>
      <c r="H711">
        <v>0</v>
      </c>
      <c r="I711">
        <v>0</v>
      </c>
      <c r="J711">
        <v>0</v>
      </c>
      <c r="K711">
        <v>8515.1299999999992</v>
      </c>
      <c r="L711">
        <v>5.900701262060914E-5</v>
      </c>
      <c r="M711" t="s">
        <v>128</v>
      </c>
      <c r="N711">
        <v>144307085.24000001</v>
      </c>
      <c r="O711" t="s">
        <v>59</v>
      </c>
      <c r="P711">
        <v>545536.69999999995</v>
      </c>
      <c r="Q711">
        <v>0</v>
      </c>
      <c r="R711">
        <v>3.780387491665E-3</v>
      </c>
    </row>
    <row r="712" spans="1:18" hidden="1" x14ac:dyDescent="0.3">
      <c r="A712" t="s">
        <v>213</v>
      </c>
      <c r="B712" t="s">
        <v>214</v>
      </c>
      <c r="C712" t="s">
        <v>215</v>
      </c>
      <c r="D712" t="s">
        <v>56</v>
      </c>
      <c r="E712">
        <v>0</v>
      </c>
      <c r="F712">
        <v>8830.7199999999993</v>
      </c>
      <c r="G712">
        <v>0</v>
      </c>
      <c r="H712">
        <v>0</v>
      </c>
      <c r="I712">
        <v>0</v>
      </c>
      <c r="J712">
        <v>0</v>
      </c>
      <c r="K712">
        <v>1685943.35</v>
      </c>
      <c r="L712">
        <v>1.1683025453643347E-2</v>
      </c>
      <c r="M712" t="s">
        <v>128</v>
      </c>
      <c r="N712">
        <v>144307085.24000001</v>
      </c>
      <c r="O712" t="s">
        <v>59</v>
      </c>
      <c r="P712">
        <v>106836495.68000001</v>
      </c>
      <c r="Q712">
        <v>0</v>
      </c>
      <c r="R712">
        <v>0.74034130411765997</v>
      </c>
    </row>
    <row r="713" spans="1:18" hidden="1" x14ac:dyDescent="0.3">
      <c r="A713" t="s">
        <v>216</v>
      </c>
      <c r="B713" t="s">
        <v>217</v>
      </c>
      <c r="C713" t="s">
        <v>218</v>
      </c>
      <c r="D713" t="s">
        <v>56</v>
      </c>
      <c r="E713">
        <v>0</v>
      </c>
      <c r="F713">
        <v>3391.76</v>
      </c>
      <c r="G713">
        <v>0</v>
      </c>
      <c r="H713">
        <v>0</v>
      </c>
      <c r="I713">
        <v>0</v>
      </c>
      <c r="J713">
        <v>0</v>
      </c>
      <c r="K713">
        <v>382901.01</v>
      </c>
      <c r="L713">
        <v>2.6533763700042146E-3</v>
      </c>
      <c r="M713" t="s">
        <v>128</v>
      </c>
      <c r="N713">
        <v>144307085.24000001</v>
      </c>
      <c r="O713" t="s">
        <v>59</v>
      </c>
      <c r="P713">
        <v>24408662.510000002</v>
      </c>
      <c r="Q713">
        <v>0</v>
      </c>
      <c r="R713">
        <v>0.169143895252305</v>
      </c>
    </row>
    <row r="714" spans="1:18" hidden="1" x14ac:dyDescent="0.3">
      <c r="A714" t="s">
        <v>222</v>
      </c>
      <c r="B714" t="s">
        <v>223</v>
      </c>
      <c r="C714" t="s">
        <v>224</v>
      </c>
      <c r="D714" t="s">
        <v>56</v>
      </c>
      <c r="E714">
        <v>0</v>
      </c>
      <c r="F714">
        <v>4081.03</v>
      </c>
      <c r="G714">
        <v>0</v>
      </c>
      <c r="H714">
        <v>0</v>
      </c>
      <c r="I714">
        <v>0</v>
      </c>
      <c r="J714">
        <v>0</v>
      </c>
      <c r="K714">
        <v>611167.63</v>
      </c>
      <c r="L714">
        <v>4.2351879603385713E-3</v>
      </c>
      <c r="M714" t="s">
        <v>128</v>
      </c>
      <c r="N714">
        <v>144307085.24000001</v>
      </c>
      <c r="O714" t="s">
        <v>59</v>
      </c>
      <c r="P714">
        <v>38931090.350000001</v>
      </c>
      <c r="Q714">
        <v>0</v>
      </c>
      <c r="R714">
        <v>0.26977947954012699</v>
      </c>
    </row>
    <row r="715" spans="1:18" hidden="1" x14ac:dyDescent="0.3">
      <c r="A715" t="s">
        <v>225</v>
      </c>
      <c r="B715" t="s">
        <v>226</v>
      </c>
      <c r="C715" t="s">
        <v>227</v>
      </c>
      <c r="D715" t="s">
        <v>56</v>
      </c>
      <c r="E715">
        <v>0</v>
      </c>
      <c r="F715">
        <v>4800.33</v>
      </c>
      <c r="G715">
        <v>0</v>
      </c>
      <c r="H715">
        <v>0</v>
      </c>
      <c r="I715">
        <v>0</v>
      </c>
      <c r="J715">
        <v>0</v>
      </c>
      <c r="K715">
        <v>89628.33</v>
      </c>
      <c r="L715">
        <v>6.2109445181390323E-4</v>
      </c>
      <c r="M715" t="s">
        <v>128</v>
      </c>
      <c r="N715">
        <v>144307085.24000001</v>
      </c>
      <c r="O715" t="s">
        <v>59</v>
      </c>
      <c r="P715">
        <v>5700999.8200000003</v>
      </c>
      <c r="Q715">
        <v>0</v>
      </c>
      <c r="R715">
        <v>3.9506028484454003E-2</v>
      </c>
    </row>
    <row r="716" spans="1:18" hidden="1" x14ac:dyDescent="0.3">
      <c r="A716" t="s">
        <v>228</v>
      </c>
      <c r="B716" t="s">
        <v>229</v>
      </c>
      <c r="C716" t="s">
        <v>230</v>
      </c>
      <c r="D716" t="s">
        <v>56</v>
      </c>
      <c r="E716">
        <v>0</v>
      </c>
      <c r="F716">
        <v>25753.73</v>
      </c>
      <c r="G716">
        <v>0</v>
      </c>
      <c r="H716">
        <v>0</v>
      </c>
      <c r="I716">
        <v>0</v>
      </c>
      <c r="J716">
        <v>0</v>
      </c>
      <c r="K716">
        <v>91602.06</v>
      </c>
      <c r="L716">
        <v>6.3477174282645086E-4</v>
      </c>
      <c r="M716" t="s">
        <v>128</v>
      </c>
      <c r="N716">
        <v>144307085.24000001</v>
      </c>
      <c r="O716" t="s">
        <v>59</v>
      </c>
      <c r="P716">
        <v>5833123.7199999997</v>
      </c>
      <c r="Q716">
        <v>0</v>
      </c>
      <c r="R716">
        <v>4.0421603071664002E-2</v>
      </c>
    </row>
    <row r="717" spans="1:18" hidden="1" x14ac:dyDescent="0.3">
      <c r="A717" t="s">
        <v>234</v>
      </c>
      <c r="B717" t="s">
        <v>235</v>
      </c>
      <c r="C717" t="s">
        <v>236</v>
      </c>
      <c r="D717" t="s">
        <v>56</v>
      </c>
      <c r="E717">
        <v>0</v>
      </c>
      <c r="F717">
        <v>-16610</v>
      </c>
      <c r="G717">
        <v>0</v>
      </c>
      <c r="H717">
        <v>0</v>
      </c>
      <c r="I717">
        <v>0</v>
      </c>
      <c r="J717">
        <v>0</v>
      </c>
      <c r="K717">
        <v>110759.57</v>
      </c>
      <c r="L717">
        <v>7.6752690150863731E-4</v>
      </c>
      <c r="M717" t="s">
        <v>128</v>
      </c>
      <c r="N717">
        <v>144307085.24000001</v>
      </c>
      <c r="O717" t="s">
        <v>59</v>
      </c>
      <c r="P717">
        <v>7036380.9000000004</v>
      </c>
      <c r="Q717">
        <v>0</v>
      </c>
      <c r="R717">
        <v>4.8759774257083E-2</v>
      </c>
    </row>
    <row r="718" spans="1:18" hidden="1" x14ac:dyDescent="0.3">
      <c r="A718" t="s">
        <v>237</v>
      </c>
      <c r="B718" t="s">
        <v>238</v>
      </c>
      <c r="C718" t="s">
        <v>239</v>
      </c>
      <c r="D718" t="s">
        <v>56</v>
      </c>
      <c r="E718">
        <v>0</v>
      </c>
      <c r="F718">
        <v>28275.32</v>
      </c>
      <c r="G718">
        <v>0</v>
      </c>
      <c r="H718">
        <v>0</v>
      </c>
      <c r="I718">
        <v>0</v>
      </c>
      <c r="J718">
        <v>0</v>
      </c>
      <c r="K718">
        <v>1769424.73</v>
      </c>
      <c r="L718">
        <v>1.2261523590870361E-2</v>
      </c>
      <c r="M718" t="s">
        <v>128</v>
      </c>
      <c r="N718">
        <v>144307085.24000001</v>
      </c>
      <c r="O718" t="s">
        <v>59</v>
      </c>
      <c r="P718">
        <v>112829170.33</v>
      </c>
      <c r="Q718">
        <v>0</v>
      </c>
      <c r="R718">
        <v>0.78186854195240396</v>
      </c>
    </row>
    <row r="719" spans="1:18" hidden="1" x14ac:dyDescent="0.3">
      <c r="A719" t="s">
        <v>243</v>
      </c>
      <c r="B719" t="s">
        <v>244</v>
      </c>
      <c r="C719" t="s">
        <v>245</v>
      </c>
      <c r="D719" t="s">
        <v>56</v>
      </c>
      <c r="E719">
        <v>0</v>
      </c>
      <c r="F719">
        <v>13217.75</v>
      </c>
      <c r="G719">
        <v>0</v>
      </c>
      <c r="H719">
        <v>0</v>
      </c>
      <c r="I719">
        <v>0</v>
      </c>
      <c r="J719">
        <v>0</v>
      </c>
      <c r="K719">
        <v>175510.21</v>
      </c>
      <c r="L719">
        <v>1.2162272539016741E-3</v>
      </c>
      <c r="M719" t="s">
        <v>128</v>
      </c>
      <c r="N719">
        <v>144307085.24000001</v>
      </c>
      <c r="O719" t="s">
        <v>59</v>
      </c>
      <c r="P719">
        <v>11180633.65</v>
      </c>
      <c r="Q719">
        <v>0</v>
      </c>
      <c r="R719">
        <v>7.7478064444343006E-2</v>
      </c>
    </row>
    <row r="720" spans="1:18" hidden="1" x14ac:dyDescent="0.3">
      <c r="A720" t="s">
        <v>246</v>
      </c>
      <c r="B720" t="s">
        <v>247</v>
      </c>
      <c r="C720" t="s">
        <v>248</v>
      </c>
      <c r="D720" t="s">
        <v>56</v>
      </c>
      <c r="E720">
        <v>0</v>
      </c>
      <c r="F720">
        <v>1575</v>
      </c>
      <c r="G720">
        <v>0</v>
      </c>
      <c r="H720">
        <v>0</v>
      </c>
      <c r="I720">
        <v>0</v>
      </c>
      <c r="J720">
        <v>0</v>
      </c>
      <c r="K720">
        <v>22425.61</v>
      </c>
      <c r="L720">
        <v>1.5540200235285412E-4</v>
      </c>
      <c r="M720" t="s">
        <v>128</v>
      </c>
      <c r="N720">
        <v>144307085.24000001</v>
      </c>
      <c r="O720" t="s">
        <v>59</v>
      </c>
      <c r="P720">
        <v>1427979.53</v>
      </c>
      <c r="Q720">
        <v>0</v>
      </c>
      <c r="R720">
        <v>9.8954221660360001E-3</v>
      </c>
    </row>
    <row r="721" spans="1:18" hidden="1" x14ac:dyDescent="0.3">
      <c r="A721" t="s">
        <v>249</v>
      </c>
      <c r="B721" t="s">
        <v>250</v>
      </c>
      <c r="C721" t="s">
        <v>251</v>
      </c>
      <c r="D721" t="s">
        <v>56</v>
      </c>
      <c r="E721">
        <v>0</v>
      </c>
      <c r="F721">
        <v>3655</v>
      </c>
      <c r="G721">
        <v>0</v>
      </c>
      <c r="H721">
        <v>0</v>
      </c>
      <c r="I721">
        <v>0</v>
      </c>
      <c r="J721">
        <v>0</v>
      </c>
      <c r="K721">
        <v>18834.11</v>
      </c>
      <c r="L721">
        <v>1.3051410447849192E-4</v>
      </c>
      <c r="M721" t="s">
        <v>128</v>
      </c>
      <c r="N721">
        <v>144307085.24000001</v>
      </c>
      <c r="O721" t="s">
        <v>59</v>
      </c>
      <c r="P721">
        <v>1199326.56</v>
      </c>
      <c r="Q721">
        <v>0</v>
      </c>
      <c r="R721">
        <v>8.3109332989809992E-3</v>
      </c>
    </row>
    <row r="722" spans="1:18" hidden="1" x14ac:dyDescent="0.3">
      <c r="A722" t="s">
        <v>252</v>
      </c>
      <c r="B722" t="s">
        <v>253</v>
      </c>
      <c r="C722" t="s">
        <v>254</v>
      </c>
      <c r="D722" t="s">
        <v>56</v>
      </c>
      <c r="E722">
        <v>0</v>
      </c>
      <c r="F722">
        <v>1275</v>
      </c>
      <c r="G722">
        <v>0</v>
      </c>
      <c r="H722">
        <v>0</v>
      </c>
      <c r="I722">
        <v>0</v>
      </c>
      <c r="J722">
        <v>0</v>
      </c>
      <c r="K722">
        <v>97729.99</v>
      </c>
      <c r="L722">
        <v>6.7723625515312227E-4</v>
      </c>
      <c r="M722" t="s">
        <v>128</v>
      </c>
      <c r="N722">
        <v>144307085.24000001</v>
      </c>
      <c r="O722" t="s">
        <v>59</v>
      </c>
      <c r="P722">
        <v>6214572.3300000001</v>
      </c>
      <c r="Q722">
        <v>0</v>
      </c>
      <c r="R722">
        <v>4.3064914793784999E-2</v>
      </c>
    </row>
    <row r="723" spans="1:18" hidden="1" x14ac:dyDescent="0.3">
      <c r="A723" t="s">
        <v>255</v>
      </c>
      <c r="B723" t="s">
        <v>256</v>
      </c>
      <c r="C723" t="s">
        <v>257</v>
      </c>
      <c r="D723" t="s">
        <v>56</v>
      </c>
      <c r="E723">
        <v>0</v>
      </c>
      <c r="F723">
        <v>6469</v>
      </c>
      <c r="G723">
        <v>0</v>
      </c>
      <c r="H723">
        <v>0</v>
      </c>
      <c r="I723">
        <v>0</v>
      </c>
      <c r="J723">
        <v>0</v>
      </c>
      <c r="K723">
        <v>178151.01</v>
      </c>
      <c r="L723">
        <v>1.2345271176651756E-3</v>
      </c>
      <c r="M723" t="s">
        <v>128</v>
      </c>
      <c r="N723">
        <v>144307085.24000001</v>
      </c>
      <c r="O723" t="s">
        <v>59</v>
      </c>
      <c r="P723">
        <v>11419809.48</v>
      </c>
      <c r="Q723">
        <v>0</v>
      </c>
      <c r="R723">
        <v>7.9135473223699002E-2</v>
      </c>
    </row>
    <row r="724" spans="1:18" hidden="1" x14ac:dyDescent="0.3">
      <c r="A724" t="s">
        <v>261</v>
      </c>
      <c r="B724" t="s">
        <v>262</v>
      </c>
      <c r="C724" t="s">
        <v>263</v>
      </c>
      <c r="D724" t="s">
        <v>56</v>
      </c>
      <c r="E724">
        <v>0</v>
      </c>
      <c r="F724">
        <v>2475</v>
      </c>
      <c r="G724">
        <v>0</v>
      </c>
      <c r="H724">
        <v>0</v>
      </c>
      <c r="I724">
        <v>0</v>
      </c>
      <c r="J724">
        <v>0</v>
      </c>
      <c r="K724">
        <v>55287.19</v>
      </c>
      <c r="L724">
        <v>3.8312179826826079E-4</v>
      </c>
      <c r="M724" t="s">
        <v>128</v>
      </c>
      <c r="N724">
        <v>144307085.24000001</v>
      </c>
      <c r="O724" t="s">
        <v>59</v>
      </c>
      <c r="P724">
        <v>3561744.52</v>
      </c>
      <c r="Q724">
        <v>0</v>
      </c>
      <c r="R724">
        <v>2.4681702316116001E-2</v>
      </c>
    </row>
    <row r="725" spans="1:18" hidden="1" x14ac:dyDescent="0.3">
      <c r="A725" t="s">
        <v>264</v>
      </c>
      <c r="B725" t="s">
        <v>265</v>
      </c>
      <c r="C725" t="s">
        <v>266</v>
      </c>
      <c r="D725" t="s">
        <v>56</v>
      </c>
      <c r="E725">
        <v>0</v>
      </c>
      <c r="F725">
        <v>4981.2299999999996</v>
      </c>
      <c r="G725">
        <v>0</v>
      </c>
      <c r="H725">
        <v>0</v>
      </c>
      <c r="I725">
        <v>0</v>
      </c>
      <c r="J725">
        <v>0</v>
      </c>
      <c r="K725">
        <v>19994.099999999999</v>
      </c>
      <c r="L725">
        <v>1.3855244852841017E-4</v>
      </c>
      <c r="M725" t="s">
        <v>128</v>
      </c>
      <c r="N725">
        <v>144307085.24000001</v>
      </c>
      <c r="O725" t="s">
        <v>59</v>
      </c>
      <c r="P725">
        <v>1273229.72</v>
      </c>
      <c r="Q725">
        <v>0</v>
      </c>
      <c r="R725">
        <v>8.8230575642389997E-3</v>
      </c>
    </row>
    <row r="726" spans="1:18" hidden="1" x14ac:dyDescent="0.3">
      <c r="A726" t="s">
        <v>270</v>
      </c>
      <c r="B726" t="s">
        <v>271</v>
      </c>
      <c r="C726" t="s">
        <v>272</v>
      </c>
      <c r="D726" t="s">
        <v>56</v>
      </c>
      <c r="E726">
        <v>0</v>
      </c>
      <c r="F726">
        <v>4016.44</v>
      </c>
      <c r="G726">
        <v>0</v>
      </c>
      <c r="H726">
        <v>0</v>
      </c>
      <c r="I726">
        <v>0</v>
      </c>
      <c r="J726">
        <v>0</v>
      </c>
      <c r="K726">
        <v>123294.94</v>
      </c>
      <c r="L726">
        <v>8.5439283729517312E-4</v>
      </c>
      <c r="M726" t="s">
        <v>128</v>
      </c>
      <c r="N726">
        <v>144307085.24000001</v>
      </c>
      <c r="O726" t="s">
        <v>59</v>
      </c>
      <c r="P726">
        <v>7839471.4199999999</v>
      </c>
      <c r="Q726">
        <v>0</v>
      </c>
      <c r="R726">
        <v>5.4324923873017003E-2</v>
      </c>
    </row>
    <row r="727" spans="1:18" hidden="1" x14ac:dyDescent="0.3">
      <c r="A727" t="s">
        <v>273</v>
      </c>
      <c r="B727" t="s">
        <v>274</v>
      </c>
      <c r="C727" t="s">
        <v>275</v>
      </c>
      <c r="D727" t="s">
        <v>56</v>
      </c>
      <c r="E727">
        <v>0</v>
      </c>
      <c r="F727">
        <v>190.01</v>
      </c>
      <c r="G727">
        <v>0</v>
      </c>
      <c r="H727">
        <v>0</v>
      </c>
      <c r="I727">
        <v>0</v>
      </c>
      <c r="J727">
        <v>0</v>
      </c>
      <c r="K727">
        <v>43545.9</v>
      </c>
      <c r="L727">
        <v>3.0175857219746308E-4</v>
      </c>
      <c r="M727" t="s">
        <v>128</v>
      </c>
      <c r="N727">
        <v>144307085.24000001</v>
      </c>
      <c r="O727" t="s">
        <v>59</v>
      </c>
      <c r="P727">
        <v>2733692.98</v>
      </c>
      <c r="Q727">
        <v>0</v>
      </c>
      <c r="R727">
        <v>1.8943581151636E-2</v>
      </c>
    </row>
    <row r="728" spans="1:18" hidden="1" x14ac:dyDescent="0.3">
      <c r="A728" t="s">
        <v>294</v>
      </c>
      <c r="B728" t="s">
        <v>295</v>
      </c>
      <c r="C728" t="s">
        <v>296</v>
      </c>
      <c r="D728" t="s">
        <v>56</v>
      </c>
      <c r="E728">
        <v>0</v>
      </c>
      <c r="F728">
        <v>11333</v>
      </c>
      <c r="G728">
        <v>0</v>
      </c>
      <c r="H728">
        <v>0</v>
      </c>
      <c r="I728">
        <v>0</v>
      </c>
      <c r="J728">
        <v>0</v>
      </c>
      <c r="K728">
        <v>41575.26</v>
      </c>
      <c r="L728">
        <v>2.881026938549507E-4</v>
      </c>
      <c r="M728" t="s">
        <v>128</v>
      </c>
      <c r="N728">
        <v>144307085.24000001</v>
      </c>
      <c r="O728" t="s">
        <v>59</v>
      </c>
      <c r="P728">
        <v>2633333.36</v>
      </c>
      <c r="Q728">
        <v>0</v>
      </c>
      <c r="R728">
        <v>1.8248122437096E-2</v>
      </c>
    </row>
    <row r="729" spans="1:18" hidden="1" x14ac:dyDescent="0.3">
      <c r="A729" t="s">
        <v>297</v>
      </c>
      <c r="B729" t="s">
        <v>298</v>
      </c>
      <c r="C729" t="s">
        <v>299</v>
      </c>
      <c r="D729" t="s">
        <v>56</v>
      </c>
      <c r="E729">
        <v>0</v>
      </c>
      <c r="F729">
        <v>21863.56</v>
      </c>
      <c r="G729">
        <v>0</v>
      </c>
      <c r="H729">
        <v>0</v>
      </c>
      <c r="I729">
        <v>0</v>
      </c>
      <c r="J729">
        <v>0</v>
      </c>
      <c r="K729">
        <v>275083.21000000002</v>
      </c>
      <c r="L729">
        <v>1.9062349540391839E-3</v>
      </c>
      <c r="M729" t="s">
        <v>128</v>
      </c>
      <c r="N729">
        <v>144307085.24000001</v>
      </c>
      <c r="O729" t="s">
        <v>59</v>
      </c>
      <c r="P729">
        <v>17541528.760000002</v>
      </c>
      <c r="Q729">
        <v>0</v>
      </c>
      <c r="R729">
        <v>0.121556947330939</v>
      </c>
    </row>
    <row r="730" spans="1:18" hidden="1" x14ac:dyDescent="0.3">
      <c r="A730" t="s">
        <v>300</v>
      </c>
      <c r="B730" t="s">
        <v>301</v>
      </c>
      <c r="C730" t="s">
        <v>302</v>
      </c>
      <c r="D730" t="s">
        <v>56</v>
      </c>
      <c r="E730">
        <v>0</v>
      </c>
      <c r="F730">
        <v>1204.77</v>
      </c>
      <c r="G730">
        <v>0</v>
      </c>
      <c r="H730">
        <v>0</v>
      </c>
      <c r="I730">
        <v>0</v>
      </c>
      <c r="J730">
        <v>0</v>
      </c>
      <c r="K730">
        <v>197419.34</v>
      </c>
      <c r="L730">
        <v>1.3680502220086281E-3</v>
      </c>
      <c r="M730" t="s">
        <v>128</v>
      </c>
      <c r="N730">
        <v>144307085.24000001</v>
      </c>
      <c r="O730" t="s">
        <v>59</v>
      </c>
      <c r="P730">
        <v>12559154.640000001</v>
      </c>
      <c r="Q730">
        <v>0</v>
      </c>
      <c r="R730">
        <v>8.7030755413794E-2</v>
      </c>
    </row>
    <row r="731" spans="1:18" hidden="1" x14ac:dyDescent="0.3">
      <c r="A731" t="s">
        <v>306</v>
      </c>
      <c r="B731" t="s">
        <v>307</v>
      </c>
      <c r="C731" t="s">
        <v>308</v>
      </c>
      <c r="D731" t="s">
        <v>56</v>
      </c>
      <c r="E731">
        <v>0</v>
      </c>
      <c r="F731">
        <v>20550.46</v>
      </c>
      <c r="G731">
        <v>0</v>
      </c>
      <c r="H731">
        <v>0</v>
      </c>
      <c r="I731">
        <v>0</v>
      </c>
      <c r="J731">
        <v>0</v>
      </c>
      <c r="K731">
        <v>447395.5</v>
      </c>
      <c r="L731">
        <v>3.100301688277659E-3</v>
      </c>
      <c r="M731" t="s">
        <v>128</v>
      </c>
      <c r="N731">
        <v>144307085.24000001</v>
      </c>
      <c r="O731" t="s">
        <v>59</v>
      </c>
      <c r="P731">
        <v>28526986.739999998</v>
      </c>
      <c r="Q731">
        <v>0</v>
      </c>
      <c r="R731">
        <v>0.19768250943850901</v>
      </c>
    </row>
    <row r="732" spans="1:18" hidden="1" x14ac:dyDescent="0.3">
      <c r="A732" t="s">
        <v>309</v>
      </c>
      <c r="B732" t="s">
        <v>310</v>
      </c>
      <c r="C732" t="s">
        <v>311</v>
      </c>
      <c r="D732" t="s">
        <v>56</v>
      </c>
      <c r="E732">
        <v>0</v>
      </c>
      <c r="F732">
        <v>1622.06</v>
      </c>
      <c r="G732">
        <v>0</v>
      </c>
      <c r="H732">
        <v>0</v>
      </c>
      <c r="I732">
        <v>0</v>
      </c>
      <c r="J732">
        <v>0</v>
      </c>
      <c r="K732">
        <v>718644.02</v>
      </c>
      <c r="L732">
        <v>4.9799635188030357E-3</v>
      </c>
      <c r="M732" t="s">
        <v>128</v>
      </c>
      <c r="N732">
        <v>144307085.24000001</v>
      </c>
      <c r="O732" t="s">
        <v>59</v>
      </c>
      <c r="P732">
        <v>45846906.869999997</v>
      </c>
      <c r="Q732">
        <v>0</v>
      </c>
      <c r="R732">
        <v>0.31770378283056</v>
      </c>
    </row>
    <row r="733" spans="1:18" hidden="1" x14ac:dyDescent="0.3">
      <c r="A733" t="s">
        <v>315</v>
      </c>
      <c r="B733" t="s">
        <v>316</v>
      </c>
      <c r="C733" t="s">
        <v>317</v>
      </c>
      <c r="D733" t="s">
        <v>56</v>
      </c>
      <c r="E733">
        <v>0</v>
      </c>
      <c r="F733">
        <v>220</v>
      </c>
      <c r="G733">
        <v>0</v>
      </c>
      <c r="H733">
        <v>0</v>
      </c>
      <c r="I733">
        <v>0</v>
      </c>
      <c r="J733">
        <v>0</v>
      </c>
      <c r="K733">
        <v>242741.36</v>
      </c>
      <c r="L733">
        <v>1.6821167137863811E-3</v>
      </c>
      <c r="M733" t="s">
        <v>128</v>
      </c>
      <c r="N733">
        <v>144307085.24000001</v>
      </c>
      <c r="O733" t="s">
        <v>59</v>
      </c>
      <c r="P733">
        <v>15504448.289999999</v>
      </c>
      <c r="Q733">
        <v>0</v>
      </c>
      <c r="R733">
        <v>0.107440658677391</v>
      </c>
    </row>
    <row r="734" spans="1:18" hidden="1" x14ac:dyDescent="0.3">
      <c r="A734" t="s">
        <v>358</v>
      </c>
      <c r="B734" t="s">
        <v>359</v>
      </c>
      <c r="C734" t="s">
        <v>360</v>
      </c>
      <c r="D734" t="s">
        <v>56</v>
      </c>
      <c r="E734">
        <v>0</v>
      </c>
      <c r="F734">
        <v>30971.08</v>
      </c>
      <c r="G734">
        <v>0</v>
      </c>
      <c r="H734">
        <v>0</v>
      </c>
      <c r="I734">
        <v>0</v>
      </c>
      <c r="J734">
        <v>0</v>
      </c>
      <c r="K734">
        <v>376781.85</v>
      </c>
      <c r="L734">
        <v>2.6109726308543102E-3</v>
      </c>
      <c r="M734" t="s">
        <v>128</v>
      </c>
      <c r="N734">
        <v>144307085.24000001</v>
      </c>
      <c r="O734" t="s">
        <v>59</v>
      </c>
      <c r="P734">
        <v>24017135.649999999</v>
      </c>
      <c r="Q734">
        <v>0</v>
      </c>
      <c r="R734">
        <v>0.16643074461698501</v>
      </c>
    </row>
    <row r="735" spans="1:18" hidden="1" x14ac:dyDescent="0.3">
      <c r="A735" t="s">
        <v>361</v>
      </c>
      <c r="B735" t="s">
        <v>362</v>
      </c>
      <c r="C735" t="s">
        <v>363</v>
      </c>
      <c r="D735" t="s">
        <v>56</v>
      </c>
      <c r="E735">
        <v>0</v>
      </c>
      <c r="F735">
        <v>27211.02</v>
      </c>
      <c r="G735">
        <v>0</v>
      </c>
      <c r="H735">
        <v>0</v>
      </c>
      <c r="I735">
        <v>0</v>
      </c>
      <c r="J735">
        <v>0</v>
      </c>
      <c r="K735">
        <v>181902.83</v>
      </c>
      <c r="L735">
        <v>1.2605259797013693E-3</v>
      </c>
      <c r="M735" t="s">
        <v>128</v>
      </c>
      <c r="N735">
        <v>144307085.24000001</v>
      </c>
      <c r="O735" t="s">
        <v>59</v>
      </c>
      <c r="P735">
        <v>11798709.42</v>
      </c>
      <c r="Q735">
        <v>0</v>
      </c>
      <c r="R735">
        <v>8.1761123512247E-2</v>
      </c>
    </row>
    <row r="736" spans="1:18" hidden="1" x14ac:dyDescent="0.3">
      <c r="A736" t="s">
        <v>370</v>
      </c>
      <c r="B736" t="s">
        <v>371</v>
      </c>
      <c r="C736" t="s">
        <v>372</v>
      </c>
      <c r="D736" t="s">
        <v>56</v>
      </c>
      <c r="E736">
        <v>0</v>
      </c>
      <c r="F736">
        <v>13040.75</v>
      </c>
      <c r="G736">
        <v>0</v>
      </c>
      <c r="H736">
        <v>0</v>
      </c>
      <c r="I736">
        <v>0</v>
      </c>
      <c r="J736">
        <v>0</v>
      </c>
      <c r="K736">
        <v>523550.6</v>
      </c>
      <c r="L736">
        <v>3.6280311471143115E-3</v>
      </c>
      <c r="M736" t="s">
        <v>128</v>
      </c>
      <c r="N736">
        <v>144307085.24000001</v>
      </c>
      <c r="O736" t="s">
        <v>59</v>
      </c>
      <c r="P736">
        <v>33375023.559999999</v>
      </c>
      <c r="Q736">
        <v>0</v>
      </c>
      <c r="R736">
        <v>0.231277788644219</v>
      </c>
    </row>
    <row r="737" spans="1:18" hidden="1" x14ac:dyDescent="0.3">
      <c r="A737" t="s">
        <v>373</v>
      </c>
      <c r="B737" t="s">
        <v>374</v>
      </c>
      <c r="C737" t="s">
        <v>375</v>
      </c>
      <c r="D737" t="s">
        <v>56</v>
      </c>
      <c r="E737">
        <v>0</v>
      </c>
      <c r="F737">
        <v>23073.19</v>
      </c>
      <c r="G737">
        <v>0</v>
      </c>
      <c r="H737">
        <v>0</v>
      </c>
      <c r="I737">
        <v>0</v>
      </c>
      <c r="J737">
        <v>0</v>
      </c>
      <c r="K737">
        <v>304653.15000000002</v>
      </c>
      <c r="L737">
        <v>2.1111447819303205E-3</v>
      </c>
      <c r="M737" t="s">
        <v>128</v>
      </c>
      <c r="N737">
        <v>144307085.24000001</v>
      </c>
      <c r="O737" t="s">
        <v>59</v>
      </c>
      <c r="P737">
        <v>19322684.329999998</v>
      </c>
      <c r="Q737">
        <v>0</v>
      </c>
      <c r="R737">
        <v>0.133899761732863</v>
      </c>
    </row>
    <row r="738" spans="1:18" hidden="1" x14ac:dyDescent="0.3">
      <c r="A738" t="s">
        <v>379</v>
      </c>
      <c r="B738" t="s">
        <v>380</v>
      </c>
      <c r="C738" t="s">
        <v>381</v>
      </c>
      <c r="D738" t="s">
        <v>56</v>
      </c>
      <c r="E738">
        <v>0</v>
      </c>
      <c r="F738">
        <v>76564.72</v>
      </c>
      <c r="G738">
        <v>0</v>
      </c>
      <c r="H738">
        <v>0</v>
      </c>
      <c r="I738">
        <v>0</v>
      </c>
      <c r="J738">
        <v>0</v>
      </c>
      <c r="K738">
        <v>2977330.79</v>
      </c>
      <c r="L738">
        <v>2.0631909965115998E-2</v>
      </c>
      <c r="M738" t="s">
        <v>128</v>
      </c>
      <c r="N738">
        <v>144307085.24000001</v>
      </c>
      <c r="O738" t="s">
        <v>59</v>
      </c>
      <c r="P738">
        <v>189487795.84999999</v>
      </c>
      <c r="Q738">
        <v>0</v>
      </c>
      <c r="R738">
        <v>1.3130872648065699</v>
      </c>
    </row>
    <row r="739" spans="1:18" hidden="1" x14ac:dyDescent="0.3">
      <c r="A739" t="s">
        <v>385</v>
      </c>
      <c r="B739" t="s">
        <v>386</v>
      </c>
      <c r="C739" t="s">
        <v>387</v>
      </c>
      <c r="D739" t="s">
        <v>56</v>
      </c>
      <c r="E739">
        <v>0</v>
      </c>
      <c r="F739">
        <v>69290.77</v>
      </c>
      <c r="G739">
        <v>0</v>
      </c>
      <c r="H739">
        <v>0</v>
      </c>
      <c r="I739">
        <v>0</v>
      </c>
      <c r="J739">
        <v>0</v>
      </c>
      <c r="K739">
        <v>2962.95</v>
      </c>
      <c r="L739">
        <v>2.0532255883848381E-5</v>
      </c>
      <c r="M739" t="s">
        <v>128</v>
      </c>
      <c r="N739">
        <v>144307085.24000001</v>
      </c>
      <c r="O739" t="s">
        <v>59</v>
      </c>
      <c r="P739">
        <v>189266.25</v>
      </c>
      <c r="Q739">
        <v>0</v>
      </c>
      <c r="R739">
        <v>1.3115520259120001E-3</v>
      </c>
    </row>
    <row r="740" spans="1:18" hidden="1" x14ac:dyDescent="0.3">
      <c r="A740" t="s">
        <v>394</v>
      </c>
      <c r="B740" t="s">
        <v>395</v>
      </c>
      <c r="C740" t="s">
        <v>396</v>
      </c>
      <c r="D740" t="s">
        <v>56</v>
      </c>
      <c r="E740">
        <v>0</v>
      </c>
      <c r="F740">
        <v>10726.71</v>
      </c>
      <c r="G740">
        <v>0</v>
      </c>
      <c r="H740">
        <v>0</v>
      </c>
      <c r="I740">
        <v>0</v>
      </c>
      <c r="J740">
        <v>0</v>
      </c>
      <c r="K740">
        <v>516175.58</v>
      </c>
      <c r="L740">
        <v>3.5769247167700608E-3</v>
      </c>
      <c r="M740" t="s">
        <v>128</v>
      </c>
      <c r="N740">
        <v>144307085.24000001</v>
      </c>
      <c r="O740" t="s">
        <v>59</v>
      </c>
      <c r="P740">
        <v>32858185.460000001</v>
      </c>
      <c r="Q740">
        <v>0</v>
      </c>
      <c r="R740">
        <v>0.227696272884681</v>
      </c>
    </row>
    <row r="741" spans="1:18" hidden="1" x14ac:dyDescent="0.3">
      <c r="A741" t="s">
        <v>406</v>
      </c>
      <c r="B741" t="s">
        <v>407</v>
      </c>
      <c r="C741" t="s">
        <v>408</v>
      </c>
      <c r="D741" t="s">
        <v>56</v>
      </c>
      <c r="E741">
        <v>0</v>
      </c>
      <c r="F741">
        <v>5737.5</v>
      </c>
      <c r="G741">
        <v>0</v>
      </c>
      <c r="H741">
        <v>0</v>
      </c>
      <c r="I741">
        <v>0</v>
      </c>
      <c r="J741">
        <v>0</v>
      </c>
      <c r="K741">
        <v>18366.96</v>
      </c>
      <c r="L741">
        <v>1.2727691068982193E-4</v>
      </c>
      <c r="M741" t="s">
        <v>128</v>
      </c>
      <c r="N741">
        <v>144307085.24000001</v>
      </c>
      <c r="O741" t="s">
        <v>59</v>
      </c>
      <c r="P741">
        <v>1177517.51</v>
      </c>
      <c r="Q741">
        <v>0</v>
      </c>
      <c r="R741">
        <v>8.1598038519150005E-3</v>
      </c>
    </row>
    <row r="742" spans="1:18" hidden="1" x14ac:dyDescent="0.3">
      <c r="A742" t="s">
        <v>409</v>
      </c>
      <c r="B742" t="s">
        <v>410</v>
      </c>
      <c r="C742" t="s">
        <v>411</v>
      </c>
      <c r="D742" t="s">
        <v>56</v>
      </c>
      <c r="E742">
        <v>0</v>
      </c>
      <c r="F742">
        <v>5123.25</v>
      </c>
      <c r="G742">
        <v>0</v>
      </c>
      <c r="H742">
        <v>0</v>
      </c>
      <c r="I742">
        <v>0</v>
      </c>
      <c r="J742">
        <v>0</v>
      </c>
      <c r="K742">
        <v>15621.52</v>
      </c>
      <c r="L742">
        <v>1.08251926605125E-4</v>
      </c>
      <c r="M742" t="s">
        <v>128</v>
      </c>
      <c r="N742">
        <v>144307085.24000001</v>
      </c>
      <c r="O742" t="s">
        <v>59</v>
      </c>
      <c r="P742">
        <v>996830.76</v>
      </c>
      <c r="Q742">
        <v>0</v>
      </c>
      <c r="R742">
        <v>6.9077049012680001E-3</v>
      </c>
    </row>
    <row r="743" spans="1:18" hidden="1" x14ac:dyDescent="0.3">
      <c r="A743" t="s">
        <v>412</v>
      </c>
      <c r="B743" t="s">
        <v>413</v>
      </c>
      <c r="C743" t="s">
        <v>414</v>
      </c>
      <c r="D743" t="s">
        <v>56</v>
      </c>
      <c r="E743">
        <v>0</v>
      </c>
      <c r="F743">
        <v>1320</v>
      </c>
      <c r="G743">
        <v>0</v>
      </c>
      <c r="H743">
        <v>0</v>
      </c>
      <c r="I743">
        <v>0</v>
      </c>
      <c r="J743">
        <v>0</v>
      </c>
      <c r="K743">
        <v>81377.649999999994</v>
      </c>
      <c r="L743">
        <v>5.6391998954631508E-4</v>
      </c>
      <c r="M743" t="s">
        <v>128</v>
      </c>
      <c r="N743">
        <v>144307085.24000001</v>
      </c>
      <c r="O743" t="s">
        <v>59</v>
      </c>
      <c r="P743">
        <v>5185447.42</v>
      </c>
      <c r="Q743">
        <v>0</v>
      </c>
      <c r="R743">
        <v>3.5933422197364999E-2</v>
      </c>
    </row>
    <row r="744" spans="1:18" hidden="1" x14ac:dyDescent="0.3">
      <c r="A744" t="s">
        <v>424</v>
      </c>
      <c r="B744" t="s">
        <v>425</v>
      </c>
      <c r="C744" t="s">
        <v>426</v>
      </c>
      <c r="D744" t="s">
        <v>56</v>
      </c>
      <c r="E744">
        <v>0</v>
      </c>
      <c r="F744">
        <v>43987.71</v>
      </c>
      <c r="G744">
        <v>0</v>
      </c>
      <c r="H744">
        <v>0</v>
      </c>
      <c r="I744">
        <v>0</v>
      </c>
      <c r="J744">
        <v>0</v>
      </c>
      <c r="K744">
        <v>247018.85</v>
      </c>
      <c r="L744">
        <v>1.7117582937052468E-3</v>
      </c>
      <c r="M744" t="s">
        <v>128</v>
      </c>
      <c r="N744">
        <v>144307085.24000001</v>
      </c>
      <c r="O744" t="s">
        <v>59</v>
      </c>
      <c r="P744">
        <v>15744970.43</v>
      </c>
      <c r="Q744">
        <v>0</v>
      </c>
      <c r="R744">
        <v>0.109107396936292</v>
      </c>
    </row>
    <row r="745" spans="1:18" hidden="1" x14ac:dyDescent="0.3">
      <c r="A745" t="s">
        <v>427</v>
      </c>
      <c r="B745" t="s">
        <v>428</v>
      </c>
      <c r="C745" t="s">
        <v>429</v>
      </c>
      <c r="D745" t="s">
        <v>56</v>
      </c>
      <c r="E745">
        <v>0</v>
      </c>
      <c r="F745">
        <v>9012.48</v>
      </c>
      <c r="G745">
        <v>0</v>
      </c>
      <c r="H745">
        <v>0</v>
      </c>
      <c r="I745">
        <v>0</v>
      </c>
      <c r="J745">
        <v>0</v>
      </c>
      <c r="K745">
        <v>24433.79</v>
      </c>
      <c r="L745">
        <v>1.69318020382462E-4</v>
      </c>
      <c r="M745" t="s">
        <v>128</v>
      </c>
      <c r="N745">
        <v>144307085.24000001</v>
      </c>
      <c r="O745" t="s">
        <v>59</v>
      </c>
      <c r="P745">
        <v>1532446.13</v>
      </c>
      <c r="Q745">
        <v>0</v>
      </c>
      <c r="R745">
        <v>1.0619340883029999E-2</v>
      </c>
    </row>
    <row r="746" spans="1:18" hidden="1" x14ac:dyDescent="0.3">
      <c r="A746" t="s">
        <v>430</v>
      </c>
      <c r="B746" t="s">
        <v>431</v>
      </c>
      <c r="C746" t="s">
        <v>432</v>
      </c>
      <c r="D746" t="s">
        <v>56</v>
      </c>
      <c r="E746">
        <v>0</v>
      </c>
      <c r="F746">
        <v>400</v>
      </c>
      <c r="G746">
        <v>0</v>
      </c>
      <c r="H746">
        <v>0</v>
      </c>
      <c r="I746">
        <v>0</v>
      </c>
      <c r="J746">
        <v>0</v>
      </c>
      <c r="K746">
        <v>3369.9</v>
      </c>
      <c r="L746">
        <v>2.335228373849732E-5</v>
      </c>
      <c r="M746" t="s">
        <v>128</v>
      </c>
      <c r="N746">
        <v>144307085.24000001</v>
      </c>
      <c r="O746" t="s">
        <v>59</v>
      </c>
      <c r="P746">
        <v>215101.45</v>
      </c>
      <c r="Q746">
        <v>0</v>
      </c>
      <c r="R746">
        <v>1.490581350474E-3</v>
      </c>
    </row>
    <row r="747" spans="1:18" hidden="1" x14ac:dyDescent="0.3">
      <c r="A747" t="s">
        <v>433</v>
      </c>
      <c r="B747" t="s">
        <v>434</v>
      </c>
      <c r="C747" t="s">
        <v>435</v>
      </c>
      <c r="D747" t="s">
        <v>56</v>
      </c>
      <c r="E747">
        <v>0</v>
      </c>
      <c r="F747">
        <v>2000</v>
      </c>
      <c r="G747">
        <v>0</v>
      </c>
      <c r="H747">
        <v>0</v>
      </c>
      <c r="I747">
        <v>0</v>
      </c>
      <c r="J747">
        <v>0</v>
      </c>
      <c r="K747">
        <v>17004.439999999999</v>
      </c>
      <c r="L747">
        <v>1.1783510124759E-4</v>
      </c>
      <c r="M747" t="s">
        <v>128</v>
      </c>
      <c r="N747">
        <v>144307085.24000001</v>
      </c>
      <c r="O747" t="s">
        <v>59</v>
      </c>
      <c r="P747">
        <v>1081797.6299999999</v>
      </c>
      <c r="Q747">
        <v>0</v>
      </c>
      <c r="R747">
        <v>7.4964969890479998E-3</v>
      </c>
    </row>
    <row r="748" spans="1:18" hidden="1" x14ac:dyDescent="0.3">
      <c r="A748" t="s">
        <v>436</v>
      </c>
      <c r="B748" t="s">
        <v>437</v>
      </c>
      <c r="C748" t="s">
        <v>438</v>
      </c>
      <c r="D748" t="s">
        <v>56</v>
      </c>
      <c r="E748">
        <v>0</v>
      </c>
      <c r="F748">
        <v>1199.99</v>
      </c>
      <c r="G748">
        <v>0</v>
      </c>
      <c r="H748">
        <v>0</v>
      </c>
      <c r="I748">
        <v>0</v>
      </c>
      <c r="J748">
        <v>0</v>
      </c>
      <c r="K748">
        <v>68767.47</v>
      </c>
      <c r="L748">
        <v>4.7653564539559118E-4</v>
      </c>
      <c r="M748" t="s">
        <v>128</v>
      </c>
      <c r="N748">
        <v>144307085.24000001</v>
      </c>
      <c r="O748" t="s">
        <v>59</v>
      </c>
      <c r="P748">
        <v>4368619.92</v>
      </c>
      <c r="Q748">
        <v>0</v>
      </c>
      <c r="R748">
        <v>3.0273079888866999E-2</v>
      </c>
    </row>
    <row r="749" spans="1:18" hidden="1" x14ac:dyDescent="0.3">
      <c r="A749" t="s">
        <v>439</v>
      </c>
      <c r="B749" t="s">
        <v>440</v>
      </c>
      <c r="C749" t="s">
        <v>441</v>
      </c>
      <c r="D749" t="s">
        <v>56</v>
      </c>
      <c r="E749">
        <v>0</v>
      </c>
      <c r="F749">
        <v>8295.0300000000007</v>
      </c>
      <c r="G749">
        <v>0</v>
      </c>
      <c r="H749">
        <v>0</v>
      </c>
      <c r="I749">
        <v>0</v>
      </c>
      <c r="J749">
        <v>0</v>
      </c>
      <c r="K749">
        <v>21192.13</v>
      </c>
      <c r="L749">
        <v>1.46854397098763E-4</v>
      </c>
      <c r="M749" t="s">
        <v>128</v>
      </c>
      <c r="N749">
        <v>144307085.24000001</v>
      </c>
      <c r="O749" t="s">
        <v>59</v>
      </c>
      <c r="P749">
        <v>1351133.01</v>
      </c>
      <c r="Q749">
        <v>0</v>
      </c>
      <c r="R749">
        <v>9.3629013970650005E-3</v>
      </c>
    </row>
    <row r="750" spans="1:18" hidden="1" x14ac:dyDescent="0.3">
      <c r="A750" t="s">
        <v>445</v>
      </c>
      <c r="B750" t="s">
        <v>446</v>
      </c>
      <c r="C750" t="s">
        <v>447</v>
      </c>
      <c r="D750" t="s">
        <v>56</v>
      </c>
      <c r="E750">
        <v>0</v>
      </c>
      <c r="F750">
        <v>27172.51</v>
      </c>
      <c r="G750">
        <v>0</v>
      </c>
      <c r="H750">
        <v>0</v>
      </c>
      <c r="I750">
        <v>0</v>
      </c>
      <c r="J750">
        <v>0</v>
      </c>
      <c r="K750">
        <v>2697342.36</v>
      </c>
      <c r="L750">
        <v>1.8691683471494112E-2</v>
      </c>
      <c r="M750" t="s">
        <v>128</v>
      </c>
      <c r="N750">
        <v>144307085.24000001</v>
      </c>
      <c r="O750" t="s">
        <v>59</v>
      </c>
      <c r="P750">
        <v>171484514.05000001</v>
      </c>
      <c r="Q750">
        <v>0</v>
      </c>
      <c r="R750">
        <v>1.1883305228208401</v>
      </c>
    </row>
    <row r="751" spans="1:18" hidden="1" x14ac:dyDescent="0.3">
      <c r="A751" t="s">
        <v>448</v>
      </c>
      <c r="B751" t="s">
        <v>449</v>
      </c>
      <c r="C751" t="s">
        <v>450</v>
      </c>
      <c r="D751" t="s">
        <v>56</v>
      </c>
      <c r="E751">
        <v>0</v>
      </c>
      <c r="F751">
        <v>2265</v>
      </c>
      <c r="G751">
        <v>0</v>
      </c>
      <c r="H751">
        <v>0</v>
      </c>
      <c r="I751">
        <v>0</v>
      </c>
      <c r="J751">
        <v>0</v>
      </c>
      <c r="K751">
        <v>220896.77</v>
      </c>
      <c r="L751">
        <v>1.5307409863668314E-3</v>
      </c>
      <c r="M751" t="s">
        <v>128</v>
      </c>
      <c r="N751">
        <v>144307085.24000001</v>
      </c>
      <c r="O751" t="s">
        <v>59</v>
      </c>
      <c r="P751">
        <v>14056139.369999999</v>
      </c>
      <c r="Q751">
        <v>0</v>
      </c>
      <c r="R751">
        <v>9.7404360614885999E-2</v>
      </c>
    </row>
    <row r="752" spans="1:18" hidden="1" x14ac:dyDescent="0.3">
      <c r="A752" t="s">
        <v>463</v>
      </c>
      <c r="B752" t="s">
        <v>464</v>
      </c>
      <c r="C752" t="s">
        <v>465</v>
      </c>
      <c r="D752" t="s">
        <v>56</v>
      </c>
      <c r="E752">
        <v>0</v>
      </c>
      <c r="F752">
        <v>101877.98</v>
      </c>
      <c r="G752">
        <v>0</v>
      </c>
      <c r="H752">
        <v>0</v>
      </c>
      <c r="I752">
        <v>0</v>
      </c>
      <c r="J752">
        <v>0</v>
      </c>
      <c r="K752">
        <v>2636517.69</v>
      </c>
      <c r="L752">
        <v>1.8270188782589257E-2</v>
      </c>
      <c r="M752" t="s">
        <v>128</v>
      </c>
      <c r="N752">
        <v>144307085.24000001</v>
      </c>
      <c r="O752" t="s">
        <v>59</v>
      </c>
      <c r="P752">
        <v>167904680.15000001</v>
      </c>
      <c r="Q752">
        <v>0</v>
      </c>
      <c r="R752">
        <v>1.16352346713091</v>
      </c>
    </row>
    <row r="753" spans="1:18" hidden="1" x14ac:dyDescent="0.3">
      <c r="A753" t="s">
        <v>475</v>
      </c>
      <c r="B753" t="s">
        <v>476</v>
      </c>
      <c r="C753" t="s">
        <v>477</v>
      </c>
      <c r="D753" t="s">
        <v>56</v>
      </c>
      <c r="E753">
        <v>0</v>
      </c>
      <c r="F753">
        <v>235746.59</v>
      </c>
      <c r="G753">
        <v>0</v>
      </c>
      <c r="H753">
        <v>0</v>
      </c>
      <c r="I753">
        <v>0</v>
      </c>
      <c r="J753">
        <v>0</v>
      </c>
      <c r="K753">
        <v>554146.97</v>
      </c>
      <c r="L753">
        <v>3.8400537927738413E-3</v>
      </c>
      <c r="M753" t="s">
        <v>128</v>
      </c>
      <c r="N753">
        <v>144307085.24000001</v>
      </c>
      <c r="O753" t="s">
        <v>59</v>
      </c>
      <c r="P753">
        <v>35297023.039999999</v>
      </c>
      <c r="Q753">
        <v>0</v>
      </c>
      <c r="R753">
        <v>0.244596604396082</v>
      </c>
    </row>
    <row r="754" spans="1:18" hidden="1" x14ac:dyDescent="0.3">
      <c r="A754" t="s">
        <v>478</v>
      </c>
      <c r="B754" t="s">
        <v>479</v>
      </c>
      <c r="C754" t="s">
        <v>480</v>
      </c>
      <c r="D754" t="s">
        <v>56</v>
      </c>
      <c r="E754">
        <v>0</v>
      </c>
      <c r="F754">
        <v>128188.66</v>
      </c>
      <c r="G754">
        <v>0</v>
      </c>
      <c r="H754">
        <v>0</v>
      </c>
      <c r="I754">
        <v>0</v>
      </c>
      <c r="J754">
        <v>0</v>
      </c>
      <c r="K754">
        <v>2221232.0699999998</v>
      </c>
      <c r="L754">
        <v>1.5392397859785086E-2</v>
      </c>
      <c r="M754" t="s">
        <v>128</v>
      </c>
      <c r="N754">
        <v>144307085.24000001</v>
      </c>
      <c r="O754" t="s">
        <v>59</v>
      </c>
      <c r="P754">
        <v>141635393.19999999</v>
      </c>
      <c r="Q754">
        <v>0</v>
      </c>
      <c r="R754">
        <v>0.98148606469629196</v>
      </c>
    </row>
    <row r="755" spans="1:18" hidden="1" x14ac:dyDescent="0.3">
      <c r="A755" t="s">
        <v>481</v>
      </c>
      <c r="B755" t="s">
        <v>482</v>
      </c>
      <c r="C755" t="s">
        <v>483</v>
      </c>
      <c r="D755" t="s">
        <v>56</v>
      </c>
      <c r="E755">
        <v>0</v>
      </c>
      <c r="F755">
        <v>1247.9000000000001</v>
      </c>
      <c r="G755">
        <v>0</v>
      </c>
      <c r="H755">
        <v>0</v>
      </c>
      <c r="I755">
        <v>0</v>
      </c>
      <c r="J755">
        <v>0</v>
      </c>
      <c r="K755">
        <v>3579593.84</v>
      </c>
      <c r="L755">
        <v>2.4805392154146181E-2</v>
      </c>
      <c r="M755" t="s">
        <v>128</v>
      </c>
      <c r="N755">
        <v>144307085.24000001</v>
      </c>
      <c r="O755" t="s">
        <v>59</v>
      </c>
      <c r="P755">
        <v>229909390.66999999</v>
      </c>
      <c r="Q755">
        <v>0</v>
      </c>
      <c r="R755">
        <v>1.5931954435060001</v>
      </c>
    </row>
    <row r="756" spans="1:18" hidden="1" x14ac:dyDescent="0.3">
      <c r="A756" t="s">
        <v>484</v>
      </c>
      <c r="B756" t="s">
        <v>485</v>
      </c>
      <c r="C756" t="s">
        <v>486</v>
      </c>
      <c r="D756" t="s">
        <v>56</v>
      </c>
      <c r="E756">
        <v>0</v>
      </c>
      <c r="F756">
        <v>4590</v>
      </c>
      <c r="G756">
        <v>0</v>
      </c>
      <c r="H756">
        <v>0</v>
      </c>
      <c r="I756">
        <v>0</v>
      </c>
      <c r="J756">
        <v>0</v>
      </c>
      <c r="K756">
        <v>107561.23</v>
      </c>
      <c r="L756">
        <v>7.4536347138543315E-4</v>
      </c>
      <c r="M756" t="s">
        <v>128</v>
      </c>
      <c r="N756">
        <v>144307085.24000001</v>
      </c>
      <c r="O756" t="s">
        <v>59</v>
      </c>
      <c r="P756">
        <v>6834223.04</v>
      </c>
      <c r="Q756">
        <v>0</v>
      </c>
      <c r="R756">
        <v>4.7358887670926997E-2</v>
      </c>
    </row>
    <row r="757" spans="1:18" hidden="1" x14ac:dyDescent="0.3">
      <c r="A757" t="s">
        <v>487</v>
      </c>
      <c r="B757" t="s">
        <v>488</v>
      </c>
      <c r="C757" t="s">
        <v>489</v>
      </c>
      <c r="D757" t="s">
        <v>56</v>
      </c>
      <c r="E757">
        <v>0</v>
      </c>
      <c r="F757">
        <v>3600</v>
      </c>
      <c r="G757">
        <v>0</v>
      </c>
      <c r="H757">
        <v>0</v>
      </c>
      <c r="I757">
        <v>0</v>
      </c>
      <c r="J757">
        <v>0</v>
      </c>
      <c r="K757">
        <v>157035.70000000001</v>
      </c>
      <c r="L757">
        <v>1.0882050575606234E-3</v>
      </c>
      <c r="M757" t="s">
        <v>128</v>
      </c>
      <c r="N757">
        <v>144307085.24000001</v>
      </c>
      <c r="O757" t="s">
        <v>59</v>
      </c>
      <c r="P757">
        <v>9958244.9000000004</v>
      </c>
      <c r="Q757">
        <v>0</v>
      </c>
      <c r="R757">
        <v>6.9007317855795003E-2</v>
      </c>
    </row>
    <row r="758" spans="1:18" hidden="1" x14ac:dyDescent="0.3">
      <c r="A758" t="s">
        <v>490</v>
      </c>
      <c r="B758" t="s">
        <v>491</v>
      </c>
      <c r="C758" t="s">
        <v>492</v>
      </c>
      <c r="D758" t="s">
        <v>56</v>
      </c>
      <c r="E758">
        <v>0</v>
      </c>
      <c r="F758">
        <v>20125.03</v>
      </c>
      <c r="G758">
        <v>0</v>
      </c>
      <c r="H758">
        <v>0</v>
      </c>
      <c r="I758">
        <v>0</v>
      </c>
      <c r="J758">
        <v>0</v>
      </c>
      <c r="K758">
        <v>53932.76</v>
      </c>
      <c r="L758">
        <v>3.7373604982945464E-4</v>
      </c>
      <c r="M758" t="s">
        <v>128</v>
      </c>
      <c r="N758">
        <v>144307085.24000001</v>
      </c>
      <c r="O758" t="s">
        <v>59</v>
      </c>
      <c r="P758">
        <v>3347287.57</v>
      </c>
      <c r="Q758">
        <v>0</v>
      </c>
      <c r="R758">
        <v>2.3195587135816001E-2</v>
      </c>
    </row>
    <row r="759" spans="1:18" hidden="1" x14ac:dyDescent="0.3">
      <c r="A759" t="s">
        <v>493</v>
      </c>
      <c r="B759" t="s">
        <v>494</v>
      </c>
      <c r="C759" t="s">
        <v>495</v>
      </c>
      <c r="D759" t="s">
        <v>56</v>
      </c>
      <c r="E759">
        <v>0</v>
      </c>
      <c r="F759">
        <v>7683.32</v>
      </c>
      <c r="G759">
        <v>0</v>
      </c>
      <c r="H759">
        <v>0</v>
      </c>
      <c r="I759">
        <v>0</v>
      </c>
      <c r="J759">
        <v>0</v>
      </c>
      <c r="K759">
        <v>16723.54</v>
      </c>
      <c r="L759">
        <v>1.1588855787771436E-4</v>
      </c>
      <c r="M759" t="s">
        <v>128</v>
      </c>
      <c r="N759">
        <v>144307085.24000001</v>
      </c>
      <c r="O759" t="s">
        <v>59</v>
      </c>
      <c r="P759">
        <v>1064382.81</v>
      </c>
      <c r="Q759">
        <v>0</v>
      </c>
      <c r="R759">
        <v>7.3758180911890001E-3</v>
      </c>
    </row>
    <row r="760" spans="1:18" hidden="1" x14ac:dyDescent="0.3">
      <c r="A760" t="s">
        <v>502</v>
      </c>
      <c r="B760" t="s">
        <v>503</v>
      </c>
      <c r="C760" t="s">
        <v>504</v>
      </c>
      <c r="D760" t="s">
        <v>56</v>
      </c>
      <c r="E760">
        <v>0</v>
      </c>
      <c r="F760">
        <v>85065.67</v>
      </c>
      <c r="G760">
        <v>0</v>
      </c>
      <c r="H760">
        <v>0</v>
      </c>
      <c r="I760">
        <v>0</v>
      </c>
      <c r="J760">
        <v>0</v>
      </c>
      <c r="K760">
        <v>16546.82</v>
      </c>
      <c r="L760">
        <v>1.146639471823622E-4</v>
      </c>
      <c r="M760" t="s">
        <v>128</v>
      </c>
      <c r="N760">
        <v>144307085.24000001</v>
      </c>
      <c r="O760" t="s">
        <v>59</v>
      </c>
      <c r="P760">
        <v>1053160.92</v>
      </c>
      <c r="Q760">
        <v>0</v>
      </c>
      <c r="R760">
        <v>7.2980541339909997E-3</v>
      </c>
    </row>
    <row r="761" spans="1:18" hidden="1" x14ac:dyDescent="0.3">
      <c r="A761" t="s">
        <v>505</v>
      </c>
      <c r="B761" t="s">
        <v>506</v>
      </c>
      <c r="C761" t="s">
        <v>507</v>
      </c>
      <c r="D761" t="s">
        <v>56</v>
      </c>
      <c r="E761">
        <v>0</v>
      </c>
      <c r="F761">
        <v>7874.8</v>
      </c>
      <c r="G761">
        <v>0</v>
      </c>
      <c r="H761">
        <v>0</v>
      </c>
      <c r="I761">
        <v>0</v>
      </c>
      <c r="J761">
        <v>0</v>
      </c>
      <c r="K761">
        <v>158202.44</v>
      </c>
      <c r="L761">
        <v>1.0962901768606188E-3</v>
      </c>
      <c r="M761" t="s">
        <v>128</v>
      </c>
      <c r="N761">
        <v>144307085.24000001</v>
      </c>
      <c r="O761" t="s">
        <v>59</v>
      </c>
      <c r="P761">
        <v>9906769.0999999996</v>
      </c>
      <c r="Q761">
        <v>0</v>
      </c>
      <c r="R761">
        <v>6.8650607719806994E-2</v>
      </c>
    </row>
    <row r="762" spans="1:18" hidden="1" x14ac:dyDescent="0.3">
      <c r="A762" t="s">
        <v>511</v>
      </c>
      <c r="B762" t="s">
        <v>512</v>
      </c>
      <c r="C762" t="s">
        <v>513</v>
      </c>
      <c r="D762" t="s">
        <v>56</v>
      </c>
      <c r="E762">
        <v>0</v>
      </c>
      <c r="F762">
        <v>173032.04</v>
      </c>
      <c r="G762">
        <v>0</v>
      </c>
      <c r="H762">
        <v>0</v>
      </c>
      <c r="I762">
        <v>0</v>
      </c>
      <c r="J762">
        <v>0</v>
      </c>
      <c r="K762">
        <v>4161001.63</v>
      </c>
      <c r="L762">
        <v>2.8834354342891444E-2</v>
      </c>
      <c r="M762" t="s">
        <v>128</v>
      </c>
      <c r="N762">
        <v>144307085.24000001</v>
      </c>
      <c r="O762" t="s">
        <v>59</v>
      </c>
      <c r="P762">
        <v>266927432.53999999</v>
      </c>
      <c r="Q762">
        <v>0</v>
      </c>
      <c r="R762">
        <v>1.8497181347406999</v>
      </c>
    </row>
    <row r="763" spans="1:18" hidden="1" x14ac:dyDescent="0.3">
      <c r="A763" t="s">
        <v>517</v>
      </c>
      <c r="B763" t="s">
        <v>518</v>
      </c>
      <c r="C763" t="s">
        <v>519</v>
      </c>
      <c r="D763" t="s">
        <v>56</v>
      </c>
      <c r="E763">
        <v>0</v>
      </c>
      <c r="F763">
        <v>450</v>
      </c>
      <c r="G763">
        <v>0</v>
      </c>
      <c r="H763">
        <v>0</v>
      </c>
      <c r="I763">
        <v>0</v>
      </c>
      <c r="J763">
        <v>0</v>
      </c>
      <c r="K763">
        <v>7665.1</v>
      </c>
      <c r="L763">
        <v>5.311658805423184E-5</v>
      </c>
      <c r="M763" t="s">
        <v>128</v>
      </c>
      <c r="N763">
        <v>144307085.24000001</v>
      </c>
      <c r="O763" t="s">
        <v>59</v>
      </c>
      <c r="P763">
        <v>487691.05</v>
      </c>
      <c r="Q763">
        <v>0</v>
      </c>
      <c r="R763">
        <v>3.3795364183879999E-3</v>
      </c>
    </row>
    <row r="764" spans="1:18" hidden="1" x14ac:dyDescent="0.3">
      <c r="A764" t="s">
        <v>520</v>
      </c>
      <c r="B764" t="s">
        <v>521</v>
      </c>
      <c r="C764" t="s">
        <v>522</v>
      </c>
      <c r="D764" t="s">
        <v>56</v>
      </c>
      <c r="E764">
        <v>0</v>
      </c>
      <c r="F764">
        <v>4740</v>
      </c>
      <c r="G764">
        <v>0</v>
      </c>
      <c r="H764">
        <v>0</v>
      </c>
      <c r="I764">
        <v>0</v>
      </c>
      <c r="J764">
        <v>0</v>
      </c>
      <c r="K764">
        <v>66286.399999999994</v>
      </c>
      <c r="L764">
        <v>4.5934265729058113E-4</v>
      </c>
      <c r="M764" t="s">
        <v>128</v>
      </c>
      <c r="N764">
        <v>144307085.24000001</v>
      </c>
      <c r="O764" t="s">
        <v>59</v>
      </c>
      <c r="P764">
        <v>4222722.66</v>
      </c>
      <c r="Q764">
        <v>0</v>
      </c>
      <c r="R764">
        <v>2.9262060507820001E-2</v>
      </c>
    </row>
    <row r="765" spans="1:18" hidden="1" x14ac:dyDescent="0.3">
      <c r="A765" t="s">
        <v>523</v>
      </c>
      <c r="B765" t="s">
        <v>524</v>
      </c>
      <c r="C765" t="s">
        <v>525</v>
      </c>
      <c r="D765" t="s">
        <v>56</v>
      </c>
      <c r="E765">
        <v>0</v>
      </c>
      <c r="F765">
        <v>1092.28</v>
      </c>
      <c r="G765">
        <v>0</v>
      </c>
      <c r="H765">
        <v>0</v>
      </c>
      <c r="I765">
        <v>0</v>
      </c>
      <c r="J765">
        <v>0</v>
      </c>
      <c r="K765">
        <v>30065.95</v>
      </c>
      <c r="L765">
        <v>2.0834701186013644E-4</v>
      </c>
      <c r="M765" t="s">
        <v>128</v>
      </c>
      <c r="N765">
        <v>144307085.24000001</v>
      </c>
      <c r="O765" t="s">
        <v>59</v>
      </c>
      <c r="P765">
        <v>1914086.91</v>
      </c>
      <c r="Q765">
        <v>0</v>
      </c>
      <c r="R765">
        <v>1.3263984279195999E-2</v>
      </c>
    </row>
    <row r="766" spans="1:18" hidden="1" x14ac:dyDescent="0.3">
      <c r="A766" t="s">
        <v>526</v>
      </c>
      <c r="B766" t="s">
        <v>527</v>
      </c>
      <c r="C766" t="s">
        <v>528</v>
      </c>
      <c r="D766" t="s">
        <v>56</v>
      </c>
      <c r="E766">
        <v>0</v>
      </c>
      <c r="F766">
        <v>74113.2</v>
      </c>
      <c r="G766">
        <v>0</v>
      </c>
      <c r="H766">
        <v>0</v>
      </c>
      <c r="I766">
        <v>0</v>
      </c>
      <c r="J766">
        <v>0</v>
      </c>
      <c r="K766">
        <v>735883.43</v>
      </c>
      <c r="L766">
        <v>5.099426883829976E-3</v>
      </c>
      <c r="M766" t="s">
        <v>128</v>
      </c>
      <c r="N766">
        <v>144307085.24000001</v>
      </c>
      <c r="O766" t="s">
        <v>59</v>
      </c>
      <c r="P766">
        <v>46531522.969999999</v>
      </c>
      <c r="Q766">
        <v>0</v>
      </c>
      <c r="R766">
        <v>0.32244794420601403</v>
      </c>
    </row>
    <row r="767" spans="1:18" hidden="1" x14ac:dyDescent="0.3">
      <c r="A767" t="s">
        <v>535</v>
      </c>
      <c r="B767" t="s">
        <v>536</v>
      </c>
      <c r="C767" t="s">
        <v>537</v>
      </c>
      <c r="D767" t="s">
        <v>56</v>
      </c>
      <c r="E767">
        <v>0</v>
      </c>
      <c r="F767">
        <v>69706.100000000006</v>
      </c>
      <c r="G767">
        <v>0</v>
      </c>
      <c r="H767">
        <v>0</v>
      </c>
      <c r="I767">
        <v>0</v>
      </c>
      <c r="J767">
        <v>0</v>
      </c>
      <c r="K767">
        <v>25700.720000000001</v>
      </c>
      <c r="L767">
        <v>1.7809742298693524E-4</v>
      </c>
      <c r="M767" t="s">
        <v>128</v>
      </c>
      <c r="N767">
        <v>144307085.24000001</v>
      </c>
      <c r="O767" t="s">
        <v>59</v>
      </c>
      <c r="P767">
        <v>1636285.71</v>
      </c>
      <c r="Q767">
        <v>0</v>
      </c>
      <c r="R767">
        <v>1.1338914560423E-2</v>
      </c>
    </row>
    <row r="768" spans="1:18" hidden="1" x14ac:dyDescent="0.3">
      <c r="A768" t="s">
        <v>538</v>
      </c>
      <c r="B768" t="s">
        <v>539</v>
      </c>
      <c r="C768" t="s">
        <v>540</v>
      </c>
      <c r="D768" t="s">
        <v>56</v>
      </c>
      <c r="E768">
        <v>0</v>
      </c>
      <c r="F768">
        <v>7310</v>
      </c>
      <c r="G768">
        <v>0</v>
      </c>
      <c r="H768">
        <v>0</v>
      </c>
      <c r="I768">
        <v>0</v>
      </c>
      <c r="J768">
        <v>0</v>
      </c>
      <c r="K768">
        <v>420493.9</v>
      </c>
      <c r="L768">
        <v>2.9138825671703381E-3</v>
      </c>
      <c r="M768" t="s">
        <v>128</v>
      </c>
      <c r="N768">
        <v>144307085.24000001</v>
      </c>
      <c r="O768" t="s">
        <v>59</v>
      </c>
      <c r="P768">
        <v>26767055.899999999</v>
      </c>
      <c r="Q768">
        <v>0</v>
      </c>
      <c r="R768">
        <v>0.18548677534081701</v>
      </c>
    </row>
    <row r="769" spans="1:18" hidden="1" x14ac:dyDescent="0.3">
      <c r="A769" t="s">
        <v>544</v>
      </c>
      <c r="B769" t="s">
        <v>545</v>
      </c>
      <c r="C769" t="s">
        <v>546</v>
      </c>
      <c r="D769" t="s">
        <v>56</v>
      </c>
      <c r="E769">
        <v>0</v>
      </c>
      <c r="F769">
        <v>2028</v>
      </c>
      <c r="G769">
        <v>0</v>
      </c>
      <c r="H769">
        <v>0</v>
      </c>
      <c r="I769">
        <v>0</v>
      </c>
      <c r="J769">
        <v>0</v>
      </c>
      <c r="K769">
        <v>18181.150000000001</v>
      </c>
      <c r="L769">
        <v>1.2598930932436592E-4</v>
      </c>
      <c r="M769" t="s">
        <v>128</v>
      </c>
      <c r="N769">
        <v>144307085.24000001</v>
      </c>
      <c r="O769" t="s">
        <v>59</v>
      </c>
      <c r="P769">
        <v>1166449.8400000001</v>
      </c>
      <c r="Q769">
        <v>0</v>
      </c>
      <c r="R769">
        <v>8.0831085879120006E-3</v>
      </c>
    </row>
    <row r="770" spans="1:18" hidden="1" x14ac:dyDescent="0.3">
      <c r="A770" t="s">
        <v>556</v>
      </c>
      <c r="B770" t="s">
        <v>557</v>
      </c>
      <c r="C770" t="s">
        <v>558</v>
      </c>
      <c r="D770" t="s">
        <v>56</v>
      </c>
      <c r="E770">
        <v>0</v>
      </c>
      <c r="F770">
        <v>181744.91</v>
      </c>
      <c r="G770">
        <v>0</v>
      </c>
      <c r="H770">
        <v>0</v>
      </c>
      <c r="I770">
        <v>0</v>
      </c>
      <c r="J770">
        <v>0</v>
      </c>
      <c r="K770">
        <v>1303375.3</v>
      </c>
      <c r="L770">
        <v>9.0319563854562683E-3</v>
      </c>
      <c r="M770" t="s">
        <v>128</v>
      </c>
      <c r="N770">
        <v>144307085.24000001</v>
      </c>
      <c r="O770" t="s">
        <v>59</v>
      </c>
      <c r="P770">
        <v>82902007.819999993</v>
      </c>
      <c r="Q770">
        <v>0</v>
      </c>
      <c r="R770">
        <v>0.57448328113705605</v>
      </c>
    </row>
    <row r="771" spans="1:18" hidden="1" x14ac:dyDescent="0.3">
      <c r="A771" t="s">
        <v>565</v>
      </c>
      <c r="B771" t="s">
        <v>566</v>
      </c>
      <c r="C771" t="s">
        <v>567</v>
      </c>
      <c r="D771" t="s">
        <v>56</v>
      </c>
      <c r="E771">
        <v>0</v>
      </c>
      <c r="F771">
        <v>3450.21</v>
      </c>
      <c r="G771">
        <v>0</v>
      </c>
      <c r="H771">
        <v>0</v>
      </c>
      <c r="I771">
        <v>0</v>
      </c>
      <c r="J771">
        <v>0</v>
      </c>
      <c r="K771">
        <v>204855.52</v>
      </c>
      <c r="L771">
        <v>1.4195804707669113E-3</v>
      </c>
      <c r="M771" t="s">
        <v>128</v>
      </c>
      <c r="N771">
        <v>144307085.24000001</v>
      </c>
      <c r="O771" t="s">
        <v>59</v>
      </c>
      <c r="P771">
        <v>13040046.17</v>
      </c>
      <c r="Q771">
        <v>0</v>
      </c>
      <c r="R771">
        <v>9.0363173425011004E-2</v>
      </c>
    </row>
    <row r="772" spans="1:18" hidden="1" x14ac:dyDescent="0.3">
      <c r="A772" t="s">
        <v>571</v>
      </c>
      <c r="B772" t="s">
        <v>572</v>
      </c>
      <c r="C772" t="s">
        <v>573</v>
      </c>
      <c r="D772" t="s">
        <v>56</v>
      </c>
      <c r="E772">
        <v>0</v>
      </c>
      <c r="F772">
        <v>1137.5</v>
      </c>
      <c r="G772">
        <v>0</v>
      </c>
      <c r="H772">
        <v>0</v>
      </c>
      <c r="I772">
        <v>0</v>
      </c>
      <c r="J772">
        <v>0</v>
      </c>
      <c r="K772">
        <v>219648.37</v>
      </c>
      <c r="L772">
        <v>1.5220899904859031E-3</v>
      </c>
      <c r="M772" t="s">
        <v>128</v>
      </c>
      <c r="N772">
        <v>144307085.24000001</v>
      </c>
      <c r="O772" t="s">
        <v>59</v>
      </c>
      <c r="P772">
        <v>13932630.189999999</v>
      </c>
      <c r="Q772">
        <v>0</v>
      </c>
      <c r="R772">
        <v>9.6548483165801002E-2</v>
      </c>
    </row>
    <row r="773" spans="1:18" hidden="1" x14ac:dyDescent="0.3">
      <c r="A773" t="s">
        <v>580</v>
      </c>
      <c r="B773" t="s">
        <v>581</v>
      </c>
      <c r="C773" t="s">
        <v>582</v>
      </c>
      <c r="D773" t="s">
        <v>56</v>
      </c>
      <c r="E773">
        <v>0</v>
      </c>
      <c r="F773">
        <v>6501.39</v>
      </c>
      <c r="G773">
        <v>0</v>
      </c>
      <c r="H773">
        <v>0</v>
      </c>
      <c r="I773">
        <v>0</v>
      </c>
      <c r="J773">
        <v>0</v>
      </c>
      <c r="K773">
        <v>711284.68</v>
      </c>
      <c r="L773">
        <v>4.9289657456322968E-3</v>
      </c>
      <c r="M773" t="s">
        <v>128</v>
      </c>
      <c r="N773">
        <v>144307085.24000001</v>
      </c>
      <c r="O773" t="s">
        <v>59</v>
      </c>
      <c r="P773">
        <v>45594564.920000002</v>
      </c>
      <c r="Q773">
        <v>0</v>
      </c>
      <c r="R773">
        <v>0.31595513722815999</v>
      </c>
    </row>
    <row r="774" spans="1:18" hidden="1" x14ac:dyDescent="0.3">
      <c r="A774" t="s">
        <v>583</v>
      </c>
      <c r="B774" t="s">
        <v>584</v>
      </c>
      <c r="C774" t="s">
        <v>585</v>
      </c>
      <c r="D774" t="s">
        <v>56</v>
      </c>
      <c r="E774">
        <v>0</v>
      </c>
      <c r="F774">
        <v>6660</v>
      </c>
      <c r="G774">
        <v>0</v>
      </c>
      <c r="H774">
        <v>0</v>
      </c>
      <c r="I774">
        <v>0</v>
      </c>
      <c r="J774">
        <v>0</v>
      </c>
      <c r="K774">
        <v>173854.87</v>
      </c>
      <c r="L774">
        <v>1.2047562994627636E-3</v>
      </c>
      <c r="M774" t="s">
        <v>128</v>
      </c>
      <c r="N774">
        <v>144307085.24000001</v>
      </c>
      <c r="O774" t="s">
        <v>59</v>
      </c>
      <c r="P774">
        <v>11172918.25</v>
      </c>
      <c r="Q774">
        <v>0</v>
      </c>
      <c r="R774">
        <v>7.7424599294054999E-2</v>
      </c>
    </row>
    <row r="775" spans="1:18" hidden="1" x14ac:dyDescent="0.3">
      <c r="A775" t="s">
        <v>598</v>
      </c>
      <c r="B775" t="s">
        <v>599</v>
      </c>
      <c r="C775" t="s">
        <v>600</v>
      </c>
      <c r="D775" t="s">
        <v>56</v>
      </c>
      <c r="E775">
        <v>0</v>
      </c>
      <c r="F775">
        <v>3360.4</v>
      </c>
      <c r="G775">
        <v>0</v>
      </c>
      <c r="H775">
        <v>0</v>
      </c>
      <c r="I775">
        <v>0</v>
      </c>
      <c r="J775">
        <v>0</v>
      </c>
      <c r="K775">
        <v>215090.43</v>
      </c>
      <c r="L775">
        <v>1.490504985547167E-3</v>
      </c>
      <c r="M775" t="s">
        <v>128</v>
      </c>
      <c r="N775">
        <v>144307085.24000001</v>
      </c>
      <c r="O775" t="s">
        <v>59</v>
      </c>
      <c r="P775">
        <v>13702240.630000001</v>
      </c>
      <c r="Q775">
        <v>0</v>
      </c>
      <c r="R775">
        <v>9.4951960308889E-2</v>
      </c>
    </row>
    <row r="776" spans="1:18" hidden="1" x14ac:dyDescent="0.3">
      <c r="A776" t="s">
        <v>604</v>
      </c>
      <c r="B776" t="s">
        <v>605</v>
      </c>
      <c r="C776" t="s">
        <v>606</v>
      </c>
      <c r="D776" t="s">
        <v>56</v>
      </c>
      <c r="E776">
        <v>0</v>
      </c>
      <c r="F776">
        <v>30328.59</v>
      </c>
      <c r="G776">
        <v>0</v>
      </c>
      <c r="H776">
        <v>0</v>
      </c>
      <c r="I776">
        <v>0</v>
      </c>
      <c r="J776">
        <v>0</v>
      </c>
      <c r="K776">
        <v>939485.97</v>
      </c>
      <c r="L776">
        <v>6.510324620842574E-3</v>
      </c>
      <c r="M776" t="s">
        <v>128</v>
      </c>
      <c r="N776">
        <v>144307085.24000001</v>
      </c>
      <c r="O776" t="s">
        <v>59</v>
      </c>
      <c r="P776">
        <v>60290238.75</v>
      </c>
      <c r="Q776">
        <v>0</v>
      </c>
      <c r="R776">
        <v>0.41779125847999798</v>
      </c>
    </row>
    <row r="777" spans="1:18" hidden="1" x14ac:dyDescent="0.3">
      <c r="A777" t="s">
        <v>607</v>
      </c>
      <c r="B777" t="s">
        <v>608</v>
      </c>
      <c r="C777" t="s">
        <v>609</v>
      </c>
      <c r="D777" t="s">
        <v>56</v>
      </c>
      <c r="E777">
        <v>0</v>
      </c>
      <c r="F777">
        <v>285</v>
      </c>
      <c r="G777">
        <v>0</v>
      </c>
      <c r="H777">
        <v>0</v>
      </c>
      <c r="I777">
        <v>0</v>
      </c>
      <c r="J777">
        <v>0</v>
      </c>
      <c r="K777">
        <v>365474.3</v>
      </c>
      <c r="L777">
        <v>2.5326150784084674E-3</v>
      </c>
      <c r="M777" t="s">
        <v>128</v>
      </c>
      <c r="N777">
        <v>144307085.24000001</v>
      </c>
      <c r="O777" t="s">
        <v>59</v>
      </c>
      <c r="P777">
        <v>23457105.989999998</v>
      </c>
      <c r="Q777">
        <v>0</v>
      </c>
      <c r="R777">
        <v>0.16254992574334101</v>
      </c>
    </row>
    <row r="778" spans="1:18" hidden="1" x14ac:dyDescent="0.3">
      <c r="A778" t="s">
        <v>637</v>
      </c>
      <c r="B778" t="s">
        <v>638</v>
      </c>
      <c r="C778" t="s">
        <v>639</v>
      </c>
      <c r="D778" t="s">
        <v>56</v>
      </c>
      <c r="E778">
        <v>0</v>
      </c>
      <c r="F778">
        <v>3600</v>
      </c>
      <c r="G778">
        <v>0</v>
      </c>
      <c r="H778">
        <v>0</v>
      </c>
      <c r="I778">
        <v>0</v>
      </c>
      <c r="J778">
        <v>0</v>
      </c>
      <c r="K778">
        <v>77517.210000000006</v>
      </c>
      <c r="L778">
        <v>5.3716842711554723E-4</v>
      </c>
      <c r="M778" t="s">
        <v>128</v>
      </c>
      <c r="N778">
        <v>144307085.24000001</v>
      </c>
      <c r="O778" t="s">
        <v>59</v>
      </c>
      <c r="P778">
        <v>4937953.97</v>
      </c>
      <c r="Q778">
        <v>0</v>
      </c>
      <c r="R778">
        <v>3.4218375083854002E-2</v>
      </c>
    </row>
    <row r="779" spans="1:18" hidden="1" x14ac:dyDescent="0.3">
      <c r="A779" t="s">
        <v>643</v>
      </c>
      <c r="B779" t="s">
        <v>644</v>
      </c>
      <c r="C779" t="s">
        <v>645</v>
      </c>
      <c r="D779" t="s">
        <v>56</v>
      </c>
      <c r="E779">
        <v>0</v>
      </c>
      <c r="F779">
        <v>51669.42</v>
      </c>
      <c r="G779">
        <v>0</v>
      </c>
      <c r="H779">
        <v>0</v>
      </c>
      <c r="I779">
        <v>0</v>
      </c>
      <c r="J779">
        <v>0</v>
      </c>
      <c r="K779">
        <v>661797.38</v>
      </c>
      <c r="L779">
        <v>4.5860352518336265E-3</v>
      </c>
      <c r="M779" t="s">
        <v>128</v>
      </c>
      <c r="N779">
        <v>144307085.24000001</v>
      </c>
      <c r="O779" t="s">
        <v>59</v>
      </c>
      <c r="P779">
        <v>42079365.649999999</v>
      </c>
      <c r="Q779">
        <v>0</v>
      </c>
      <c r="R779">
        <v>0.29159597797999298</v>
      </c>
    </row>
    <row r="780" spans="1:18" hidden="1" x14ac:dyDescent="0.3">
      <c r="A780" t="s">
        <v>655</v>
      </c>
      <c r="B780" t="s">
        <v>656</v>
      </c>
      <c r="C780" t="s">
        <v>657</v>
      </c>
      <c r="D780" t="s">
        <v>56</v>
      </c>
      <c r="E780">
        <v>0</v>
      </c>
      <c r="F780">
        <v>168125.36</v>
      </c>
      <c r="G780">
        <v>0</v>
      </c>
      <c r="H780">
        <v>0</v>
      </c>
      <c r="I780">
        <v>0</v>
      </c>
      <c r="J780">
        <v>0</v>
      </c>
      <c r="K780">
        <v>3038448.59</v>
      </c>
      <c r="L780">
        <v>2.1055435947214204E-2</v>
      </c>
      <c r="M780" t="s">
        <v>128</v>
      </c>
      <c r="N780">
        <v>144307085.24000001</v>
      </c>
      <c r="O780" t="s">
        <v>59</v>
      </c>
      <c r="P780">
        <v>193490032.99000001</v>
      </c>
      <c r="Q780">
        <v>0</v>
      </c>
      <c r="R780">
        <v>1.3408214341534399</v>
      </c>
    </row>
    <row r="781" spans="1:18" hidden="1" x14ac:dyDescent="0.3">
      <c r="A781" t="s">
        <v>658</v>
      </c>
      <c r="B781" t="s">
        <v>659</v>
      </c>
      <c r="C781" t="s">
        <v>660</v>
      </c>
      <c r="D781" t="s">
        <v>56</v>
      </c>
      <c r="E781">
        <v>0</v>
      </c>
      <c r="F781">
        <v>88917.5</v>
      </c>
      <c r="G781">
        <v>0</v>
      </c>
      <c r="H781">
        <v>0</v>
      </c>
      <c r="I781">
        <v>0</v>
      </c>
      <c r="J781">
        <v>0</v>
      </c>
      <c r="K781">
        <v>744833.99</v>
      </c>
      <c r="L781">
        <v>5.1614512812122263E-3</v>
      </c>
      <c r="M781" t="s">
        <v>128</v>
      </c>
      <c r="N781">
        <v>144307085.24000001</v>
      </c>
      <c r="O781" t="s">
        <v>59</v>
      </c>
      <c r="P781">
        <v>47399697.079999998</v>
      </c>
      <c r="Q781">
        <v>0</v>
      </c>
      <c r="R781">
        <v>0.328464101406862</v>
      </c>
    </row>
    <row r="782" spans="1:18" hidden="1" x14ac:dyDescent="0.3">
      <c r="A782" t="s">
        <v>673</v>
      </c>
      <c r="B782" t="s">
        <v>674</v>
      </c>
      <c r="C782" t="s">
        <v>675</v>
      </c>
      <c r="D782" t="s">
        <v>56</v>
      </c>
      <c r="E782">
        <v>0</v>
      </c>
      <c r="F782">
        <v>2827.48</v>
      </c>
      <c r="G782">
        <v>0</v>
      </c>
      <c r="H782">
        <v>0</v>
      </c>
      <c r="I782">
        <v>0</v>
      </c>
      <c r="J782">
        <v>0</v>
      </c>
      <c r="K782">
        <v>30714.43</v>
      </c>
      <c r="L782">
        <v>2.1284076210754461E-4</v>
      </c>
      <c r="M782" t="s">
        <v>128</v>
      </c>
      <c r="N782">
        <v>144307085.24000001</v>
      </c>
      <c r="O782" t="s">
        <v>59</v>
      </c>
      <c r="P782">
        <v>1953498.64</v>
      </c>
      <c r="Q782">
        <v>0</v>
      </c>
      <c r="R782">
        <v>1.3537094431303E-2</v>
      </c>
    </row>
    <row r="783" spans="1:18" hidden="1" x14ac:dyDescent="0.3">
      <c r="A783" t="s">
        <v>676</v>
      </c>
      <c r="B783" t="s">
        <v>677</v>
      </c>
      <c r="C783" t="s">
        <v>678</v>
      </c>
      <c r="D783" t="s">
        <v>56</v>
      </c>
      <c r="E783">
        <v>0</v>
      </c>
      <c r="F783">
        <v>880</v>
      </c>
      <c r="G783">
        <v>0</v>
      </c>
      <c r="H783">
        <v>0</v>
      </c>
      <c r="I783">
        <v>0</v>
      </c>
      <c r="J783">
        <v>0</v>
      </c>
      <c r="K783">
        <v>121947.31</v>
      </c>
      <c r="L783">
        <v>8.4505421058977796E-4</v>
      </c>
      <c r="M783" t="s">
        <v>128</v>
      </c>
      <c r="N783">
        <v>144307085.24000001</v>
      </c>
      <c r="O783" t="s">
        <v>59</v>
      </c>
      <c r="P783">
        <v>7694746.3899999997</v>
      </c>
      <c r="Q783">
        <v>0</v>
      </c>
      <c r="R783">
        <v>5.3322027655140998E-2</v>
      </c>
    </row>
    <row r="784" spans="1:18" hidden="1" x14ac:dyDescent="0.3">
      <c r="A784" t="s">
        <v>679</v>
      </c>
      <c r="B784" t="s">
        <v>680</v>
      </c>
      <c r="C784" t="s">
        <v>681</v>
      </c>
      <c r="D784" t="s">
        <v>56</v>
      </c>
      <c r="E784">
        <v>0</v>
      </c>
      <c r="F784">
        <v>138832.01</v>
      </c>
      <c r="G784">
        <v>0</v>
      </c>
      <c r="H784">
        <v>0</v>
      </c>
      <c r="I784">
        <v>0</v>
      </c>
      <c r="J784">
        <v>0</v>
      </c>
      <c r="K784">
        <v>1209522.02</v>
      </c>
      <c r="L784">
        <v>8.3815844384107652E-3</v>
      </c>
      <c r="M784" t="s">
        <v>128</v>
      </c>
      <c r="N784">
        <v>144307085.24000001</v>
      </c>
      <c r="O784" t="s">
        <v>59</v>
      </c>
      <c r="P784">
        <v>76814605.670000002</v>
      </c>
      <c r="Q784">
        <v>0</v>
      </c>
      <c r="R784">
        <v>0.53229961330206399</v>
      </c>
    </row>
    <row r="785" spans="1:18" hidden="1" x14ac:dyDescent="0.3">
      <c r="A785" t="s">
        <v>700</v>
      </c>
      <c r="B785" t="s">
        <v>701</v>
      </c>
      <c r="C785" t="s">
        <v>702</v>
      </c>
      <c r="D785" t="s">
        <v>56</v>
      </c>
      <c r="E785">
        <v>0</v>
      </c>
      <c r="F785">
        <v>5671.15</v>
      </c>
      <c r="G785">
        <v>0</v>
      </c>
      <c r="H785">
        <v>0</v>
      </c>
      <c r="I785">
        <v>0</v>
      </c>
      <c r="J785">
        <v>0</v>
      </c>
      <c r="K785">
        <v>14306.6</v>
      </c>
      <c r="L785">
        <v>9.9139969296770195E-5</v>
      </c>
      <c r="M785" t="s">
        <v>128</v>
      </c>
      <c r="N785">
        <v>144307085.24000001</v>
      </c>
      <c r="O785" t="s">
        <v>59</v>
      </c>
      <c r="P785">
        <v>915583.2</v>
      </c>
      <c r="Q785">
        <v>0</v>
      </c>
      <c r="R785">
        <v>6.3446863920600003E-3</v>
      </c>
    </row>
    <row r="786" spans="1:18" hidden="1" x14ac:dyDescent="0.3">
      <c r="A786" t="s">
        <v>711</v>
      </c>
      <c r="B786" t="s">
        <v>712</v>
      </c>
      <c r="C786" t="s">
        <v>713</v>
      </c>
      <c r="D786" t="s">
        <v>56</v>
      </c>
      <c r="E786">
        <v>0</v>
      </c>
      <c r="F786">
        <v>9630</v>
      </c>
      <c r="G786">
        <v>0</v>
      </c>
      <c r="H786">
        <v>0</v>
      </c>
      <c r="I786">
        <v>0</v>
      </c>
      <c r="J786">
        <v>0</v>
      </c>
      <c r="K786">
        <v>520511.25</v>
      </c>
      <c r="L786">
        <v>3.6069694646962574E-3</v>
      </c>
      <c r="M786" t="s">
        <v>128</v>
      </c>
      <c r="N786">
        <v>144307085.24000001</v>
      </c>
      <c r="O786" t="s">
        <v>59</v>
      </c>
      <c r="P786">
        <v>33492755.899999999</v>
      </c>
      <c r="Q786">
        <v>0</v>
      </c>
      <c r="R786">
        <v>0.23209363451765</v>
      </c>
    </row>
    <row r="787" spans="1:18" hidden="1" x14ac:dyDescent="0.3">
      <c r="A787" t="s">
        <v>717</v>
      </c>
      <c r="B787" t="s">
        <v>718</v>
      </c>
      <c r="C787" t="s">
        <v>719</v>
      </c>
      <c r="D787" t="s">
        <v>56</v>
      </c>
      <c r="E787">
        <v>0</v>
      </c>
      <c r="F787">
        <v>7897.5</v>
      </c>
      <c r="G787">
        <v>0</v>
      </c>
      <c r="H787">
        <v>0</v>
      </c>
      <c r="I787">
        <v>0</v>
      </c>
      <c r="J787">
        <v>0</v>
      </c>
      <c r="K787">
        <v>27427.58</v>
      </c>
      <c r="L787">
        <v>1.9006398718666268E-4</v>
      </c>
      <c r="M787" t="s">
        <v>128</v>
      </c>
      <c r="N787">
        <v>144307085.24000001</v>
      </c>
      <c r="O787" t="s">
        <v>59</v>
      </c>
      <c r="P787">
        <v>1747974.37</v>
      </c>
      <c r="Q787">
        <v>0</v>
      </c>
      <c r="R787">
        <v>1.2112879745945E-2</v>
      </c>
    </row>
    <row r="788" spans="1:18" hidden="1" x14ac:dyDescent="0.3">
      <c r="A788" t="s">
        <v>720</v>
      </c>
      <c r="B788" t="s">
        <v>721</v>
      </c>
      <c r="C788" t="s">
        <v>722</v>
      </c>
      <c r="D788" t="s">
        <v>56</v>
      </c>
      <c r="E788">
        <v>0</v>
      </c>
      <c r="F788">
        <v>14812.19</v>
      </c>
      <c r="G788">
        <v>0</v>
      </c>
      <c r="H788">
        <v>0</v>
      </c>
      <c r="I788">
        <v>0</v>
      </c>
      <c r="J788">
        <v>0</v>
      </c>
      <c r="K788">
        <v>2322469.4500000002</v>
      </c>
      <c r="L788">
        <v>1.6093939158548277E-2</v>
      </c>
      <c r="M788" t="s">
        <v>128</v>
      </c>
      <c r="N788">
        <v>144307085.24000001</v>
      </c>
      <c r="O788" t="s">
        <v>59</v>
      </c>
      <c r="P788">
        <v>149891517.53999999</v>
      </c>
      <c r="Q788">
        <v>0</v>
      </c>
      <c r="R788">
        <v>1.03869825442536</v>
      </c>
    </row>
    <row r="789" spans="1:18" hidden="1" x14ac:dyDescent="0.3">
      <c r="A789" t="s">
        <v>732</v>
      </c>
      <c r="B789" t="s">
        <v>733</v>
      </c>
      <c r="C789" t="s">
        <v>734</v>
      </c>
      <c r="D789" t="s">
        <v>56</v>
      </c>
      <c r="E789">
        <v>0</v>
      </c>
      <c r="F789">
        <v>28175</v>
      </c>
      <c r="G789">
        <v>0</v>
      </c>
      <c r="H789">
        <v>0</v>
      </c>
      <c r="I789">
        <v>0</v>
      </c>
      <c r="J789">
        <v>0</v>
      </c>
      <c r="K789">
        <v>1105577.1200000001</v>
      </c>
      <c r="L789">
        <v>7.6612809285233124E-3</v>
      </c>
      <c r="M789" t="s">
        <v>128</v>
      </c>
      <c r="N789">
        <v>144307085.24000001</v>
      </c>
      <c r="O789" t="s">
        <v>59</v>
      </c>
      <c r="P789">
        <v>70380360.430000007</v>
      </c>
      <c r="Q789">
        <v>0</v>
      </c>
      <c r="R789">
        <v>0.48771243846377299</v>
      </c>
    </row>
    <row r="790" spans="1:18" hidden="1" x14ac:dyDescent="0.3">
      <c r="A790" t="s">
        <v>738</v>
      </c>
      <c r="B790" t="s">
        <v>739</v>
      </c>
      <c r="C790" t="s">
        <v>740</v>
      </c>
      <c r="D790" t="s">
        <v>56</v>
      </c>
      <c r="E790">
        <v>0</v>
      </c>
      <c r="F790">
        <v>3345.5</v>
      </c>
      <c r="G790">
        <v>0</v>
      </c>
      <c r="H790">
        <v>0</v>
      </c>
      <c r="I790">
        <v>0</v>
      </c>
      <c r="J790">
        <v>0</v>
      </c>
      <c r="K790">
        <v>36430.83</v>
      </c>
      <c r="L790">
        <v>2.5245350870618138E-4</v>
      </c>
      <c r="M790" t="s">
        <v>128</v>
      </c>
      <c r="N790">
        <v>144307085.24000001</v>
      </c>
      <c r="O790" t="s">
        <v>59</v>
      </c>
      <c r="P790">
        <v>2340627.2000000002</v>
      </c>
      <c r="Q790">
        <v>0</v>
      </c>
      <c r="R790">
        <v>1.6219766313672002E-2</v>
      </c>
    </row>
    <row r="791" spans="1:18" hidden="1" x14ac:dyDescent="0.3">
      <c r="A791" t="s">
        <v>741</v>
      </c>
      <c r="B791" t="s">
        <v>742</v>
      </c>
      <c r="C791" t="s">
        <v>743</v>
      </c>
      <c r="D791" t="s">
        <v>56</v>
      </c>
      <c r="E791">
        <v>0</v>
      </c>
      <c r="F791">
        <v>62499.18</v>
      </c>
      <c r="G791">
        <v>0</v>
      </c>
      <c r="H791">
        <v>0</v>
      </c>
      <c r="I791">
        <v>0</v>
      </c>
      <c r="J791">
        <v>0</v>
      </c>
      <c r="K791">
        <v>430974.07</v>
      </c>
      <c r="L791">
        <v>2.9865066520000619E-3</v>
      </c>
      <c r="M791" t="s">
        <v>128</v>
      </c>
      <c r="N791">
        <v>144307085.24000001</v>
      </c>
      <c r="O791" t="s">
        <v>59</v>
      </c>
      <c r="P791">
        <v>27119496.449999999</v>
      </c>
      <c r="Q791">
        <v>0</v>
      </c>
      <c r="R791">
        <v>0.18792907087616001</v>
      </c>
    </row>
    <row r="792" spans="1:18" hidden="1" x14ac:dyDescent="0.3">
      <c r="A792" t="s">
        <v>744</v>
      </c>
      <c r="B792" t="s">
        <v>745</v>
      </c>
      <c r="C792" t="s">
        <v>746</v>
      </c>
      <c r="D792" t="s">
        <v>56</v>
      </c>
      <c r="E792">
        <v>0</v>
      </c>
      <c r="F792">
        <v>3104.64</v>
      </c>
      <c r="G792">
        <v>0</v>
      </c>
      <c r="H792">
        <v>0</v>
      </c>
      <c r="I792">
        <v>0</v>
      </c>
      <c r="J792">
        <v>0</v>
      </c>
      <c r="K792">
        <v>153651.64000000001</v>
      </c>
      <c r="L792">
        <v>1.0647546497419642E-3</v>
      </c>
      <c r="M792" t="s">
        <v>128</v>
      </c>
      <c r="N792">
        <v>144307085.24000001</v>
      </c>
      <c r="O792" t="s">
        <v>59</v>
      </c>
      <c r="P792">
        <v>9851352.1099999994</v>
      </c>
      <c r="Q792">
        <v>0</v>
      </c>
      <c r="R792">
        <v>6.8266586450803995E-2</v>
      </c>
    </row>
    <row r="793" spans="1:18" hidden="1" x14ac:dyDescent="0.3">
      <c r="A793" t="s">
        <v>747</v>
      </c>
      <c r="B793" t="s">
        <v>748</v>
      </c>
      <c r="C793" t="s">
        <v>749</v>
      </c>
      <c r="D793" t="s">
        <v>56</v>
      </c>
      <c r="E793">
        <v>0</v>
      </c>
      <c r="F793">
        <v>12818.68</v>
      </c>
      <c r="G793">
        <v>0</v>
      </c>
      <c r="H793">
        <v>0</v>
      </c>
      <c r="I793">
        <v>0</v>
      </c>
      <c r="J793">
        <v>0</v>
      </c>
      <c r="K793">
        <v>45829.42</v>
      </c>
      <c r="L793">
        <v>3.1758260465021641E-4</v>
      </c>
      <c r="M793" t="s">
        <v>128</v>
      </c>
      <c r="N793">
        <v>144307085.24000001</v>
      </c>
      <c r="O793" t="s">
        <v>59</v>
      </c>
      <c r="P793">
        <v>2810395.54</v>
      </c>
      <c r="Q793">
        <v>0</v>
      </c>
      <c r="R793">
        <v>1.9475104325792001E-2</v>
      </c>
    </row>
    <row r="794" spans="1:18" hidden="1" x14ac:dyDescent="0.3">
      <c r="A794" t="s">
        <v>750</v>
      </c>
      <c r="B794" t="s">
        <v>751</v>
      </c>
      <c r="C794" t="s">
        <v>752</v>
      </c>
      <c r="D794" t="s">
        <v>56</v>
      </c>
      <c r="E794">
        <v>0</v>
      </c>
      <c r="F794">
        <v>2973.74</v>
      </c>
      <c r="G794">
        <v>0</v>
      </c>
      <c r="H794">
        <v>0</v>
      </c>
      <c r="I794">
        <v>0</v>
      </c>
      <c r="J794">
        <v>0</v>
      </c>
      <c r="K794">
        <v>264356.58</v>
      </c>
      <c r="L794">
        <v>1.8319029835599777E-3</v>
      </c>
      <c r="M794" t="s">
        <v>128</v>
      </c>
      <c r="N794">
        <v>144307085.24000001</v>
      </c>
      <c r="O794" t="s">
        <v>59</v>
      </c>
      <c r="P794">
        <v>16731274.67</v>
      </c>
      <c r="Q794">
        <v>0</v>
      </c>
      <c r="R794">
        <v>0.11594215656267901</v>
      </c>
    </row>
    <row r="795" spans="1:18" hidden="1" x14ac:dyDescent="0.3">
      <c r="A795" t="s">
        <v>753</v>
      </c>
      <c r="B795" t="s">
        <v>754</v>
      </c>
      <c r="C795" t="s">
        <v>755</v>
      </c>
      <c r="D795" t="s">
        <v>56</v>
      </c>
      <c r="E795">
        <v>0</v>
      </c>
      <c r="F795">
        <v>19125</v>
      </c>
      <c r="G795">
        <v>0</v>
      </c>
      <c r="H795">
        <v>0</v>
      </c>
      <c r="I795">
        <v>0</v>
      </c>
      <c r="J795">
        <v>0</v>
      </c>
      <c r="K795">
        <v>304946.21000000002</v>
      </c>
      <c r="L795">
        <v>2.1131755900470018E-3</v>
      </c>
      <c r="M795" t="s">
        <v>128</v>
      </c>
      <c r="N795">
        <v>144307085.24000001</v>
      </c>
      <c r="O795" t="s">
        <v>59</v>
      </c>
      <c r="P795">
        <v>19439955.059999999</v>
      </c>
      <c r="Q795">
        <v>0</v>
      </c>
      <c r="R795">
        <v>0.13471240880286001</v>
      </c>
    </row>
    <row r="796" spans="1:18" hidden="1" x14ac:dyDescent="0.3">
      <c r="A796" t="s">
        <v>765</v>
      </c>
      <c r="B796" t="s">
        <v>766</v>
      </c>
      <c r="C796" t="s">
        <v>767</v>
      </c>
      <c r="D796" t="s">
        <v>56</v>
      </c>
      <c r="E796">
        <v>0</v>
      </c>
      <c r="F796">
        <v>4396.38</v>
      </c>
      <c r="G796">
        <v>0</v>
      </c>
      <c r="H796">
        <v>0</v>
      </c>
      <c r="I796">
        <v>0</v>
      </c>
      <c r="J796">
        <v>0</v>
      </c>
      <c r="K796">
        <v>130042.63</v>
      </c>
      <c r="L796">
        <v>9.0115207984225792E-4</v>
      </c>
      <c r="M796" t="s">
        <v>128</v>
      </c>
      <c r="N796">
        <v>144307085.24000001</v>
      </c>
      <c r="O796" t="s">
        <v>59</v>
      </c>
      <c r="P796">
        <v>8339181.2300000004</v>
      </c>
      <c r="Q796">
        <v>0</v>
      </c>
      <c r="R796">
        <v>5.7787746292089E-2</v>
      </c>
    </row>
    <row r="797" spans="1:18" hidden="1" x14ac:dyDescent="0.3">
      <c r="A797" t="s">
        <v>774</v>
      </c>
      <c r="B797" t="s">
        <v>775</v>
      </c>
      <c r="C797" t="s">
        <v>776</v>
      </c>
      <c r="D797" t="s">
        <v>56</v>
      </c>
      <c r="E797">
        <v>0</v>
      </c>
      <c r="F797">
        <v>75918.86</v>
      </c>
      <c r="G797">
        <v>0</v>
      </c>
      <c r="H797">
        <v>0</v>
      </c>
      <c r="I797">
        <v>0</v>
      </c>
      <c r="J797">
        <v>0</v>
      </c>
      <c r="K797">
        <v>104787.94</v>
      </c>
      <c r="L797">
        <v>7.2614549608375132E-4</v>
      </c>
      <c r="M797" t="s">
        <v>128</v>
      </c>
      <c r="N797">
        <v>144307085.24000001</v>
      </c>
      <c r="O797" t="s">
        <v>59</v>
      </c>
      <c r="P797">
        <v>6607670.9199999999</v>
      </c>
      <c r="Q797">
        <v>0</v>
      </c>
      <c r="R797">
        <v>4.5788956994112E-2</v>
      </c>
    </row>
    <row r="798" spans="1:18" hidden="1" x14ac:dyDescent="0.3">
      <c r="A798" t="s">
        <v>777</v>
      </c>
      <c r="B798" t="s">
        <v>778</v>
      </c>
      <c r="C798" t="s">
        <v>779</v>
      </c>
      <c r="D798" t="s">
        <v>56</v>
      </c>
      <c r="E798">
        <v>0</v>
      </c>
      <c r="F798">
        <v>23320.1</v>
      </c>
      <c r="G798">
        <v>0</v>
      </c>
      <c r="H798">
        <v>0</v>
      </c>
      <c r="I798">
        <v>0</v>
      </c>
      <c r="J798">
        <v>0</v>
      </c>
      <c r="K798">
        <v>62514.04</v>
      </c>
      <c r="L798">
        <v>4.332014599008195E-4</v>
      </c>
      <c r="M798" t="s">
        <v>128</v>
      </c>
      <c r="N798">
        <v>144307085.24000001</v>
      </c>
      <c r="O798" t="s">
        <v>59</v>
      </c>
      <c r="P798">
        <v>3858701.59</v>
      </c>
      <c r="Q798">
        <v>0</v>
      </c>
      <c r="R798">
        <v>2.6739515828917999E-2</v>
      </c>
    </row>
    <row r="799" spans="1:18" hidden="1" x14ac:dyDescent="0.3">
      <c r="A799" t="s">
        <v>780</v>
      </c>
      <c r="B799" t="s">
        <v>781</v>
      </c>
      <c r="C799" t="s">
        <v>782</v>
      </c>
      <c r="D799" t="s">
        <v>56</v>
      </c>
      <c r="E799">
        <v>0</v>
      </c>
      <c r="F799">
        <v>9639.6299999999992</v>
      </c>
      <c r="G799">
        <v>0</v>
      </c>
      <c r="H799">
        <v>0</v>
      </c>
      <c r="I799">
        <v>0</v>
      </c>
      <c r="J799">
        <v>0</v>
      </c>
      <c r="K799">
        <v>66308.490000000005</v>
      </c>
      <c r="L799">
        <v>4.5949573362750014E-4</v>
      </c>
      <c r="M799" t="s">
        <v>128</v>
      </c>
      <c r="N799">
        <v>144307085.24000001</v>
      </c>
      <c r="O799" t="s">
        <v>59</v>
      </c>
      <c r="P799">
        <v>4251673.0999999996</v>
      </c>
      <c r="Q799">
        <v>0</v>
      </c>
      <c r="R799">
        <v>2.9462677407203999E-2</v>
      </c>
    </row>
    <row r="800" spans="1:18" hidden="1" x14ac:dyDescent="0.3">
      <c r="A800" t="s">
        <v>783</v>
      </c>
      <c r="B800" t="s">
        <v>784</v>
      </c>
      <c r="C800" t="s">
        <v>785</v>
      </c>
      <c r="D800" t="s">
        <v>56</v>
      </c>
      <c r="E800">
        <v>0</v>
      </c>
      <c r="F800">
        <v>236329.14</v>
      </c>
      <c r="G800">
        <v>0</v>
      </c>
      <c r="H800">
        <v>0</v>
      </c>
      <c r="I800">
        <v>0</v>
      </c>
      <c r="J800">
        <v>0</v>
      </c>
      <c r="K800">
        <v>2144529.2999999998</v>
      </c>
      <c r="L800">
        <v>1.4860873230398843E-2</v>
      </c>
      <c r="M800" t="s">
        <v>128</v>
      </c>
      <c r="N800">
        <v>144307085.24000001</v>
      </c>
      <c r="O800" t="s">
        <v>59</v>
      </c>
      <c r="P800">
        <v>135518505.88</v>
      </c>
      <c r="Q800">
        <v>0</v>
      </c>
      <c r="R800">
        <v>0.93909807446125404</v>
      </c>
    </row>
    <row r="801" spans="1:18" hidden="1" x14ac:dyDescent="0.3">
      <c r="A801" t="s">
        <v>789</v>
      </c>
      <c r="B801" t="s">
        <v>790</v>
      </c>
      <c r="C801" t="s">
        <v>791</v>
      </c>
      <c r="D801" t="s">
        <v>56</v>
      </c>
      <c r="E801">
        <v>0</v>
      </c>
      <c r="F801">
        <v>8536.25</v>
      </c>
      <c r="G801">
        <v>0</v>
      </c>
      <c r="H801">
        <v>0</v>
      </c>
      <c r="I801">
        <v>0</v>
      </c>
      <c r="J801">
        <v>0</v>
      </c>
      <c r="K801">
        <v>1867646.06</v>
      </c>
      <c r="L801">
        <v>1.2942164668449095E-2</v>
      </c>
      <c r="M801" t="s">
        <v>128</v>
      </c>
      <c r="N801">
        <v>144307085.24000001</v>
      </c>
      <c r="O801" t="s">
        <v>59</v>
      </c>
      <c r="P801">
        <v>119477550.26000001</v>
      </c>
      <c r="Q801">
        <v>0</v>
      </c>
      <c r="R801">
        <v>0.82793959881660995</v>
      </c>
    </row>
    <row r="802" spans="1:18" hidden="1" x14ac:dyDescent="0.3">
      <c r="A802" t="s">
        <v>792</v>
      </c>
      <c r="B802" t="s">
        <v>793</v>
      </c>
      <c r="C802" t="s">
        <v>794</v>
      </c>
      <c r="D802" t="s">
        <v>56</v>
      </c>
      <c r="E802">
        <v>0</v>
      </c>
      <c r="F802">
        <v>7808.36</v>
      </c>
      <c r="G802">
        <v>0</v>
      </c>
      <c r="H802">
        <v>0</v>
      </c>
      <c r="I802">
        <v>0</v>
      </c>
      <c r="J802">
        <v>0</v>
      </c>
      <c r="K802">
        <v>446850.93</v>
      </c>
      <c r="L802">
        <v>3.0965279996947714E-3</v>
      </c>
      <c r="M802" t="s">
        <v>128</v>
      </c>
      <c r="N802">
        <v>144307085.24000001</v>
      </c>
      <c r="O802" t="s">
        <v>59</v>
      </c>
      <c r="P802">
        <v>28755008.27</v>
      </c>
      <c r="Q802">
        <v>0</v>
      </c>
      <c r="R802">
        <v>0.199262622636837</v>
      </c>
    </row>
    <row r="803" spans="1:18" hidden="1" x14ac:dyDescent="0.3">
      <c r="A803" t="s">
        <v>798</v>
      </c>
      <c r="B803" t="s">
        <v>799</v>
      </c>
      <c r="C803" t="s">
        <v>800</v>
      </c>
      <c r="D803" t="s">
        <v>56</v>
      </c>
      <c r="E803">
        <v>0</v>
      </c>
      <c r="F803">
        <v>75</v>
      </c>
      <c r="G803">
        <v>0</v>
      </c>
      <c r="H803">
        <v>0</v>
      </c>
      <c r="I803">
        <v>0</v>
      </c>
      <c r="J803">
        <v>0</v>
      </c>
      <c r="K803">
        <v>162543.51999999999</v>
      </c>
      <c r="L803">
        <v>1.1263724142835442E-3</v>
      </c>
      <c r="M803" t="s">
        <v>128</v>
      </c>
      <c r="N803">
        <v>144307085.24000001</v>
      </c>
      <c r="O803" t="s">
        <v>59</v>
      </c>
      <c r="P803">
        <v>10330065.4</v>
      </c>
      <c r="Q803">
        <v>0</v>
      </c>
      <c r="R803">
        <v>7.1583909984876001E-2</v>
      </c>
    </row>
    <row r="804" spans="1:18" hidden="1" x14ac:dyDescent="0.3">
      <c r="A804" t="s">
        <v>801</v>
      </c>
      <c r="B804" t="s">
        <v>802</v>
      </c>
      <c r="C804" t="s">
        <v>803</v>
      </c>
      <c r="D804" t="s">
        <v>56</v>
      </c>
      <c r="E804">
        <v>0</v>
      </c>
      <c r="F804">
        <v>19359.849999999999</v>
      </c>
      <c r="G804">
        <v>0</v>
      </c>
      <c r="H804">
        <v>0</v>
      </c>
      <c r="I804">
        <v>0</v>
      </c>
      <c r="J804">
        <v>0</v>
      </c>
      <c r="K804">
        <v>369245.43</v>
      </c>
      <c r="L804">
        <v>2.558747752308215E-3</v>
      </c>
      <c r="M804" t="s">
        <v>128</v>
      </c>
      <c r="N804">
        <v>144307085.24000001</v>
      </c>
      <c r="O804" t="s">
        <v>59</v>
      </c>
      <c r="P804">
        <v>23511925.260000002</v>
      </c>
      <c r="Q804">
        <v>0</v>
      </c>
      <c r="R804">
        <v>0.16292980501197701</v>
      </c>
    </row>
    <row r="805" spans="1:18" hidden="1" x14ac:dyDescent="0.3">
      <c r="A805" t="s">
        <v>816</v>
      </c>
      <c r="B805" t="s">
        <v>817</v>
      </c>
      <c r="C805" t="s">
        <v>818</v>
      </c>
      <c r="D805" t="s">
        <v>56</v>
      </c>
      <c r="E805">
        <v>0</v>
      </c>
      <c r="F805">
        <v>26390.53</v>
      </c>
      <c r="G805">
        <v>0</v>
      </c>
      <c r="H805">
        <v>0</v>
      </c>
      <c r="I805">
        <v>0</v>
      </c>
      <c r="J805">
        <v>0</v>
      </c>
      <c r="K805">
        <v>109517.25</v>
      </c>
      <c r="L805">
        <v>7.5891803800111183E-4</v>
      </c>
      <c r="M805" t="s">
        <v>128</v>
      </c>
      <c r="N805">
        <v>144307085.24000001</v>
      </c>
      <c r="O805" t="s">
        <v>59</v>
      </c>
      <c r="P805">
        <v>6911014.96</v>
      </c>
      <c r="Q805">
        <v>0</v>
      </c>
      <c r="R805">
        <v>4.7891030080097E-2</v>
      </c>
    </row>
    <row r="806" spans="1:18" hidden="1" x14ac:dyDescent="0.3">
      <c r="A806" t="s">
        <v>825</v>
      </c>
      <c r="B806" t="s">
        <v>826</v>
      </c>
      <c r="C806" t="s">
        <v>827</v>
      </c>
      <c r="D806" t="s">
        <v>56</v>
      </c>
      <c r="E806">
        <v>0</v>
      </c>
      <c r="F806">
        <v>19682.580000000002</v>
      </c>
      <c r="G806">
        <v>0</v>
      </c>
      <c r="H806">
        <v>0</v>
      </c>
      <c r="I806">
        <v>0</v>
      </c>
      <c r="J806">
        <v>0</v>
      </c>
      <c r="K806">
        <v>599768.81999999995</v>
      </c>
      <c r="L806">
        <v>4.156198006511686E-3</v>
      </c>
      <c r="M806" t="s">
        <v>128</v>
      </c>
      <c r="N806">
        <v>144307085.24000001</v>
      </c>
      <c r="O806" t="s">
        <v>59</v>
      </c>
      <c r="P806">
        <v>37935851.840000004</v>
      </c>
      <c r="Q806">
        <v>0</v>
      </c>
      <c r="R806">
        <v>0.262882808400628</v>
      </c>
    </row>
    <row r="807" spans="1:18" hidden="1" x14ac:dyDescent="0.3">
      <c r="A807" t="s">
        <v>828</v>
      </c>
      <c r="B807" t="s">
        <v>829</v>
      </c>
      <c r="C807" t="s">
        <v>830</v>
      </c>
      <c r="D807" t="s">
        <v>56</v>
      </c>
      <c r="E807">
        <v>0</v>
      </c>
      <c r="F807">
        <v>1207.79</v>
      </c>
      <c r="G807">
        <v>0</v>
      </c>
      <c r="H807">
        <v>0</v>
      </c>
      <c r="I807">
        <v>0</v>
      </c>
      <c r="J807">
        <v>0</v>
      </c>
      <c r="K807">
        <v>432213.57</v>
      </c>
      <c r="L807">
        <v>2.9950959738475552E-3</v>
      </c>
      <c r="M807" t="s">
        <v>128</v>
      </c>
      <c r="N807">
        <v>144307085.24000001</v>
      </c>
      <c r="O807" t="s">
        <v>59</v>
      </c>
      <c r="P807">
        <v>27549873.82</v>
      </c>
      <c r="Q807">
        <v>0</v>
      </c>
      <c r="R807">
        <v>0.190911442596053</v>
      </c>
    </row>
    <row r="808" spans="1:18" hidden="1" x14ac:dyDescent="0.3">
      <c r="A808" t="s">
        <v>831</v>
      </c>
      <c r="B808" t="s">
        <v>832</v>
      </c>
      <c r="C808" t="s">
        <v>833</v>
      </c>
      <c r="D808" t="s">
        <v>56</v>
      </c>
      <c r="E808">
        <v>0</v>
      </c>
      <c r="F808">
        <v>40125.25</v>
      </c>
      <c r="G808">
        <v>0</v>
      </c>
      <c r="H808">
        <v>0</v>
      </c>
      <c r="I808">
        <v>0</v>
      </c>
      <c r="J808">
        <v>0</v>
      </c>
      <c r="K808">
        <v>30972.59</v>
      </c>
      <c r="L808">
        <v>2.1462972485716044E-4</v>
      </c>
      <c r="M808" t="s">
        <v>128</v>
      </c>
      <c r="N808">
        <v>144307085.24000001</v>
      </c>
      <c r="O808" t="s">
        <v>59</v>
      </c>
      <c r="P808">
        <v>1974838.63</v>
      </c>
      <c r="Q808">
        <v>0</v>
      </c>
      <c r="R808">
        <v>1.3684973448917E-2</v>
      </c>
    </row>
    <row r="809" spans="1:18" hidden="1" x14ac:dyDescent="0.3">
      <c r="A809" t="s">
        <v>834</v>
      </c>
      <c r="B809" t="s">
        <v>835</v>
      </c>
      <c r="C809" t="s">
        <v>836</v>
      </c>
      <c r="D809" t="s">
        <v>56</v>
      </c>
      <c r="E809">
        <v>0</v>
      </c>
      <c r="F809">
        <v>27325.32</v>
      </c>
      <c r="G809">
        <v>0</v>
      </c>
      <c r="H809">
        <v>0</v>
      </c>
      <c r="I809">
        <v>0</v>
      </c>
      <c r="J809">
        <v>0</v>
      </c>
      <c r="K809">
        <v>302485.01</v>
      </c>
      <c r="L809">
        <v>2.0961202944188855E-3</v>
      </c>
      <c r="M809" t="s">
        <v>128</v>
      </c>
      <c r="N809">
        <v>144307085.24000001</v>
      </c>
      <c r="O809" t="s">
        <v>59</v>
      </c>
      <c r="P809">
        <v>19273369.370000001</v>
      </c>
      <c r="Q809">
        <v>0</v>
      </c>
      <c r="R809">
        <v>0.13355802549782</v>
      </c>
    </row>
    <row r="810" spans="1:18" hidden="1" x14ac:dyDescent="0.3">
      <c r="A810" t="s">
        <v>837</v>
      </c>
      <c r="B810" t="s">
        <v>838</v>
      </c>
      <c r="C810" t="s">
        <v>839</v>
      </c>
      <c r="D810" t="s">
        <v>56</v>
      </c>
      <c r="E810">
        <v>0</v>
      </c>
      <c r="F810">
        <v>400</v>
      </c>
      <c r="G810">
        <v>0</v>
      </c>
      <c r="H810">
        <v>0</v>
      </c>
      <c r="I810">
        <v>0</v>
      </c>
      <c r="J810">
        <v>0</v>
      </c>
      <c r="K810">
        <v>2073.9499999999998</v>
      </c>
      <c r="L810">
        <v>1.437178220702588E-5</v>
      </c>
      <c r="M810" t="s">
        <v>128</v>
      </c>
      <c r="N810">
        <v>144307085.24000001</v>
      </c>
      <c r="O810" t="s">
        <v>59</v>
      </c>
      <c r="P810">
        <v>133832.79999999999</v>
      </c>
      <c r="Q810">
        <v>0</v>
      </c>
      <c r="R810">
        <v>9.2741669459599999E-4</v>
      </c>
    </row>
    <row r="811" spans="1:18" hidden="1" x14ac:dyDescent="0.3">
      <c r="A811" t="s">
        <v>840</v>
      </c>
      <c r="B811" t="s">
        <v>841</v>
      </c>
      <c r="C811" t="s">
        <v>842</v>
      </c>
      <c r="D811" t="s">
        <v>56</v>
      </c>
      <c r="E811">
        <v>0</v>
      </c>
      <c r="F811">
        <v>9757.08</v>
      </c>
      <c r="G811">
        <v>0</v>
      </c>
      <c r="H811">
        <v>0</v>
      </c>
      <c r="I811">
        <v>0</v>
      </c>
      <c r="J811">
        <v>0</v>
      </c>
      <c r="K811">
        <v>506077.74</v>
      </c>
      <c r="L811">
        <v>3.506950051401371E-3</v>
      </c>
      <c r="M811" t="s">
        <v>128</v>
      </c>
      <c r="N811">
        <v>144307085.24000001</v>
      </c>
      <c r="O811" t="s">
        <v>59</v>
      </c>
      <c r="P811">
        <v>32212954.23</v>
      </c>
      <c r="Q811">
        <v>0</v>
      </c>
      <c r="R811">
        <v>0.223225035530487</v>
      </c>
    </row>
    <row r="812" spans="1:18" hidden="1" x14ac:dyDescent="0.3">
      <c r="A812" t="s">
        <v>858</v>
      </c>
      <c r="B812" t="s">
        <v>859</v>
      </c>
      <c r="C812" t="s">
        <v>860</v>
      </c>
      <c r="D812" t="s">
        <v>56</v>
      </c>
      <c r="E812">
        <v>0</v>
      </c>
      <c r="F812">
        <v>8200</v>
      </c>
      <c r="G812">
        <v>0</v>
      </c>
      <c r="H812">
        <v>0</v>
      </c>
      <c r="I812">
        <v>0</v>
      </c>
      <c r="J812">
        <v>0</v>
      </c>
      <c r="K812">
        <v>154918.70000000001</v>
      </c>
      <c r="L812">
        <v>1.0735349532031058E-3</v>
      </c>
      <c r="M812" t="s">
        <v>128</v>
      </c>
      <c r="N812">
        <v>144307085.24000001</v>
      </c>
      <c r="O812" t="s">
        <v>59</v>
      </c>
      <c r="P812">
        <v>9821025.5700000003</v>
      </c>
      <c r="Q812">
        <v>0</v>
      </c>
      <c r="R812">
        <v>6.8056433637103994E-2</v>
      </c>
    </row>
    <row r="813" spans="1:18" hidden="1" x14ac:dyDescent="0.3">
      <c r="A813" t="s">
        <v>861</v>
      </c>
      <c r="B813" t="s">
        <v>862</v>
      </c>
      <c r="C813" t="s">
        <v>863</v>
      </c>
      <c r="D813" t="s">
        <v>56</v>
      </c>
      <c r="E813">
        <v>0</v>
      </c>
      <c r="F813">
        <v>32415.919999999998</v>
      </c>
      <c r="G813">
        <v>0</v>
      </c>
      <c r="H813">
        <v>0</v>
      </c>
      <c r="I813">
        <v>0</v>
      </c>
      <c r="J813">
        <v>0</v>
      </c>
      <c r="K813">
        <v>55860.79</v>
      </c>
      <c r="L813">
        <v>3.8709665507481359E-4</v>
      </c>
      <c r="M813" t="s">
        <v>128</v>
      </c>
      <c r="N813">
        <v>144307085.24000001</v>
      </c>
      <c r="O813" t="s">
        <v>59</v>
      </c>
      <c r="P813">
        <v>3574133.64</v>
      </c>
      <c r="Q813">
        <v>0</v>
      </c>
      <c r="R813">
        <v>2.4767554788151E-2</v>
      </c>
    </row>
    <row r="814" spans="1:18" hidden="1" x14ac:dyDescent="0.3">
      <c r="A814" t="s">
        <v>870</v>
      </c>
      <c r="B814" t="s">
        <v>871</v>
      </c>
      <c r="C814" t="s">
        <v>872</v>
      </c>
      <c r="D814" t="s">
        <v>56</v>
      </c>
      <c r="E814">
        <v>0</v>
      </c>
      <c r="F814">
        <v>9997.32</v>
      </c>
      <c r="G814">
        <v>0</v>
      </c>
      <c r="H814">
        <v>0</v>
      </c>
      <c r="I814">
        <v>0</v>
      </c>
      <c r="J814">
        <v>0</v>
      </c>
      <c r="K814">
        <v>1322556.53</v>
      </c>
      <c r="L814">
        <v>9.1648759158320589E-3</v>
      </c>
      <c r="M814" t="s">
        <v>128</v>
      </c>
      <c r="N814">
        <v>144307085.24000001</v>
      </c>
      <c r="O814" t="s">
        <v>59</v>
      </c>
      <c r="P814">
        <v>84991493.140000001</v>
      </c>
      <c r="Q814">
        <v>0</v>
      </c>
      <c r="R814">
        <v>0.58896271793341903</v>
      </c>
    </row>
    <row r="815" spans="1:18" hidden="1" x14ac:dyDescent="0.3">
      <c r="A815" t="s">
        <v>879</v>
      </c>
      <c r="B815" t="s">
        <v>880</v>
      </c>
      <c r="C815" t="s">
        <v>881</v>
      </c>
      <c r="D815" t="s">
        <v>56</v>
      </c>
      <c r="E815">
        <v>0</v>
      </c>
      <c r="F815">
        <v>1950</v>
      </c>
      <c r="G815">
        <v>0</v>
      </c>
      <c r="H815">
        <v>0</v>
      </c>
      <c r="I815">
        <v>0</v>
      </c>
      <c r="J815">
        <v>0</v>
      </c>
      <c r="K815">
        <v>16425.95</v>
      </c>
      <c r="L815">
        <v>1.138263583709814E-4</v>
      </c>
      <c r="M815" t="s">
        <v>128</v>
      </c>
      <c r="N815">
        <v>144307085.24000001</v>
      </c>
      <c r="O815" t="s">
        <v>59</v>
      </c>
      <c r="P815">
        <v>1049213.3999999999</v>
      </c>
      <c r="Q815">
        <v>0</v>
      </c>
      <c r="R815">
        <v>7.2706991361860002E-3</v>
      </c>
    </row>
    <row r="816" spans="1:18" hidden="1" x14ac:dyDescent="0.3">
      <c r="A816" t="s">
        <v>882</v>
      </c>
      <c r="B816" t="s">
        <v>883</v>
      </c>
      <c r="C816" t="s">
        <v>884</v>
      </c>
      <c r="D816" t="s">
        <v>56</v>
      </c>
      <c r="E816">
        <v>0</v>
      </c>
      <c r="F816">
        <v>227012.24</v>
      </c>
      <c r="G816">
        <v>0</v>
      </c>
      <c r="H816">
        <v>0</v>
      </c>
      <c r="I816">
        <v>0</v>
      </c>
      <c r="J816">
        <v>0</v>
      </c>
      <c r="K816">
        <v>15947.98</v>
      </c>
      <c r="L816">
        <v>1.1051418558885444E-4</v>
      </c>
      <c r="M816" t="s">
        <v>128</v>
      </c>
      <c r="N816">
        <v>144307085.24000001</v>
      </c>
      <c r="O816" t="s">
        <v>59</v>
      </c>
      <c r="P816">
        <v>1020763.66</v>
      </c>
      <c r="Q816">
        <v>0</v>
      </c>
      <c r="R816">
        <v>7.073551920908E-3</v>
      </c>
    </row>
    <row r="817" spans="1:18" hidden="1" x14ac:dyDescent="0.3">
      <c r="A817" t="s">
        <v>885</v>
      </c>
      <c r="B817" t="s">
        <v>886</v>
      </c>
      <c r="C817" t="s">
        <v>887</v>
      </c>
      <c r="D817" t="s">
        <v>56</v>
      </c>
      <c r="E817">
        <v>0</v>
      </c>
      <c r="F817">
        <v>35977.5</v>
      </c>
      <c r="G817">
        <v>0</v>
      </c>
      <c r="H817">
        <v>0</v>
      </c>
      <c r="I817">
        <v>0</v>
      </c>
      <c r="J817">
        <v>0</v>
      </c>
      <c r="K817">
        <v>632183.82999999996</v>
      </c>
      <c r="L817">
        <v>4.3808232211786577E-3</v>
      </c>
      <c r="M817" t="s">
        <v>128</v>
      </c>
      <c r="N817">
        <v>144307085.24000001</v>
      </c>
      <c r="O817" t="s">
        <v>59</v>
      </c>
      <c r="P817">
        <v>40373756.880000003</v>
      </c>
      <c r="Q817">
        <v>0</v>
      </c>
      <c r="R817">
        <v>0.279776677720665</v>
      </c>
    </row>
    <row r="818" spans="1:18" hidden="1" x14ac:dyDescent="0.3">
      <c r="A818" t="s">
        <v>888</v>
      </c>
      <c r="B818" t="s">
        <v>889</v>
      </c>
      <c r="C818" t="s">
        <v>890</v>
      </c>
      <c r="D818" t="s">
        <v>56</v>
      </c>
      <c r="E818">
        <v>0</v>
      </c>
      <c r="F818">
        <v>159.38</v>
      </c>
      <c r="G818">
        <v>0</v>
      </c>
      <c r="H818">
        <v>0</v>
      </c>
      <c r="I818">
        <v>0</v>
      </c>
      <c r="J818">
        <v>0</v>
      </c>
      <c r="K818">
        <v>2968.2</v>
      </c>
      <c r="L818">
        <v>2.0568636633908351E-5</v>
      </c>
      <c r="M818" t="s">
        <v>128</v>
      </c>
      <c r="N818">
        <v>144307085.24000001</v>
      </c>
      <c r="O818" t="s">
        <v>59</v>
      </c>
      <c r="P818">
        <v>190946.31</v>
      </c>
      <c r="Q818">
        <v>0</v>
      </c>
      <c r="R818">
        <v>1.323194281711E-3</v>
      </c>
    </row>
    <row r="819" spans="1:18" hidden="1" x14ac:dyDescent="0.3">
      <c r="A819" t="s">
        <v>894</v>
      </c>
      <c r="B819" t="s">
        <v>895</v>
      </c>
      <c r="C819" t="s">
        <v>896</v>
      </c>
      <c r="D819" t="s">
        <v>56</v>
      </c>
      <c r="E819">
        <v>0</v>
      </c>
      <c r="F819">
        <v>11000</v>
      </c>
      <c r="G819">
        <v>0</v>
      </c>
      <c r="H819">
        <v>0</v>
      </c>
      <c r="I819">
        <v>0</v>
      </c>
      <c r="J819">
        <v>0</v>
      </c>
      <c r="K819">
        <v>359932.59</v>
      </c>
      <c r="L819">
        <v>2.4942128752818262E-3</v>
      </c>
      <c r="M819" t="s">
        <v>128</v>
      </c>
      <c r="N819">
        <v>144307085.24000001</v>
      </c>
      <c r="O819" t="s">
        <v>59</v>
      </c>
      <c r="P819">
        <v>22927505.039999999</v>
      </c>
      <c r="Q819">
        <v>0</v>
      </c>
      <c r="R819">
        <v>0.158879967687441</v>
      </c>
    </row>
    <row r="820" spans="1:18" hidden="1" x14ac:dyDescent="0.3">
      <c r="A820" t="s">
        <v>903</v>
      </c>
      <c r="B820" t="s">
        <v>904</v>
      </c>
      <c r="C820" t="s">
        <v>905</v>
      </c>
      <c r="D820" t="s">
        <v>56</v>
      </c>
      <c r="E820">
        <v>0</v>
      </c>
      <c r="F820">
        <v>15720</v>
      </c>
      <c r="G820">
        <v>0</v>
      </c>
      <c r="H820">
        <v>0</v>
      </c>
      <c r="I820">
        <v>0</v>
      </c>
      <c r="J820">
        <v>0</v>
      </c>
      <c r="K820">
        <v>288723.34999999998</v>
      </c>
      <c r="L820">
        <v>2.000756577681674E-3</v>
      </c>
      <c r="M820" t="s">
        <v>128</v>
      </c>
      <c r="N820">
        <v>144307085.24000001</v>
      </c>
      <c r="O820" t="s">
        <v>59</v>
      </c>
      <c r="P820">
        <v>18515036.760000002</v>
      </c>
      <c r="Q820">
        <v>0</v>
      </c>
      <c r="R820">
        <v>0.12830303327939399</v>
      </c>
    </row>
    <row r="821" spans="1:18" hidden="1" x14ac:dyDescent="0.3">
      <c r="A821" t="s">
        <v>909</v>
      </c>
      <c r="B821" t="s">
        <v>910</v>
      </c>
      <c r="C821" t="s">
        <v>911</v>
      </c>
      <c r="D821" t="s">
        <v>56</v>
      </c>
      <c r="E821">
        <v>0</v>
      </c>
      <c r="F821">
        <v>71536.09</v>
      </c>
      <c r="G821">
        <v>0</v>
      </c>
      <c r="H821">
        <v>0</v>
      </c>
      <c r="I821">
        <v>0</v>
      </c>
      <c r="J821">
        <v>0</v>
      </c>
      <c r="K821">
        <v>1296396.43</v>
      </c>
      <c r="L821">
        <v>8.9835951425665424E-3</v>
      </c>
      <c r="M821" t="s">
        <v>128</v>
      </c>
      <c r="N821">
        <v>144307085.24000001</v>
      </c>
      <c r="O821" t="s">
        <v>59</v>
      </c>
      <c r="P821">
        <v>82966168.219999999</v>
      </c>
      <c r="Q821">
        <v>0</v>
      </c>
      <c r="R821">
        <v>0.57492789132298905</v>
      </c>
    </row>
    <row r="822" spans="1:18" hidden="1" x14ac:dyDescent="0.3">
      <c r="A822" t="s">
        <v>921</v>
      </c>
      <c r="B822" t="s">
        <v>922</v>
      </c>
      <c r="C822" t="s">
        <v>923</v>
      </c>
      <c r="D822" t="s">
        <v>56</v>
      </c>
      <c r="E822">
        <v>0</v>
      </c>
      <c r="F822">
        <v>120412.87</v>
      </c>
      <c r="G822">
        <v>0</v>
      </c>
      <c r="H822">
        <v>0</v>
      </c>
      <c r="I822">
        <v>0</v>
      </c>
      <c r="J822">
        <v>0</v>
      </c>
      <c r="K822">
        <v>1141242.1599999999</v>
      </c>
      <c r="L822">
        <v>7.9084277677840785E-3</v>
      </c>
      <c r="M822" t="s">
        <v>128</v>
      </c>
      <c r="N822">
        <v>144307085.24000001</v>
      </c>
      <c r="O822" t="s">
        <v>59</v>
      </c>
      <c r="P822">
        <v>73531491.019999996</v>
      </c>
      <c r="Q822">
        <v>0</v>
      </c>
      <c r="R822">
        <v>0.50954872311160804</v>
      </c>
    </row>
    <row r="823" spans="1:18" hidden="1" x14ac:dyDescent="0.3">
      <c r="A823" t="s">
        <v>924</v>
      </c>
      <c r="B823" t="s">
        <v>925</v>
      </c>
      <c r="C823" t="s">
        <v>926</v>
      </c>
      <c r="D823" t="s">
        <v>56</v>
      </c>
      <c r="E823">
        <v>0</v>
      </c>
      <c r="F823">
        <v>982.5</v>
      </c>
      <c r="G823">
        <v>0</v>
      </c>
      <c r="H823">
        <v>0</v>
      </c>
      <c r="I823">
        <v>0</v>
      </c>
      <c r="J823">
        <v>0</v>
      </c>
      <c r="K823">
        <v>26047.61</v>
      </c>
      <c r="L823">
        <v>1.8050125506089809E-4</v>
      </c>
      <c r="M823" t="s">
        <v>128</v>
      </c>
      <c r="N823">
        <v>144307085.24000001</v>
      </c>
      <c r="O823" t="s">
        <v>59</v>
      </c>
      <c r="P823">
        <v>1660803.08</v>
      </c>
      <c r="Q823">
        <v>0</v>
      </c>
      <c r="R823">
        <v>1.1508811762346E-2</v>
      </c>
    </row>
    <row r="824" spans="1:18" hidden="1" x14ac:dyDescent="0.3">
      <c r="A824" t="s">
        <v>939</v>
      </c>
      <c r="B824" t="s">
        <v>940</v>
      </c>
      <c r="C824" t="s">
        <v>941</v>
      </c>
      <c r="D824" t="s">
        <v>56</v>
      </c>
      <c r="E824">
        <v>0</v>
      </c>
      <c r="F824">
        <v>25150.06</v>
      </c>
      <c r="G824">
        <v>0</v>
      </c>
      <c r="H824">
        <v>0</v>
      </c>
      <c r="I824">
        <v>0</v>
      </c>
      <c r="J824">
        <v>0</v>
      </c>
      <c r="K824">
        <v>387020.89</v>
      </c>
      <c r="L824">
        <v>2.6819257651579465E-3</v>
      </c>
      <c r="M824" t="s">
        <v>128</v>
      </c>
      <c r="N824">
        <v>144307085.24000001</v>
      </c>
      <c r="O824" t="s">
        <v>59</v>
      </c>
      <c r="P824">
        <v>24749717.280000001</v>
      </c>
      <c r="Q824">
        <v>0</v>
      </c>
      <c r="R824">
        <v>0.171507291127378</v>
      </c>
    </row>
    <row r="825" spans="1:18" hidden="1" x14ac:dyDescent="0.3">
      <c r="A825" t="s">
        <v>954</v>
      </c>
      <c r="B825" t="s">
        <v>955</v>
      </c>
      <c r="C825" t="s">
        <v>956</v>
      </c>
      <c r="D825" t="s">
        <v>56</v>
      </c>
      <c r="E825">
        <v>0</v>
      </c>
      <c r="F825">
        <v>1080</v>
      </c>
      <c r="G825">
        <v>0</v>
      </c>
      <c r="H825">
        <v>0</v>
      </c>
      <c r="I825">
        <v>0</v>
      </c>
      <c r="J825">
        <v>0</v>
      </c>
      <c r="K825">
        <v>56612.41</v>
      </c>
      <c r="L825">
        <v>3.9230513114339998E-4</v>
      </c>
      <c r="M825" t="s">
        <v>128</v>
      </c>
      <c r="N825">
        <v>144307085.24000001</v>
      </c>
      <c r="O825" t="s">
        <v>59</v>
      </c>
      <c r="P825">
        <v>3615086.82</v>
      </c>
      <c r="Q825">
        <v>0</v>
      </c>
      <c r="R825">
        <v>2.5051346674958001E-2</v>
      </c>
    </row>
    <row r="826" spans="1:18" hidden="1" x14ac:dyDescent="0.3">
      <c r="A826" t="s">
        <v>957</v>
      </c>
      <c r="B826" t="s">
        <v>958</v>
      </c>
      <c r="C826" t="s">
        <v>959</v>
      </c>
      <c r="D826" t="s">
        <v>56</v>
      </c>
      <c r="E826">
        <v>0</v>
      </c>
      <c r="F826">
        <v>74742.100000000006</v>
      </c>
      <c r="G826">
        <v>0</v>
      </c>
      <c r="H826">
        <v>0</v>
      </c>
      <c r="I826">
        <v>0</v>
      </c>
      <c r="J826">
        <v>0</v>
      </c>
      <c r="K826">
        <v>682660.88</v>
      </c>
      <c r="L826">
        <v>4.7306123525719685E-3</v>
      </c>
      <c r="M826" t="s">
        <v>128</v>
      </c>
      <c r="N826">
        <v>144307085.24000001</v>
      </c>
      <c r="O826" t="s">
        <v>59</v>
      </c>
      <c r="P826">
        <v>43480741.82</v>
      </c>
      <c r="Q826">
        <v>0</v>
      </c>
      <c r="R826">
        <v>0.30130704772871197</v>
      </c>
    </row>
    <row r="827" spans="1:18" hidden="1" x14ac:dyDescent="0.3">
      <c r="A827" t="s">
        <v>963</v>
      </c>
      <c r="B827" t="s">
        <v>964</v>
      </c>
      <c r="C827" t="s">
        <v>965</v>
      </c>
      <c r="D827" t="s">
        <v>56</v>
      </c>
      <c r="E827">
        <v>0</v>
      </c>
      <c r="F827">
        <v>222500.3</v>
      </c>
      <c r="G827">
        <v>0</v>
      </c>
      <c r="H827">
        <v>0</v>
      </c>
      <c r="I827">
        <v>0</v>
      </c>
      <c r="J827">
        <v>0</v>
      </c>
      <c r="K827">
        <v>2834088.73</v>
      </c>
      <c r="L827">
        <v>1.9639290235032952E-2</v>
      </c>
      <c r="M827" t="s">
        <v>128</v>
      </c>
      <c r="N827">
        <v>144307085.24000001</v>
      </c>
      <c r="O827" t="s">
        <v>59</v>
      </c>
      <c r="P827">
        <v>180601269.15000001</v>
      </c>
      <c r="Q827">
        <v>0</v>
      </c>
      <c r="R827">
        <v>1.25150659684962</v>
      </c>
    </row>
    <row r="828" spans="1:18" hidden="1" x14ac:dyDescent="0.3">
      <c r="A828" t="s">
        <v>966</v>
      </c>
      <c r="B828" t="s">
        <v>967</v>
      </c>
      <c r="C828" t="s">
        <v>968</v>
      </c>
      <c r="D828" t="s">
        <v>56</v>
      </c>
      <c r="E828">
        <v>0</v>
      </c>
      <c r="F828">
        <v>35955.230000000003</v>
      </c>
      <c r="G828">
        <v>0</v>
      </c>
      <c r="H828">
        <v>0</v>
      </c>
      <c r="I828">
        <v>0</v>
      </c>
      <c r="J828">
        <v>0</v>
      </c>
      <c r="K828">
        <v>169091.82</v>
      </c>
      <c r="L828">
        <v>1.1717499505916845E-3</v>
      </c>
      <c r="M828" t="s">
        <v>128</v>
      </c>
      <c r="N828">
        <v>144307085.24000001</v>
      </c>
      <c r="O828" t="s">
        <v>59</v>
      </c>
      <c r="P828">
        <v>10759084.15</v>
      </c>
      <c r="Q828">
        <v>0</v>
      </c>
      <c r="R828">
        <v>7.4556866921027004E-2</v>
      </c>
    </row>
    <row r="829" spans="1:18" hidden="1" x14ac:dyDescent="0.3">
      <c r="A829" t="s">
        <v>978</v>
      </c>
      <c r="B829" t="s">
        <v>979</v>
      </c>
      <c r="C829" t="s">
        <v>980</v>
      </c>
      <c r="D829" t="s">
        <v>56</v>
      </c>
      <c r="E829">
        <v>0</v>
      </c>
      <c r="F829">
        <v>25616.33</v>
      </c>
      <c r="G829">
        <v>0</v>
      </c>
      <c r="H829">
        <v>0</v>
      </c>
      <c r="I829">
        <v>0</v>
      </c>
      <c r="J829">
        <v>0</v>
      </c>
      <c r="K829">
        <v>615606.92000000004</v>
      </c>
      <c r="L829">
        <v>4.2659507603259516E-3</v>
      </c>
      <c r="M829" t="s">
        <v>128</v>
      </c>
      <c r="N829">
        <v>144307085.24000001</v>
      </c>
      <c r="O829" t="s">
        <v>59</v>
      </c>
      <c r="P829">
        <v>39293820.049999997</v>
      </c>
      <c r="Q829">
        <v>0</v>
      </c>
      <c r="R829">
        <v>0.27229307545537101</v>
      </c>
    </row>
    <row r="830" spans="1:18" hidden="1" x14ac:dyDescent="0.3">
      <c r="A830" t="s">
        <v>981</v>
      </c>
      <c r="B830" t="s">
        <v>982</v>
      </c>
      <c r="C830" t="s">
        <v>983</v>
      </c>
      <c r="D830" t="s">
        <v>56</v>
      </c>
      <c r="E830">
        <v>0</v>
      </c>
      <c r="F830">
        <v>1017.57</v>
      </c>
      <c r="G830">
        <v>0</v>
      </c>
      <c r="H830">
        <v>0</v>
      </c>
      <c r="I830">
        <v>0</v>
      </c>
      <c r="J830">
        <v>0</v>
      </c>
      <c r="K830">
        <v>409163.63</v>
      </c>
      <c r="L830">
        <v>2.8353675726975692E-3</v>
      </c>
      <c r="M830" t="s">
        <v>128</v>
      </c>
      <c r="N830">
        <v>144307085.24000001</v>
      </c>
      <c r="O830" t="s">
        <v>59</v>
      </c>
      <c r="P830">
        <v>25996429.66</v>
      </c>
      <c r="Q830">
        <v>0</v>
      </c>
      <c r="R830">
        <v>0.180146592364227</v>
      </c>
    </row>
    <row r="831" spans="1:18" hidden="1" x14ac:dyDescent="0.3">
      <c r="A831" t="s">
        <v>1001</v>
      </c>
      <c r="B831" t="s">
        <v>1002</v>
      </c>
      <c r="C831" t="s">
        <v>1003</v>
      </c>
      <c r="D831" t="s">
        <v>56</v>
      </c>
      <c r="E831">
        <v>0</v>
      </c>
      <c r="F831">
        <v>6976.81</v>
      </c>
      <c r="G831">
        <v>0</v>
      </c>
      <c r="H831">
        <v>0</v>
      </c>
      <c r="I831">
        <v>0</v>
      </c>
      <c r="J831">
        <v>0</v>
      </c>
      <c r="K831">
        <v>613687</v>
      </c>
      <c r="L831">
        <v>4.2526463546773523E-3</v>
      </c>
      <c r="M831" t="s">
        <v>128</v>
      </c>
      <c r="N831">
        <v>144307085.24000001</v>
      </c>
      <c r="O831" t="s">
        <v>59</v>
      </c>
      <c r="P831">
        <v>35008838.850000001</v>
      </c>
      <c r="Q831">
        <v>0</v>
      </c>
      <c r="R831">
        <v>0.24259958401748699</v>
      </c>
    </row>
    <row r="832" spans="1:18" hidden="1" x14ac:dyDescent="0.3">
      <c r="A832" t="s">
        <v>1007</v>
      </c>
      <c r="B832" t="s">
        <v>1008</v>
      </c>
      <c r="C832" t="s">
        <v>1009</v>
      </c>
      <c r="D832" t="s">
        <v>56</v>
      </c>
      <c r="E832">
        <v>0</v>
      </c>
      <c r="F832">
        <v>2945</v>
      </c>
      <c r="G832">
        <v>0</v>
      </c>
      <c r="H832">
        <v>0</v>
      </c>
      <c r="I832">
        <v>0</v>
      </c>
      <c r="J832">
        <v>0</v>
      </c>
      <c r="K832">
        <v>37299.040000000001</v>
      </c>
      <c r="L832">
        <v>2.5846991461276638E-4</v>
      </c>
      <c r="M832" t="s">
        <v>128</v>
      </c>
      <c r="N832">
        <v>144307085.24000001</v>
      </c>
      <c r="O832" t="s">
        <v>59</v>
      </c>
      <c r="P832">
        <v>2366381.23</v>
      </c>
      <c r="Q832">
        <v>0</v>
      </c>
      <c r="R832">
        <v>1.6398233157189999E-2</v>
      </c>
    </row>
    <row r="833" spans="1:18" hidden="1" x14ac:dyDescent="0.3">
      <c r="A833" t="s">
        <v>1010</v>
      </c>
      <c r="B833" t="s">
        <v>1011</v>
      </c>
      <c r="C833" t="s">
        <v>1012</v>
      </c>
      <c r="D833" t="s">
        <v>56</v>
      </c>
      <c r="E833">
        <v>0</v>
      </c>
      <c r="F833">
        <v>19143.580000000002</v>
      </c>
      <c r="G833">
        <v>0</v>
      </c>
      <c r="H833">
        <v>0</v>
      </c>
      <c r="I833">
        <v>0</v>
      </c>
      <c r="J833">
        <v>0</v>
      </c>
      <c r="K833">
        <v>489768.66</v>
      </c>
      <c r="L833">
        <v>3.3939335631750578E-3</v>
      </c>
      <c r="M833" t="s">
        <v>128</v>
      </c>
      <c r="N833">
        <v>144307085.24000001</v>
      </c>
      <c r="O833" t="s">
        <v>59</v>
      </c>
      <c r="P833">
        <v>31111717.550000001</v>
      </c>
      <c r="Q833">
        <v>0</v>
      </c>
      <c r="R833">
        <v>0.2155938324044</v>
      </c>
    </row>
    <row r="834" spans="1:18" hidden="1" x14ac:dyDescent="0.3">
      <c r="A834" t="s">
        <v>1025</v>
      </c>
      <c r="B834" t="s">
        <v>1026</v>
      </c>
      <c r="C834" t="s">
        <v>1027</v>
      </c>
      <c r="D834" t="s">
        <v>56</v>
      </c>
      <c r="E834">
        <v>0</v>
      </c>
      <c r="F834">
        <v>14400</v>
      </c>
      <c r="G834">
        <v>0</v>
      </c>
      <c r="H834">
        <v>0</v>
      </c>
      <c r="I834">
        <v>0</v>
      </c>
      <c r="J834">
        <v>0</v>
      </c>
      <c r="K834">
        <v>78077.78</v>
      </c>
      <c r="L834">
        <v>5.4105299036528445E-4</v>
      </c>
      <c r="M834" t="s">
        <v>128</v>
      </c>
      <c r="N834">
        <v>144307085.24000001</v>
      </c>
      <c r="O834" t="s">
        <v>59</v>
      </c>
      <c r="P834">
        <v>4896586.66</v>
      </c>
      <c r="Q834">
        <v>0</v>
      </c>
      <c r="R834">
        <v>3.3931713414185001E-2</v>
      </c>
    </row>
    <row r="835" spans="1:18" hidden="1" x14ac:dyDescent="0.3">
      <c r="A835" t="s">
        <v>1028</v>
      </c>
      <c r="B835" t="s">
        <v>1029</v>
      </c>
      <c r="C835" t="s">
        <v>1030</v>
      </c>
      <c r="D835" t="s">
        <v>56</v>
      </c>
      <c r="E835">
        <v>0</v>
      </c>
      <c r="F835">
        <v>672.16</v>
      </c>
      <c r="G835">
        <v>0</v>
      </c>
      <c r="H835">
        <v>0</v>
      </c>
      <c r="I835">
        <v>0</v>
      </c>
      <c r="J835">
        <v>0</v>
      </c>
      <c r="K835">
        <v>25580.43</v>
      </c>
      <c r="L835">
        <v>1.7726385338222772E-4</v>
      </c>
      <c r="M835" t="s">
        <v>128</v>
      </c>
      <c r="N835">
        <v>144307085.24000001</v>
      </c>
      <c r="O835" t="s">
        <v>59</v>
      </c>
      <c r="P835">
        <v>1624382.28</v>
      </c>
      <c r="Q835">
        <v>0</v>
      </c>
      <c r="R835">
        <v>1.1256427758196999E-2</v>
      </c>
    </row>
    <row r="836" spans="1:18" hidden="1" x14ac:dyDescent="0.3">
      <c r="A836" t="s">
        <v>1034</v>
      </c>
      <c r="B836" t="s">
        <v>1035</v>
      </c>
      <c r="C836" t="s">
        <v>1036</v>
      </c>
      <c r="D836" t="s">
        <v>56</v>
      </c>
      <c r="E836">
        <v>0</v>
      </c>
      <c r="F836">
        <v>3622.4</v>
      </c>
      <c r="G836">
        <v>0</v>
      </c>
      <c r="H836">
        <v>0</v>
      </c>
      <c r="I836">
        <v>0</v>
      </c>
      <c r="J836">
        <v>0</v>
      </c>
      <c r="K836">
        <v>250977.92000000001</v>
      </c>
      <c r="L836">
        <v>1.7391933291604745E-3</v>
      </c>
      <c r="M836" t="s">
        <v>128</v>
      </c>
      <c r="N836">
        <v>144307085.24000001</v>
      </c>
      <c r="O836" t="s">
        <v>59</v>
      </c>
      <c r="P836">
        <v>15957299.83</v>
      </c>
      <c r="Q836">
        <v>0</v>
      </c>
      <c r="R836">
        <v>0.110578768904251</v>
      </c>
    </row>
    <row r="837" spans="1:18" hidden="1" x14ac:dyDescent="0.3">
      <c r="A837" t="s">
        <v>1040</v>
      </c>
      <c r="B837" t="s">
        <v>1041</v>
      </c>
      <c r="C837" t="s">
        <v>1042</v>
      </c>
      <c r="D837" t="s">
        <v>56</v>
      </c>
      <c r="E837">
        <v>0</v>
      </c>
      <c r="F837">
        <v>26768.880000000001</v>
      </c>
      <c r="G837">
        <v>0</v>
      </c>
      <c r="H837">
        <v>0</v>
      </c>
      <c r="I837">
        <v>0</v>
      </c>
      <c r="J837">
        <v>0</v>
      </c>
      <c r="K837">
        <v>620846.21</v>
      </c>
      <c r="L837">
        <v>4.3022572936558057E-3</v>
      </c>
      <c r="M837" t="s">
        <v>128</v>
      </c>
      <c r="N837">
        <v>144307085.24000001</v>
      </c>
      <c r="O837" t="s">
        <v>59</v>
      </c>
      <c r="P837">
        <v>39595688.310000002</v>
      </c>
      <c r="Q837">
        <v>0</v>
      </c>
      <c r="R837">
        <v>0.27438492187786601</v>
      </c>
    </row>
    <row r="838" spans="1:18" hidden="1" x14ac:dyDescent="0.3">
      <c r="A838" t="s">
        <v>1043</v>
      </c>
      <c r="B838" t="s">
        <v>1044</v>
      </c>
      <c r="C838" t="s">
        <v>1045</v>
      </c>
      <c r="D838" t="s">
        <v>56</v>
      </c>
      <c r="E838">
        <v>0</v>
      </c>
      <c r="F838">
        <v>5215.66</v>
      </c>
      <c r="G838">
        <v>0</v>
      </c>
      <c r="H838">
        <v>0</v>
      </c>
      <c r="I838">
        <v>0</v>
      </c>
      <c r="J838">
        <v>0</v>
      </c>
      <c r="K838">
        <v>138889.65</v>
      </c>
      <c r="L838">
        <v>9.6245897953665851E-4</v>
      </c>
      <c r="M838" t="s">
        <v>128</v>
      </c>
      <c r="N838">
        <v>144307085.24000001</v>
      </c>
      <c r="O838" t="s">
        <v>59</v>
      </c>
      <c r="P838">
        <v>8945800.7899999991</v>
      </c>
      <c r="Q838">
        <v>0</v>
      </c>
      <c r="R838">
        <v>6.1991417643298997E-2</v>
      </c>
    </row>
    <row r="839" spans="1:18" hidden="1" x14ac:dyDescent="0.3">
      <c r="A839" t="s">
        <v>1046</v>
      </c>
      <c r="B839" t="s">
        <v>1047</v>
      </c>
      <c r="C839" t="s">
        <v>1048</v>
      </c>
      <c r="D839" t="s">
        <v>56</v>
      </c>
      <c r="E839">
        <v>0</v>
      </c>
      <c r="F839">
        <v>18191.72</v>
      </c>
      <c r="G839">
        <v>0</v>
      </c>
      <c r="H839">
        <v>0</v>
      </c>
      <c r="I839">
        <v>0</v>
      </c>
      <c r="J839">
        <v>0</v>
      </c>
      <c r="K839">
        <v>1829.88</v>
      </c>
      <c r="L839">
        <v>1.268045846090432E-5</v>
      </c>
      <c r="M839" t="s">
        <v>128</v>
      </c>
      <c r="N839">
        <v>144307085.24000001</v>
      </c>
      <c r="O839" t="s">
        <v>59</v>
      </c>
      <c r="P839">
        <v>117742.52</v>
      </c>
      <c r="Q839">
        <v>0</v>
      </c>
      <c r="R839">
        <v>8.1591641743800005E-4</v>
      </c>
    </row>
    <row r="840" spans="1:18" hidden="1" x14ac:dyDescent="0.3">
      <c r="A840" t="s">
        <v>1068</v>
      </c>
      <c r="B840" t="s">
        <v>1069</v>
      </c>
      <c r="C840" t="s">
        <v>1070</v>
      </c>
      <c r="D840" t="s">
        <v>56</v>
      </c>
      <c r="E840">
        <v>0</v>
      </c>
      <c r="F840">
        <v>62646.25</v>
      </c>
      <c r="G840">
        <v>0</v>
      </c>
      <c r="H840">
        <v>0</v>
      </c>
      <c r="I840">
        <v>0</v>
      </c>
      <c r="J840">
        <v>0</v>
      </c>
      <c r="K840">
        <v>9564.01</v>
      </c>
      <c r="L840">
        <v>6.6275401405924746E-5</v>
      </c>
      <c r="M840" t="s">
        <v>128</v>
      </c>
      <c r="N840">
        <v>144307085.24000001</v>
      </c>
      <c r="O840" t="s">
        <v>59</v>
      </c>
      <c r="P840">
        <v>615266.52</v>
      </c>
      <c r="Q840">
        <v>0</v>
      </c>
      <c r="R840">
        <v>4.263591901789E-3</v>
      </c>
    </row>
    <row r="841" spans="1:18" hidden="1" x14ac:dyDescent="0.3">
      <c r="A841" t="s">
        <v>129</v>
      </c>
      <c r="B841" t="s">
        <v>130</v>
      </c>
      <c r="C841" t="s">
        <v>131</v>
      </c>
      <c r="D841" t="s">
        <v>63</v>
      </c>
      <c r="E841">
        <v>43338.38</v>
      </c>
      <c r="F841">
        <v>0</v>
      </c>
      <c r="G841">
        <v>2600.3000000000002</v>
      </c>
      <c r="H841">
        <v>3888.65</v>
      </c>
      <c r="I841">
        <v>7.0525047126802301E-6</v>
      </c>
      <c r="J841">
        <v>86.66</v>
      </c>
      <c r="K841">
        <v>37128.06</v>
      </c>
      <c r="L841">
        <v>6.7335918152231373E-5</v>
      </c>
      <c r="M841" t="s">
        <v>128</v>
      </c>
      <c r="N841">
        <v>551385664.87</v>
      </c>
      <c r="O841" t="s">
        <v>61</v>
      </c>
      <c r="P841">
        <v>1419345.16</v>
      </c>
      <c r="Q841">
        <v>7.8599032875000002E-5</v>
      </c>
      <c r="R841">
        <v>2.5741422935520002E-3</v>
      </c>
    </row>
    <row r="842" spans="1:18" hidden="1" x14ac:dyDescent="0.3">
      <c r="A842" t="s">
        <v>138</v>
      </c>
      <c r="B842" t="s">
        <v>139</v>
      </c>
      <c r="C842" t="s">
        <v>140</v>
      </c>
      <c r="D842" t="s">
        <v>63</v>
      </c>
      <c r="E842">
        <v>7920.42</v>
      </c>
      <c r="F842">
        <v>0</v>
      </c>
      <c r="G842">
        <v>475.21</v>
      </c>
      <c r="H842">
        <v>738.07</v>
      </c>
      <c r="I842">
        <v>1.33857306604808E-6</v>
      </c>
      <c r="J842">
        <v>15.83</v>
      </c>
      <c r="K842">
        <v>447837.92</v>
      </c>
      <c r="L842">
        <v>8.1220450318668803E-4</v>
      </c>
      <c r="M842" t="s">
        <v>128</v>
      </c>
      <c r="N842">
        <v>551385664.87</v>
      </c>
      <c r="O842" t="s">
        <v>61</v>
      </c>
      <c r="P842">
        <v>16948550.940000001</v>
      </c>
      <c r="Q842">
        <v>1.4364573663E-5</v>
      </c>
      <c r="R842">
        <v>3.0738105866419001E-2</v>
      </c>
    </row>
    <row r="843" spans="1:18" hidden="1" x14ac:dyDescent="0.3">
      <c r="A843" t="s">
        <v>153</v>
      </c>
      <c r="B843" t="s">
        <v>154</v>
      </c>
      <c r="C843" t="s">
        <v>155</v>
      </c>
      <c r="D843" t="s">
        <v>63</v>
      </c>
      <c r="E843">
        <v>52272.87</v>
      </c>
      <c r="F843">
        <v>0</v>
      </c>
      <c r="G843">
        <v>3136.37</v>
      </c>
      <c r="H843">
        <v>4700.2299999999996</v>
      </c>
      <c r="I843">
        <v>8.5243964423851506E-6</v>
      </c>
      <c r="J843">
        <v>104.48</v>
      </c>
      <c r="K843">
        <v>1835970.96</v>
      </c>
      <c r="L843">
        <v>3.3297401020261678E-3</v>
      </c>
      <c r="M843" t="s">
        <v>128</v>
      </c>
      <c r="N843">
        <v>551385664.87</v>
      </c>
      <c r="O843" t="s">
        <v>61</v>
      </c>
      <c r="P843">
        <v>69155300.329999998</v>
      </c>
      <c r="Q843">
        <v>9.4802736687999995E-5</v>
      </c>
      <c r="R843">
        <v>0.125420925381339</v>
      </c>
    </row>
    <row r="844" spans="1:18" hidden="1" x14ac:dyDescent="0.3">
      <c r="A844" t="s">
        <v>174</v>
      </c>
      <c r="B844" t="s">
        <v>175</v>
      </c>
      <c r="C844" t="s">
        <v>176</v>
      </c>
      <c r="D844" t="s">
        <v>63</v>
      </c>
      <c r="E844">
        <v>125246.56</v>
      </c>
      <c r="F844">
        <v>0</v>
      </c>
      <c r="G844">
        <v>7514.77</v>
      </c>
      <c r="H844">
        <v>11260.67</v>
      </c>
      <c r="I844">
        <v>2.042249321562417E-5</v>
      </c>
      <c r="J844">
        <v>250.42</v>
      </c>
      <c r="K844">
        <v>419571.67</v>
      </c>
      <c r="L844">
        <v>7.6094047548175248E-4</v>
      </c>
      <c r="M844" t="s">
        <v>128</v>
      </c>
      <c r="N844">
        <v>551385664.87</v>
      </c>
      <c r="O844" t="s">
        <v>61</v>
      </c>
      <c r="P844">
        <v>15801559.84</v>
      </c>
      <c r="Q844">
        <v>2.27148741761E-4</v>
      </c>
      <c r="R844">
        <v>2.8657908333046E-2</v>
      </c>
    </row>
    <row r="845" spans="1:18" hidden="1" x14ac:dyDescent="0.3">
      <c r="A845" t="s">
        <v>192</v>
      </c>
      <c r="B845" t="s">
        <v>193</v>
      </c>
      <c r="C845" t="s">
        <v>194</v>
      </c>
      <c r="D845" t="s">
        <v>63</v>
      </c>
      <c r="E845">
        <v>7114.8</v>
      </c>
      <c r="F845">
        <v>0</v>
      </c>
      <c r="G845">
        <v>426.89</v>
      </c>
      <c r="H845">
        <v>661.34</v>
      </c>
      <c r="I845">
        <v>1.1994145697565799E-6</v>
      </c>
      <c r="J845">
        <v>14.22</v>
      </c>
      <c r="K845">
        <v>66431.25</v>
      </c>
      <c r="L845">
        <v>1.2048055332679436E-4</v>
      </c>
      <c r="M845" t="s">
        <v>128</v>
      </c>
      <c r="N845">
        <v>551385664.87</v>
      </c>
      <c r="O845" t="s">
        <v>61</v>
      </c>
      <c r="P845">
        <v>2495920.98</v>
      </c>
      <c r="Q845">
        <v>1.2903491065E-5</v>
      </c>
      <c r="R845">
        <v>4.5266337865140002E-3</v>
      </c>
    </row>
    <row r="846" spans="1:18" hidden="1" x14ac:dyDescent="0.3">
      <c r="A846" t="s">
        <v>210</v>
      </c>
      <c r="B846" t="s">
        <v>211</v>
      </c>
      <c r="C846" t="s">
        <v>212</v>
      </c>
      <c r="D846" t="s">
        <v>63</v>
      </c>
      <c r="E846">
        <v>34917.410000000003</v>
      </c>
      <c r="F846">
        <v>0</v>
      </c>
      <c r="G846">
        <v>2095.02</v>
      </c>
      <c r="H846">
        <v>3131.55</v>
      </c>
      <c r="I846">
        <v>5.6794185984837296E-6</v>
      </c>
      <c r="J846">
        <v>69.77</v>
      </c>
      <c r="K846">
        <v>878342.59</v>
      </c>
      <c r="L846">
        <v>1.5929732054370449E-3</v>
      </c>
      <c r="M846" t="s">
        <v>128</v>
      </c>
      <c r="N846">
        <v>551385664.87</v>
      </c>
      <c r="O846" t="s">
        <v>61</v>
      </c>
      <c r="P846">
        <v>33547769.309999999</v>
      </c>
      <c r="Q846">
        <v>6.3326655415000006E-5</v>
      </c>
      <c r="R846">
        <v>6.0842657775497001E-2</v>
      </c>
    </row>
    <row r="847" spans="1:18" hidden="1" x14ac:dyDescent="0.3">
      <c r="A847" t="s">
        <v>213</v>
      </c>
      <c r="B847" t="s">
        <v>214</v>
      </c>
      <c r="C847" t="s">
        <v>215</v>
      </c>
      <c r="D847" t="s">
        <v>63</v>
      </c>
      <c r="E847">
        <v>10601.32</v>
      </c>
      <c r="F847">
        <v>0</v>
      </c>
      <c r="G847">
        <v>636.05999999999995</v>
      </c>
      <c r="H847">
        <v>962.71</v>
      </c>
      <c r="I847">
        <v>1.7459830048845699E-6</v>
      </c>
      <c r="J847">
        <v>21.18</v>
      </c>
      <c r="K847">
        <v>809842.92</v>
      </c>
      <c r="L847">
        <v>1.4687413394958979E-3</v>
      </c>
      <c r="M847" t="s">
        <v>128</v>
      </c>
      <c r="N847">
        <v>551385664.87</v>
      </c>
      <c r="O847" t="s">
        <v>61</v>
      </c>
      <c r="P847">
        <v>30867074.170000002</v>
      </c>
      <c r="Q847">
        <v>1.9226687735E-5</v>
      </c>
      <c r="R847">
        <v>5.5980915240656001E-2</v>
      </c>
    </row>
    <row r="848" spans="1:18" hidden="1" x14ac:dyDescent="0.3">
      <c r="A848" t="s">
        <v>219</v>
      </c>
      <c r="B848" t="s">
        <v>220</v>
      </c>
      <c r="C848" t="s">
        <v>221</v>
      </c>
      <c r="D848" t="s">
        <v>63</v>
      </c>
      <c r="E848">
        <v>31934.47</v>
      </c>
      <c r="F848">
        <v>0</v>
      </c>
      <c r="G848">
        <v>1916.05</v>
      </c>
      <c r="H848">
        <v>2868.11</v>
      </c>
      <c r="I848">
        <v>5.20164049001203E-6</v>
      </c>
      <c r="J848">
        <v>63.79</v>
      </c>
      <c r="K848">
        <v>225809.06</v>
      </c>
      <c r="L848">
        <v>4.095301608053937E-4</v>
      </c>
      <c r="M848" t="s">
        <v>128</v>
      </c>
      <c r="N848">
        <v>551385664.87</v>
      </c>
      <c r="O848" t="s">
        <v>61</v>
      </c>
      <c r="P848">
        <v>8599461.4800000004</v>
      </c>
      <c r="Q848">
        <v>5.7916757787999999E-5</v>
      </c>
      <c r="R848">
        <v>1.5596091860726E-2</v>
      </c>
    </row>
    <row r="849" spans="1:18" hidden="1" x14ac:dyDescent="0.3">
      <c r="A849" t="s">
        <v>222</v>
      </c>
      <c r="B849" t="s">
        <v>223</v>
      </c>
      <c r="C849" t="s">
        <v>224</v>
      </c>
      <c r="D849" t="s">
        <v>63</v>
      </c>
      <c r="E849">
        <v>25706.3</v>
      </c>
      <c r="F849">
        <v>0</v>
      </c>
      <c r="G849">
        <v>1542.39</v>
      </c>
      <c r="H849">
        <v>2311.16</v>
      </c>
      <c r="I849">
        <v>4.19154894160134E-6</v>
      </c>
      <c r="J849">
        <v>51.37</v>
      </c>
      <c r="K849">
        <v>350149.95</v>
      </c>
      <c r="L849">
        <v>6.3503636802482845E-4</v>
      </c>
      <c r="M849" t="s">
        <v>128</v>
      </c>
      <c r="N849">
        <v>551385664.87</v>
      </c>
      <c r="O849" t="s">
        <v>61</v>
      </c>
      <c r="P849">
        <v>13337888.640000001</v>
      </c>
      <c r="Q849">
        <v>4.6621270079999997E-5</v>
      </c>
      <c r="R849">
        <v>2.4189763154515001E-2</v>
      </c>
    </row>
    <row r="850" spans="1:18" hidden="1" x14ac:dyDescent="0.3">
      <c r="A850" t="s">
        <v>228</v>
      </c>
      <c r="B850" t="s">
        <v>229</v>
      </c>
      <c r="C850" t="s">
        <v>230</v>
      </c>
      <c r="D850" t="s">
        <v>63</v>
      </c>
      <c r="E850">
        <v>87185.71</v>
      </c>
      <c r="F850">
        <v>0</v>
      </c>
      <c r="G850">
        <v>5231.16</v>
      </c>
      <c r="H850">
        <v>7810.65</v>
      </c>
      <c r="I850">
        <v>1.4165493406219599E-5</v>
      </c>
      <c r="J850">
        <v>174.32</v>
      </c>
      <c r="K850">
        <v>71967.73</v>
      </c>
      <c r="L850">
        <v>1.305215833222066E-4</v>
      </c>
      <c r="M850" t="s">
        <v>128</v>
      </c>
      <c r="N850">
        <v>551385664.87</v>
      </c>
      <c r="O850" t="s">
        <v>61</v>
      </c>
      <c r="P850">
        <v>2747900.55</v>
      </c>
      <c r="Q850">
        <v>1.58121103893E-4</v>
      </c>
      <c r="R850">
        <v>4.9836271145129998E-3</v>
      </c>
    </row>
    <row r="851" spans="1:18" hidden="1" x14ac:dyDescent="0.3">
      <c r="A851" t="s">
        <v>231</v>
      </c>
      <c r="B851" t="s">
        <v>232</v>
      </c>
      <c r="C851" t="s">
        <v>233</v>
      </c>
      <c r="D851" t="s">
        <v>63</v>
      </c>
      <c r="E851">
        <v>41157.660000000003</v>
      </c>
      <c r="F851">
        <v>0</v>
      </c>
      <c r="G851">
        <v>2469.46</v>
      </c>
      <c r="H851">
        <v>3706.92</v>
      </c>
      <c r="I851">
        <v>6.7229168913449703E-6</v>
      </c>
      <c r="J851">
        <v>82.23</v>
      </c>
      <c r="K851">
        <v>216726.81</v>
      </c>
      <c r="L851">
        <v>3.930584775922631E-4</v>
      </c>
      <c r="M851" t="s">
        <v>128</v>
      </c>
      <c r="N851">
        <v>551385664.87</v>
      </c>
      <c r="O851" t="s">
        <v>61</v>
      </c>
      <c r="P851">
        <v>8029892.0999999996</v>
      </c>
      <c r="Q851">
        <v>7.4644051564000003E-5</v>
      </c>
      <c r="R851">
        <v>1.4563113645498E-2</v>
      </c>
    </row>
    <row r="852" spans="1:18" hidden="1" x14ac:dyDescent="0.3">
      <c r="A852" t="s">
        <v>237</v>
      </c>
      <c r="B852" t="s">
        <v>238</v>
      </c>
      <c r="C852" t="s">
        <v>239</v>
      </c>
      <c r="D852" t="s">
        <v>63</v>
      </c>
      <c r="E852">
        <v>127752.18</v>
      </c>
      <c r="F852">
        <v>0</v>
      </c>
      <c r="G852">
        <v>7665.12</v>
      </c>
      <c r="H852">
        <v>11366.07</v>
      </c>
      <c r="I852">
        <v>2.0613647985715721E-5</v>
      </c>
      <c r="J852">
        <v>255.45</v>
      </c>
      <c r="K852">
        <v>1313935.95</v>
      </c>
      <c r="L852">
        <v>2.3829708200879436E-3</v>
      </c>
      <c r="M852" t="s">
        <v>128</v>
      </c>
      <c r="N852">
        <v>551385664.87</v>
      </c>
      <c r="O852" t="s">
        <v>61</v>
      </c>
      <c r="P852">
        <v>50282470.359999999</v>
      </c>
      <c r="Q852">
        <v>2.3169296581200001E-4</v>
      </c>
      <c r="R852">
        <v>9.1192922782741007E-2</v>
      </c>
    </row>
    <row r="853" spans="1:18" hidden="1" x14ac:dyDescent="0.3">
      <c r="A853" t="s">
        <v>252</v>
      </c>
      <c r="B853" t="s">
        <v>253</v>
      </c>
      <c r="C853" t="s">
        <v>254</v>
      </c>
      <c r="D853" t="s">
        <v>63</v>
      </c>
      <c r="E853">
        <v>43702.49</v>
      </c>
      <c r="F853">
        <v>0</v>
      </c>
      <c r="G853">
        <v>2622.14</v>
      </c>
      <c r="H853">
        <v>3921.07</v>
      </c>
      <c r="I853">
        <v>7.1113020338032702E-6</v>
      </c>
      <c r="J853">
        <v>87.34</v>
      </c>
      <c r="K853">
        <v>56253.33</v>
      </c>
      <c r="L853">
        <v>1.0202174917489526E-4</v>
      </c>
      <c r="M853" t="s">
        <v>128</v>
      </c>
      <c r="N853">
        <v>551385664.87</v>
      </c>
      <c r="O853" t="s">
        <v>61</v>
      </c>
      <c r="P853">
        <v>2141193.2000000002</v>
      </c>
      <c r="Q853">
        <v>7.9259387366000002E-5</v>
      </c>
      <c r="R853">
        <v>3.8832950082309998E-3</v>
      </c>
    </row>
    <row r="854" spans="1:18" hidden="1" x14ac:dyDescent="0.3">
      <c r="A854" t="s">
        <v>267</v>
      </c>
      <c r="B854" t="s">
        <v>268</v>
      </c>
      <c r="C854" t="s">
        <v>269</v>
      </c>
      <c r="D854" t="s">
        <v>63</v>
      </c>
      <c r="E854">
        <v>25439.19</v>
      </c>
      <c r="F854">
        <v>0</v>
      </c>
      <c r="G854">
        <v>1526.35</v>
      </c>
      <c r="H854">
        <v>2288</v>
      </c>
      <c r="I854">
        <v>4.1495456733345397E-6</v>
      </c>
      <c r="J854">
        <v>50.79</v>
      </c>
      <c r="K854">
        <v>18382.98</v>
      </c>
      <c r="L854">
        <v>3.333960451136165E-5</v>
      </c>
      <c r="M854" t="s">
        <v>128</v>
      </c>
      <c r="N854">
        <v>551385664.87</v>
      </c>
      <c r="O854" t="s">
        <v>61</v>
      </c>
      <c r="P854">
        <v>692706.61</v>
      </c>
      <c r="Q854">
        <v>4.6136836012999998E-5</v>
      </c>
      <c r="R854">
        <v>1.256301449482E-3</v>
      </c>
    </row>
    <row r="855" spans="1:18" hidden="1" x14ac:dyDescent="0.3">
      <c r="A855" t="s">
        <v>291</v>
      </c>
      <c r="B855" t="s">
        <v>292</v>
      </c>
      <c r="C855" t="s">
        <v>293</v>
      </c>
      <c r="D855" t="s">
        <v>63</v>
      </c>
      <c r="E855">
        <v>34711.67</v>
      </c>
      <c r="F855">
        <v>0</v>
      </c>
      <c r="G855">
        <v>2082.69</v>
      </c>
      <c r="H855">
        <v>3110.05</v>
      </c>
      <c r="I855">
        <v>5.6404259271652502E-6</v>
      </c>
      <c r="J855">
        <v>69.37</v>
      </c>
      <c r="K855">
        <v>46758.400000000001</v>
      </c>
      <c r="L855">
        <v>8.4801624305964147E-5</v>
      </c>
      <c r="M855" t="s">
        <v>128</v>
      </c>
      <c r="N855">
        <v>551385664.87</v>
      </c>
      <c r="O855" t="s">
        <v>61</v>
      </c>
      <c r="P855">
        <v>1707519.08</v>
      </c>
      <c r="Q855">
        <v>6.2953522755000005E-5</v>
      </c>
      <c r="R855">
        <v>3.0967781514639999E-3</v>
      </c>
    </row>
    <row r="856" spans="1:18" hidden="1" x14ac:dyDescent="0.3">
      <c r="A856" t="s">
        <v>309</v>
      </c>
      <c r="B856" t="s">
        <v>310</v>
      </c>
      <c r="C856" t="s">
        <v>311</v>
      </c>
      <c r="D856" t="s">
        <v>63</v>
      </c>
      <c r="E856">
        <v>44263.78</v>
      </c>
      <c r="F856">
        <v>0</v>
      </c>
      <c r="G856">
        <v>2655.78</v>
      </c>
      <c r="H856">
        <v>3972.72</v>
      </c>
      <c r="I856">
        <v>7.2049751255985998E-6</v>
      </c>
      <c r="J856">
        <v>88.47</v>
      </c>
      <c r="K856">
        <v>391146.25</v>
      </c>
      <c r="L856">
        <v>7.093877750561767E-4</v>
      </c>
      <c r="M856" t="s">
        <v>128</v>
      </c>
      <c r="N856">
        <v>551385664.87</v>
      </c>
      <c r="O856" t="s">
        <v>61</v>
      </c>
      <c r="P856">
        <v>14864791.560000001</v>
      </c>
      <c r="Q856">
        <v>8.0277349992999999E-5</v>
      </c>
      <c r="R856">
        <v>2.6958973558924001E-2</v>
      </c>
    </row>
    <row r="857" spans="1:18" hidden="1" x14ac:dyDescent="0.3">
      <c r="A857" t="s">
        <v>358</v>
      </c>
      <c r="B857" t="s">
        <v>359</v>
      </c>
      <c r="C857" t="s">
        <v>360</v>
      </c>
      <c r="D857" t="s">
        <v>63</v>
      </c>
      <c r="E857">
        <v>36951.19</v>
      </c>
      <c r="F857">
        <v>0</v>
      </c>
      <c r="G857">
        <v>2217.0500000000002</v>
      </c>
      <c r="H857">
        <v>3311.25</v>
      </c>
      <c r="I857">
        <v>6.0053247862014903E-6</v>
      </c>
      <c r="J857">
        <v>73.849999999999994</v>
      </c>
      <c r="K857">
        <v>195674.33</v>
      </c>
      <c r="L857">
        <v>3.5487743419324123E-4</v>
      </c>
      <c r="M857" t="s">
        <v>128</v>
      </c>
      <c r="N857">
        <v>551385664.87</v>
      </c>
      <c r="O857" t="s">
        <v>61</v>
      </c>
      <c r="P857">
        <v>7492160.0800000001</v>
      </c>
      <c r="Q857">
        <v>6.7015144487999996E-5</v>
      </c>
      <c r="R857">
        <v>1.3587876068135E-2</v>
      </c>
    </row>
    <row r="858" spans="1:18" hidden="1" x14ac:dyDescent="0.3">
      <c r="A858" t="s">
        <v>379</v>
      </c>
      <c r="B858" t="s">
        <v>380</v>
      </c>
      <c r="C858" t="s">
        <v>381</v>
      </c>
      <c r="D858" t="s">
        <v>63</v>
      </c>
      <c r="E858">
        <v>77208.73</v>
      </c>
      <c r="F858">
        <v>0</v>
      </c>
      <c r="G858">
        <v>4632.34</v>
      </c>
      <c r="H858">
        <v>6916.55</v>
      </c>
      <c r="I858">
        <v>1.2543942363156481E-5</v>
      </c>
      <c r="J858">
        <v>154.38999999999999</v>
      </c>
      <c r="K858">
        <v>1587066.11</v>
      </c>
      <c r="L858">
        <v>2.8783231250202744E-3</v>
      </c>
      <c r="M858" t="s">
        <v>128</v>
      </c>
      <c r="N858">
        <v>551385664.87</v>
      </c>
      <c r="O858" t="s">
        <v>61</v>
      </c>
      <c r="P858">
        <v>60450582.289999999</v>
      </c>
      <c r="Q858">
        <v>1.4002672706099999E-4</v>
      </c>
      <c r="R858">
        <v>0.109633938895115</v>
      </c>
    </row>
    <row r="859" spans="1:18" hidden="1" x14ac:dyDescent="0.3">
      <c r="A859" t="s">
        <v>382</v>
      </c>
      <c r="B859" t="s">
        <v>383</v>
      </c>
      <c r="C859" t="s">
        <v>384</v>
      </c>
      <c r="D859" t="s">
        <v>63</v>
      </c>
      <c r="E859">
        <v>29539.39</v>
      </c>
      <c r="F859">
        <v>0</v>
      </c>
      <c r="G859">
        <v>1772.34</v>
      </c>
      <c r="H859">
        <v>2650.22</v>
      </c>
      <c r="I859">
        <v>4.8064724363569304E-6</v>
      </c>
      <c r="J859">
        <v>59</v>
      </c>
      <c r="K859">
        <v>1634433.99</v>
      </c>
      <c r="L859">
        <v>2.9642301099455496E-3</v>
      </c>
      <c r="M859" t="s">
        <v>128</v>
      </c>
      <c r="N859">
        <v>551385664.87</v>
      </c>
      <c r="O859" t="s">
        <v>61</v>
      </c>
      <c r="P859">
        <v>62310826.700000003</v>
      </c>
      <c r="Q859">
        <v>5.3573010475000001E-5</v>
      </c>
      <c r="R859">
        <v>0.113007701632379</v>
      </c>
    </row>
    <row r="860" spans="1:18" hidden="1" x14ac:dyDescent="0.3">
      <c r="A860" t="s">
        <v>388</v>
      </c>
      <c r="B860" t="s">
        <v>389</v>
      </c>
      <c r="C860" t="s">
        <v>390</v>
      </c>
      <c r="D860" t="s">
        <v>63</v>
      </c>
      <c r="E860">
        <v>34088.47</v>
      </c>
      <c r="F860">
        <v>0</v>
      </c>
      <c r="G860">
        <v>2045.17</v>
      </c>
      <c r="H860">
        <v>3059.27</v>
      </c>
      <c r="I860">
        <v>5.5483306783488501E-6</v>
      </c>
      <c r="J860">
        <v>68.09</v>
      </c>
      <c r="K860">
        <v>1695496.73</v>
      </c>
      <c r="L860">
        <v>3.0749742657886227E-3</v>
      </c>
      <c r="M860" t="s">
        <v>128</v>
      </c>
      <c r="N860">
        <v>551385664.87</v>
      </c>
      <c r="O860" t="s">
        <v>61</v>
      </c>
      <c r="P860">
        <v>64735399.399999999</v>
      </c>
      <c r="Q860">
        <v>6.1823279370000001E-5</v>
      </c>
      <c r="R860">
        <v>0.117404937277908</v>
      </c>
    </row>
    <row r="861" spans="1:18" hidden="1" x14ac:dyDescent="0.3">
      <c r="A861" t="s">
        <v>394</v>
      </c>
      <c r="B861" t="s">
        <v>395</v>
      </c>
      <c r="C861" t="s">
        <v>396</v>
      </c>
      <c r="D861" t="s">
        <v>63</v>
      </c>
      <c r="E861">
        <v>127298</v>
      </c>
      <c r="F861">
        <v>0</v>
      </c>
      <c r="G861">
        <v>7637.92</v>
      </c>
      <c r="H861">
        <v>11353.54</v>
      </c>
      <c r="I861">
        <v>2.0590923419593829E-5</v>
      </c>
      <c r="J861">
        <v>254.55</v>
      </c>
      <c r="K861">
        <v>278277.09000000003</v>
      </c>
      <c r="L861">
        <v>5.0468684213183037E-4</v>
      </c>
      <c r="M861" t="s">
        <v>128</v>
      </c>
      <c r="N861">
        <v>551385664.87</v>
      </c>
      <c r="O861" t="s">
        <v>61</v>
      </c>
      <c r="P861">
        <v>10627930.439999999</v>
      </c>
      <c r="Q861">
        <v>2.30869259233E-4</v>
      </c>
      <c r="R861">
        <v>1.9274948764774001E-2</v>
      </c>
    </row>
    <row r="862" spans="1:18" hidden="1" x14ac:dyDescent="0.3">
      <c r="A862" t="s">
        <v>400</v>
      </c>
      <c r="B862" t="s">
        <v>401</v>
      </c>
      <c r="C862" t="s">
        <v>402</v>
      </c>
      <c r="D862" t="s">
        <v>63</v>
      </c>
      <c r="E862">
        <v>60015.72</v>
      </c>
      <c r="F862">
        <v>0</v>
      </c>
      <c r="G862">
        <v>3600.94</v>
      </c>
      <c r="H862">
        <v>5450.17</v>
      </c>
      <c r="I862">
        <v>9.88449709022628E-6</v>
      </c>
      <c r="J862">
        <v>119.97</v>
      </c>
      <c r="K862">
        <v>660921.17000000004</v>
      </c>
      <c r="L862">
        <v>1.1986549743831754E-3</v>
      </c>
      <c r="M862" t="s">
        <v>128</v>
      </c>
      <c r="N862">
        <v>551385664.87</v>
      </c>
      <c r="O862" t="s">
        <v>61</v>
      </c>
      <c r="P862">
        <v>24871308.18</v>
      </c>
      <c r="Q862">
        <v>1.0884526715800001E-4</v>
      </c>
      <c r="R862">
        <v>4.5106918377836001E-2</v>
      </c>
    </row>
    <row r="863" spans="1:18" hidden="1" x14ac:dyDescent="0.3">
      <c r="A863" t="s">
        <v>415</v>
      </c>
      <c r="B863" t="s">
        <v>416</v>
      </c>
      <c r="C863" t="s">
        <v>417</v>
      </c>
      <c r="D863" t="s">
        <v>63</v>
      </c>
      <c r="E863">
        <v>102477.39</v>
      </c>
      <c r="F863">
        <v>0</v>
      </c>
      <c r="G863">
        <v>6148.6</v>
      </c>
      <c r="H863">
        <v>9142.84</v>
      </c>
      <c r="I863">
        <v>1.658157000174388E-5</v>
      </c>
      <c r="J863">
        <v>204.9</v>
      </c>
      <c r="K863">
        <v>61749.7</v>
      </c>
      <c r="L863">
        <v>1.119900351681408E-4</v>
      </c>
      <c r="M863" t="s">
        <v>128</v>
      </c>
      <c r="N863">
        <v>551385664.87</v>
      </c>
      <c r="O863" t="s">
        <v>61</v>
      </c>
      <c r="P863">
        <v>2350340.5099999998</v>
      </c>
      <c r="Q863">
        <v>1.85854287714E-4</v>
      </c>
      <c r="R863">
        <v>4.2626072089740003E-3</v>
      </c>
    </row>
    <row r="864" spans="1:18" hidden="1" x14ac:dyDescent="0.3">
      <c r="A864" t="s">
        <v>418</v>
      </c>
      <c r="B864" t="s">
        <v>419</v>
      </c>
      <c r="C864" t="s">
        <v>420</v>
      </c>
      <c r="D864" t="s">
        <v>63</v>
      </c>
      <c r="E864">
        <v>38314.94</v>
      </c>
      <c r="F864">
        <v>0</v>
      </c>
      <c r="G864">
        <v>2298.92</v>
      </c>
      <c r="H864">
        <v>3451.23</v>
      </c>
      <c r="I864">
        <v>6.25919428067411E-6</v>
      </c>
      <c r="J864">
        <v>76.58</v>
      </c>
      <c r="K864">
        <v>316291.15000000002</v>
      </c>
      <c r="L864">
        <v>5.7362962106490716E-4</v>
      </c>
      <c r="M864" t="s">
        <v>128</v>
      </c>
      <c r="N864">
        <v>551385664.87</v>
      </c>
      <c r="O864" t="s">
        <v>61</v>
      </c>
      <c r="P864">
        <v>11861026.880000001</v>
      </c>
      <c r="Q864">
        <v>6.9488458698000003E-5</v>
      </c>
      <c r="R864">
        <v>2.1511308029374E-2</v>
      </c>
    </row>
    <row r="865" spans="1:18" hidden="1" x14ac:dyDescent="0.3">
      <c r="A865" t="s">
        <v>442</v>
      </c>
      <c r="B865" t="s">
        <v>443</v>
      </c>
      <c r="C865" t="s">
        <v>444</v>
      </c>
      <c r="D865" t="s">
        <v>63</v>
      </c>
      <c r="E865">
        <v>27886.76</v>
      </c>
      <c r="F865">
        <v>0</v>
      </c>
      <c r="G865">
        <v>1673.21</v>
      </c>
      <c r="H865">
        <v>2501.79</v>
      </c>
      <c r="I865">
        <v>4.53727791524983E-6</v>
      </c>
      <c r="J865">
        <v>55.74</v>
      </c>
      <c r="K865">
        <v>79624.14</v>
      </c>
      <c r="L865">
        <v>1.4440734511800003E-4</v>
      </c>
      <c r="M865" t="s">
        <v>128</v>
      </c>
      <c r="N865">
        <v>551385664.87</v>
      </c>
      <c r="O865" t="s">
        <v>61</v>
      </c>
      <c r="P865">
        <v>3031288.19</v>
      </c>
      <c r="Q865">
        <v>5.0575779852000003E-5</v>
      </c>
      <c r="R865">
        <v>5.497582514617E-3</v>
      </c>
    </row>
    <row r="866" spans="1:18" hidden="1" x14ac:dyDescent="0.3">
      <c r="A866" t="s">
        <v>445</v>
      </c>
      <c r="B866" t="s">
        <v>446</v>
      </c>
      <c r="C866" t="s">
        <v>447</v>
      </c>
      <c r="D866" t="s">
        <v>63</v>
      </c>
      <c r="E866">
        <v>66732.960000000006</v>
      </c>
      <c r="F866">
        <v>0</v>
      </c>
      <c r="G866">
        <v>4003.76</v>
      </c>
      <c r="H866">
        <v>5985.12</v>
      </c>
      <c r="I866">
        <v>1.085468916100876E-5</v>
      </c>
      <c r="J866">
        <v>133.41999999999999</v>
      </c>
      <c r="K866">
        <v>1836568.74</v>
      </c>
      <c r="L866">
        <v>3.3308242433778309E-3</v>
      </c>
      <c r="M866" t="s">
        <v>128</v>
      </c>
      <c r="N866">
        <v>551385664.87</v>
      </c>
      <c r="O866" t="s">
        <v>61</v>
      </c>
      <c r="P866">
        <v>70150202.909999996</v>
      </c>
      <c r="Q866">
        <v>1.2102773839E-4</v>
      </c>
      <c r="R866">
        <v>0.127225293255564</v>
      </c>
    </row>
    <row r="867" spans="1:18" hidden="1" x14ac:dyDescent="0.3">
      <c r="A867" t="s">
        <v>475</v>
      </c>
      <c r="B867" t="s">
        <v>476</v>
      </c>
      <c r="C867" t="s">
        <v>477</v>
      </c>
      <c r="D867" t="s">
        <v>63</v>
      </c>
      <c r="E867">
        <v>14231.97</v>
      </c>
      <c r="F867">
        <v>0</v>
      </c>
      <c r="G867">
        <v>853.9</v>
      </c>
      <c r="H867">
        <v>1291.5899999999999</v>
      </c>
      <c r="I867">
        <v>2.3424439231740199E-6</v>
      </c>
      <c r="J867">
        <v>28.45</v>
      </c>
      <c r="K867">
        <v>379944.01</v>
      </c>
      <c r="L867">
        <v>6.8907125122590789E-4</v>
      </c>
      <c r="M867" t="s">
        <v>128</v>
      </c>
      <c r="N867">
        <v>551385664.87</v>
      </c>
      <c r="O867" t="s">
        <v>61</v>
      </c>
      <c r="P867">
        <v>14485245.09</v>
      </c>
      <c r="Q867">
        <v>2.5811280392000001E-5</v>
      </c>
      <c r="R867">
        <v>2.6270623291258999E-2</v>
      </c>
    </row>
    <row r="868" spans="1:18" hidden="1" x14ac:dyDescent="0.3">
      <c r="A868" t="s">
        <v>478</v>
      </c>
      <c r="B868" t="s">
        <v>479</v>
      </c>
      <c r="C868" t="s">
        <v>480</v>
      </c>
      <c r="D868" t="s">
        <v>63</v>
      </c>
      <c r="E868">
        <v>25568.93</v>
      </c>
      <c r="F868">
        <v>0</v>
      </c>
      <c r="G868">
        <v>1534.06</v>
      </c>
      <c r="H868">
        <v>2300.2800000000002</v>
      </c>
      <c r="I868">
        <v>4.1718168363015599E-6</v>
      </c>
      <c r="J868">
        <v>51.06</v>
      </c>
      <c r="K868">
        <v>1179836.17</v>
      </c>
      <c r="L868">
        <v>2.1397657668125441E-3</v>
      </c>
      <c r="M868" t="s">
        <v>128</v>
      </c>
      <c r="N868">
        <v>551385664.87</v>
      </c>
      <c r="O868" t="s">
        <v>61</v>
      </c>
      <c r="P868">
        <v>45002689.119999997</v>
      </c>
      <c r="Q868">
        <v>4.6372134113999998E-5</v>
      </c>
      <c r="R868">
        <v>8.1617444897865002E-2</v>
      </c>
    </row>
    <row r="869" spans="1:18" hidden="1" x14ac:dyDescent="0.3">
      <c r="A869" t="s">
        <v>481</v>
      </c>
      <c r="B869" t="s">
        <v>482</v>
      </c>
      <c r="C869" t="s">
        <v>483</v>
      </c>
      <c r="D869" t="s">
        <v>63</v>
      </c>
      <c r="E869">
        <v>119316.24</v>
      </c>
      <c r="F869">
        <v>0</v>
      </c>
      <c r="G869">
        <v>7158.98</v>
      </c>
      <c r="H869">
        <v>10689.21</v>
      </c>
      <c r="I869">
        <v>1.9386086148105041E-5</v>
      </c>
      <c r="J869">
        <v>238.55</v>
      </c>
      <c r="K869">
        <v>2156501.1</v>
      </c>
      <c r="L869">
        <v>3.9110576088488584E-3</v>
      </c>
      <c r="M869" t="s">
        <v>128</v>
      </c>
      <c r="N869">
        <v>551385664.87</v>
      </c>
      <c r="O869" t="s">
        <v>61</v>
      </c>
      <c r="P869">
        <v>81245267.519999996</v>
      </c>
      <c r="Q869">
        <v>2.1639343857099999E-4</v>
      </c>
      <c r="R869">
        <v>0.14734744244603301</v>
      </c>
    </row>
    <row r="870" spans="1:18" hidden="1" x14ac:dyDescent="0.3">
      <c r="A870" t="s">
        <v>505</v>
      </c>
      <c r="B870" t="s">
        <v>506</v>
      </c>
      <c r="C870" t="s">
        <v>507</v>
      </c>
      <c r="D870" t="s">
        <v>63</v>
      </c>
      <c r="E870">
        <v>30801.3</v>
      </c>
      <c r="F870">
        <v>0</v>
      </c>
      <c r="G870">
        <v>1848.07</v>
      </c>
      <c r="H870">
        <v>2758.46</v>
      </c>
      <c r="I870">
        <v>5.0027778662877597E-6</v>
      </c>
      <c r="J870">
        <v>61.55</v>
      </c>
      <c r="K870">
        <v>104643.45</v>
      </c>
      <c r="L870">
        <v>1.8978268146429189E-4</v>
      </c>
      <c r="M870" t="s">
        <v>128</v>
      </c>
      <c r="N870">
        <v>551385664.87</v>
      </c>
      <c r="O870" t="s">
        <v>61</v>
      </c>
      <c r="P870">
        <v>3934794.43</v>
      </c>
      <c r="Q870">
        <v>5.5861626375999997E-5</v>
      </c>
      <c r="R870">
        <v>7.1361928332460004E-3</v>
      </c>
    </row>
    <row r="871" spans="1:18" hidden="1" x14ac:dyDescent="0.3">
      <c r="A871" t="s">
        <v>508</v>
      </c>
      <c r="B871" t="s">
        <v>509</v>
      </c>
      <c r="C871" t="s">
        <v>510</v>
      </c>
      <c r="D871" t="s">
        <v>63</v>
      </c>
      <c r="E871">
        <v>72572.990000000005</v>
      </c>
      <c r="F871">
        <v>0</v>
      </c>
      <c r="G871">
        <v>4354.38</v>
      </c>
      <c r="H871">
        <v>6503.03</v>
      </c>
      <c r="I871">
        <v>1.1793977272755569E-5</v>
      </c>
      <c r="J871">
        <v>145.09</v>
      </c>
      <c r="K871">
        <v>790575.54</v>
      </c>
      <c r="L871">
        <v>1.4337977759838819E-3</v>
      </c>
      <c r="M871" t="s">
        <v>128</v>
      </c>
      <c r="N871">
        <v>551385664.87</v>
      </c>
      <c r="O871" t="s">
        <v>61</v>
      </c>
      <c r="P871">
        <v>30211729.030000001</v>
      </c>
      <c r="Q871">
        <v>1.31619290496E-4</v>
      </c>
      <c r="R871">
        <v>5.4792373024646998E-2</v>
      </c>
    </row>
    <row r="872" spans="1:18" hidden="1" x14ac:dyDescent="0.3">
      <c r="A872" t="s">
        <v>511</v>
      </c>
      <c r="B872" t="s">
        <v>512</v>
      </c>
      <c r="C872" t="s">
        <v>513</v>
      </c>
      <c r="D872" t="s">
        <v>63</v>
      </c>
      <c r="E872">
        <v>51431.03</v>
      </c>
      <c r="F872">
        <v>0</v>
      </c>
      <c r="G872">
        <v>3085.86</v>
      </c>
      <c r="H872">
        <v>4632.55</v>
      </c>
      <c r="I872">
        <v>8.4016511402998003E-6</v>
      </c>
      <c r="J872">
        <v>102.81</v>
      </c>
      <c r="K872">
        <v>2209531.71</v>
      </c>
      <c r="L872">
        <v>4.0072345923627536E-3</v>
      </c>
      <c r="M872" t="s">
        <v>128</v>
      </c>
      <c r="N872">
        <v>551385664.87</v>
      </c>
      <c r="O872" t="s">
        <v>61</v>
      </c>
      <c r="P872">
        <v>83149833.450000003</v>
      </c>
      <c r="Q872">
        <v>9.3275965039999996E-5</v>
      </c>
      <c r="R872">
        <v>0.15080158725128301</v>
      </c>
    </row>
    <row r="873" spans="1:18" hidden="1" x14ac:dyDescent="0.3">
      <c r="A873" t="s">
        <v>526</v>
      </c>
      <c r="B873" t="s">
        <v>527</v>
      </c>
      <c r="C873" t="s">
        <v>528</v>
      </c>
      <c r="D873" t="s">
        <v>63</v>
      </c>
      <c r="E873">
        <v>70882.899999999994</v>
      </c>
      <c r="F873">
        <v>0</v>
      </c>
      <c r="G873">
        <v>4252.99</v>
      </c>
      <c r="H873">
        <v>6305.98</v>
      </c>
      <c r="I873">
        <v>1.143660490609011E-5</v>
      </c>
      <c r="J873">
        <v>141.66</v>
      </c>
      <c r="K873">
        <v>514897.96</v>
      </c>
      <c r="L873">
        <v>9.338254379924754E-4</v>
      </c>
      <c r="M873" t="s">
        <v>128</v>
      </c>
      <c r="N873">
        <v>551385664.87</v>
      </c>
      <c r="O873" t="s">
        <v>61</v>
      </c>
      <c r="P873">
        <v>19634460.25</v>
      </c>
      <c r="Q873">
        <v>1.28554121944E-4</v>
      </c>
      <c r="R873">
        <v>3.5609304885771999E-2</v>
      </c>
    </row>
    <row r="874" spans="1:18" hidden="1" x14ac:dyDescent="0.3">
      <c r="A874" t="s">
        <v>556</v>
      </c>
      <c r="B874" t="s">
        <v>557</v>
      </c>
      <c r="C874" t="s">
        <v>558</v>
      </c>
      <c r="D874" t="s">
        <v>63</v>
      </c>
      <c r="E874">
        <v>43149.88</v>
      </c>
      <c r="F874">
        <v>0</v>
      </c>
      <c r="G874">
        <v>2589.02</v>
      </c>
      <c r="H874">
        <v>3870.28</v>
      </c>
      <c r="I874">
        <v>7.0191886488606701E-6</v>
      </c>
      <c r="J874">
        <v>86.23</v>
      </c>
      <c r="K874">
        <v>828028.5</v>
      </c>
      <c r="L874">
        <v>1.5017229368761774E-3</v>
      </c>
      <c r="M874" t="s">
        <v>128</v>
      </c>
      <c r="N874">
        <v>551385664.87</v>
      </c>
      <c r="O874" t="s">
        <v>61</v>
      </c>
      <c r="P874">
        <v>31512831.859999999</v>
      </c>
      <c r="Q874">
        <v>7.8257166895999997E-5</v>
      </c>
      <c r="R874">
        <v>5.7152069536356001E-2</v>
      </c>
    </row>
    <row r="875" spans="1:18" hidden="1" x14ac:dyDescent="0.3">
      <c r="A875" t="s">
        <v>565</v>
      </c>
      <c r="B875" t="s">
        <v>566</v>
      </c>
      <c r="C875" t="s">
        <v>567</v>
      </c>
      <c r="D875" t="s">
        <v>63</v>
      </c>
      <c r="E875">
        <v>27395.58</v>
      </c>
      <c r="F875">
        <v>0</v>
      </c>
      <c r="G875">
        <v>1643.73</v>
      </c>
      <c r="H875">
        <v>2459.2399999999998</v>
      </c>
      <c r="I875">
        <v>4.4601086982916198E-6</v>
      </c>
      <c r="J875">
        <v>54.74</v>
      </c>
      <c r="K875">
        <v>123975.25</v>
      </c>
      <c r="L875">
        <v>2.2484307790125377E-4</v>
      </c>
      <c r="M875" t="s">
        <v>128</v>
      </c>
      <c r="N875">
        <v>551385664.87</v>
      </c>
      <c r="O875" t="s">
        <v>61</v>
      </c>
      <c r="P875">
        <v>4718688.5</v>
      </c>
      <c r="Q875">
        <v>4.9684969606000003E-5</v>
      </c>
      <c r="R875">
        <v>8.557873010922E-3</v>
      </c>
    </row>
    <row r="876" spans="1:18" hidden="1" x14ac:dyDescent="0.3">
      <c r="A876" t="s">
        <v>604</v>
      </c>
      <c r="B876" t="s">
        <v>605</v>
      </c>
      <c r="C876" t="s">
        <v>606</v>
      </c>
      <c r="D876" t="s">
        <v>63</v>
      </c>
      <c r="E876">
        <v>193228.47</v>
      </c>
      <c r="F876">
        <v>0</v>
      </c>
      <c r="G876">
        <v>11593.78</v>
      </c>
      <c r="H876">
        <v>17412.310000000001</v>
      </c>
      <c r="I876">
        <v>3.1579185150026147E-5</v>
      </c>
      <c r="J876">
        <v>386.39</v>
      </c>
      <c r="K876">
        <v>621543.81999999995</v>
      </c>
      <c r="L876">
        <v>1.1272397155021089E-3</v>
      </c>
      <c r="M876" t="s">
        <v>128</v>
      </c>
      <c r="N876">
        <v>551385664.87</v>
      </c>
      <c r="O876" t="s">
        <v>61</v>
      </c>
      <c r="P876">
        <v>23376065.390000001</v>
      </c>
      <c r="Q876">
        <v>3.5044159163200001E-4</v>
      </c>
      <c r="R876">
        <v>4.2395127184729001E-2</v>
      </c>
    </row>
    <row r="877" spans="1:18" hidden="1" x14ac:dyDescent="0.3">
      <c r="A877" t="s">
        <v>610</v>
      </c>
      <c r="B877" t="s">
        <v>611</v>
      </c>
      <c r="C877" t="s">
        <v>612</v>
      </c>
      <c r="D877" t="s">
        <v>63</v>
      </c>
      <c r="E877">
        <v>100406.34</v>
      </c>
      <c r="F877">
        <v>0</v>
      </c>
      <c r="G877">
        <v>6024.4</v>
      </c>
      <c r="H877">
        <v>9041.77</v>
      </c>
      <c r="I877">
        <v>1.6398268174294611E-5</v>
      </c>
      <c r="J877">
        <v>200.75</v>
      </c>
      <c r="K877">
        <v>1239938.57</v>
      </c>
      <c r="L877">
        <v>2.2487682379126414E-3</v>
      </c>
      <c r="M877" t="s">
        <v>128</v>
      </c>
      <c r="N877">
        <v>551385664.87</v>
      </c>
      <c r="O877" t="s">
        <v>61</v>
      </c>
      <c r="P877">
        <v>47389105.990000002</v>
      </c>
      <c r="Q877">
        <v>1.8209820529800001E-4</v>
      </c>
      <c r="R877">
        <v>8.5945480648599998E-2</v>
      </c>
    </row>
    <row r="878" spans="1:18" hidden="1" x14ac:dyDescent="0.3">
      <c r="A878" t="s">
        <v>616</v>
      </c>
      <c r="B878" t="s">
        <v>617</v>
      </c>
      <c r="C878" t="s">
        <v>618</v>
      </c>
      <c r="D878" t="s">
        <v>63</v>
      </c>
      <c r="E878">
        <v>17027.05</v>
      </c>
      <c r="F878">
        <v>0</v>
      </c>
      <c r="G878">
        <v>1021.61</v>
      </c>
      <c r="H878">
        <v>1526.76</v>
      </c>
      <c r="I878">
        <v>2.76895120289346E-6</v>
      </c>
      <c r="J878">
        <v>34</v>
      </c>
      <c r="K878">
        <v>43934.62</v>
      </c>
      <c r="L878">
        <v>7.9680381263372974E-5</v>
      </c>
      <c r="M878" t="s">
        <v>128</v>
      </c>
      <c r="N878">
        <v>551385664.87</v>
      </c>
      <c r="O878" t="s">
        <v>61</v>
      </c>
      <c r="P878">
        <v>1676970.87</v>
      </c>
      <c r="Q878">
        <v>3.0880472751999998E-5</v>
      </c>
      <c r="R878">
        <v>3.0413755323059999E-3</v>
      </c>
    </row>
    <row r="879" spans="1:18" hidden="1" x14ac:dyDescent="0.3">
      <c r="A879" t="s">
        <v>643</v>
      </c>
      <c r="B879" t="s">
        <v>644</v>
      </c>
      <c r="C879" t="s">
        <v>645</v>
      </c>
      <c r="D879" t="s">
        <v>63</v>
      </c>
      <c r="E879">
        <v>57909.760000000002</v>
      </c>
      <c r="F879">
        <v>0</v>
      </c>
      <c r="G879">
        <v>3474.63</v>
      </c>
      <c r="H879">
        <v>5209.53</v>
      </c>
      <c r="I879">
        <v>9.4480693494783694E-6</v>
      </c>
      <c r="J879">
        <v>115.77</v>
      </c>
      <c r="K879">
        <v>564829.61</v>
      </c>
      <c r="L879">
        <v>1.0243821085431548E-3</v>
      </c>
      <c r="M879" t="s">
        <v>128</v>
      </c>
      <c r="N879">
        <v>551385664.87</v>
      </c>
      <c r="O879" t="s">
        <v>61</v>
      </c>
      <c r="P879">
        <v>21304740.989999998</v>
      </c>
      <c r="Q879">
        <v>1.05025871526E-4</v>
      </c>
      <c r="R879">
        <v>3.8638547113884002E-2</v>
      </c>
    </row>
    <row r="880" spans="1:18" hidden="1" x14ac:dyDescent="0.3">
      <c r="A880" t="s">
        <v>649</v>
      </c>
      <c r="B880" t="s">
        <v>650</v>
      </c>
      <c r="C880" t="s">
        <v>651</v>
      </c>
      <c r="D880" t="s">
        <v>63</v>
      </c>
      <c r="E880">
        <v>90153.36</v>
      </c>
      <c r="F880">
        <v>0</v>
      </c>
      <c r="G880">
        <v>5409.17</v>
      </c>
      <c r="H880">
        <v>8132.06</v>
      </c>
      <c r="I880">
        <v>1.4748406638241659E-5</v>
      </c>
      <c r="J880">
        <v>180.25</v>
      </c>
      <c r="K880">
        <v>1202819.58</v>
      </c>
      <c r="L880">
        <v>2.1814487692268683E-3</v>
      </c>
      <c r="M880" t="s">
        <v>128</v>
      </c>
      <c r="N880">
        <v>551385664.87</v>
      </c>
      <c r="O880" t="s">
        <v>61</v>
      </c>
      <c r="P880">
        <v>45287137.079999998</v>
      </c>
      <c r="Q880">
        <v>1.6350327138300001E-4</v>
      </c>
      <c r="R880">
        <v>8.2133323307701997E-2</v>
      </c>
    </row>
    <row r="881" spans="1:18" hidden="1" x14ac:dyDescent="0.3">
      <c r="A881" t="s">
        <v>655</v>
      </c>
      <c r="B881" t="s">
        <v>656</v>
      </c>
      <c r="C881" t="s">
        <v>657</v>
      </c>
      <c r="D881" t="s">
        <v>63</v>
      </c>
      <c r="E881">
        <v>73972.789999999994</v>
      </c>
      <c r="F881">
        <v>0</v>
      </c>
      <c r="G881">
        <v>4438.28</v>
      </c>
      <c r="H881">
        <v>6625.73</v>
      </c>
      <c r="I881">
        <v>1.2016507541163849E-5</v>
      </c>
      <c r="J881">
        <v>147.88999999999999</v>
      </c>
      <c r="K881">
        <v>2240220.71</v>
      </c>
      <c r="L881">
        <v>4.0628925500414961E-3</v>
      </c>
      <c r="M881" t="s">
        <v>128</v>
      </c>
      <c r="N881">
        <v>551385664.87</v>
      </c>
      <c r="O881" t="s">
        <v>61</v>
      </c>
      <c r="P881">
        <v>85624246.239999995</v>
      </c>
      <c r="Q881">
        <v>1.34157985441E-4</v>
      </c>
      <c r="R881">
        <v>0.15528921351299099</v>
      </c>
    </row>
    <row r="882" spans="1:18" hidden="1" x14ac:dyDescent="0.3">
      <c r="A882" t="s">
        <v>667</v>
      </c>
      <c r="B882" t="s">
        <v>668</v>
      </c>
      <c r="C882" t="s">
        <v>669</v>
      </c>
      <c r="D882" t="s">
        <v>63</v>
      </c>
      <c r="E882">
        <v>4258.8</v>
      </c>
      <c r="F882">
        <v>0</v>
      </c>
      <c r="G882">
        <v>255.52</v>
      </c>
      <c r="H882">
        <v>397.37</v>
      </c>
      <c r="I882">
        <v>7.2067524659656004E-7</v>
      </c>
      <c r="J882">
        <v>8.5</v>
      </c>
      <c r="K882">
        <v>76375.53</v>
      </c>
      <c r="L882">
        <v>1.3851562502628179E-4</v>
      </c>
      <c r="M882" t="s">
        <v>128</v>
      </c>
      <c r="N882">
        <v>551385664.87</v>
      </c>
      <c r="O882" t="s">
        <v>61</v>
      </c>
      <c r="P882">
        <v>2911648.73</v>
      </c>
      <c r="Q882">
        <v>7.7238134240000001E-6</v>
      </c>
      <c r="R882">
        <v>5.2806028801750003E-3</v>
      </c>
    </row>
    <row r="883" spans="1:18" hidden="1" x14ac:dyDescent="0.3">
      <c r="A883" t="s">
        <v>679</v>
      </c>
      <c r="B883" t="s">
        <v>680</v>
      </c>
      <c r="C883" t="s">
        <v>681</v>
      </c>
      <c r="D883" t="s">
        <v>63</v>
      </c>
      <c r="E883">
        <v>126008.43</v>
      </c>
      <c r="F883">
        <v>0</v>
      </c>
      <c r="G883">
        <v>7560.51</v>
      </c>
      <c r="H883">
        <v>11257.84</v>
      </c>
      <c r="I883">
        <v>2.041736069191109E-5</v>
      </c>
      <c r="J883">
        <v>251.95</v>
      </c>
      <c r="K883">
        <v>770251.45</v>
      </c>
      <c r="L883">
        <v>1.3969377498807517E-3</v>
      </c>
      <c r="M883" t="s">
        <v>128</v>
      </c>
      <c r="N883">
        <v>551385664.87</v>
      </c>
      <c r="O883" t="s">
        <v>61</v>
      </c>
      <c r="P883">
        <v>29428497.920000002</v>
      </c>
      <c r="Q883">
        <v>2.28530478807E-4</v>
      </c>
      <c r="R883">
        <v>5.3371895199593997E-2</v>
      </c>
    </row>
    <row r="884" spans="1:18" hidden="1" x14ac:dyDescent="0.3">
      <c r="A884" t="s">
        <v>685</v>
      </c>
      <c r="B884" t="s">
        <v>686</v>
      </c>
      <c r="C884" t="s">
        <v>687</v>
      </c>
      <c r="D884" t="s">
        <v>63</v>
      </c>
      <c r="E884">
        <v>25563.42</v>
      </c>
      <c r="F884">
        <v>0</v>
      </c>
      <c r="G884">
        <v>1533.82</v>
      </c>
      <c r="H884">
        <v>2298.1799999999998</v>
      </c>
      <c r="I884">
        <v>4.1680082498006904E-6</v>
      </c>
      <c r="J884">
        <v>51.07</v>
      </c>
      <c r="K884">
        <v>67141.05</v>
      </c>
      <c r="L884">
        <v>1.217678555640902E-4</v>
      </c>
      <c r="M884" t="s">
        <v>128</v>
      </c>
      <c r="N884">
        <v>551385664.87</v>
      </c>
      <c r="O884" t="s">
        <v>61</v>
      </c>
      <c r="P884">
        <v>2533370.15</v>
      </c>
      <c r="Q884">
        <v>4.6362141109000001E-5</v>
      </c>
      <c r="R884">
        <v>4.5945520738140001E-3</v>
      </c>
    </row>
    <row r="885" spans="1:18" hidden="1" x14ac:dyDescent="0.3">
      <c r="A885" t="s">
        <v>694</v>
      </c>
      <c r="B885" t="s">
        <v>695</v>
      </c>
      <c r="C885" t="s">
        <v>696</v>
      </c>
      <c r="D885" t="s">
        <v>63</v>
      </c>
      <c r="E885">
        <v>17523.939999999999</v>
      </c>
      <c r="F885">
        <v>0</v>
      </c>
      <c r="G885">
        <v>1051.44</v>
      </c>
      <c r="H885">
        <v>1574.04</v>
      </c>
      <c r="I885">
        <v>2.8546988075417398E-6</v>
      </c>
      <c r="J885">
        <v>35</v>
      </c>
      <c r="K885">
        <v>2840.1</v>
      </c>
      <c r="L885">
        <v>5.1508412005408299E-6</v>
      </c>
      <c r="M885" t="s">
        <v>128</v>
      </c>
      <c r="N885">
        <v>551385664.87</v>
      </c>
      <c r="O885" t="s">
        <v>61</v>
      </c>
      <c r="P885">
        <v>109645.96</v>
      </c>
      <c r="Q885">
        <v>3.1781638727000001E-5</v>
      </c>
      <c r="R885">
        <v>1.9885529672899999E-4</v>
      </c>
    </row>
    <row r="886" spans="1:18" hidden="1" x14ac:dyDescent="0.3">
      <c r="A886" t="s">
        <v>756</v>
      </c>
      <c r="B886" t="s">
        <v>757</v>
      </c>
      <c r="C886" t="s">
        <v>758</v>
      </c>
      <c r="D886" t="s">
        <v>63</v>
      </c>
      <c r="E886">
        <v>144988.48000000001</v>
      </c>
      <c r="F886">
        <v>0</v>
      </c>
      <c r="G886">
        <v>8698.99</v>
      </c>
      <c r="H886">
        <v>12992.72</v>
      </c>
      <c r="I886">
        <v>2.356376095316748E-5</v>
      </c>
      <c r="J886">
        <v>289.94</v>
      </c>
      <c r="K886">
        <v>1975954.72</v>
      </c>
      <c r="L886">
        <v>3.5836164156822434E-3</v>
      </c>
      <c r="M886" t="s">
        <v>128</v>
      </c>
      <c r="N886">
        <v>551385664.87</v>
      </c>
      <c r="O886" t="s">
        <v>61</v>
      </c>
      <c r="P886">
        <v>74060984.25</v>
      </c>
      <c r="Q886">
        <v>2.6295293700500001E-4</v>
      </c>
      <c r="R886">
        <v>0.13431793564575401</v>
      </c>
    </row>
    <row r="887" spans="1:18" hidden="1" x14ac:dyDescent="0.3">
      <c r="A887" t="s">
        <v>780</v>
      </c>
      <c r="B887" t="s">
        <v>781</v>
      </c>
      <c r="C887" t="s">
        <v>782</v>
      </c>
      <c r="D887" t="s">
        <v>63</v>
      </c>
      <c r="E887">
        <v>27202.9</v>
      </c>
      <c r="F887">
        <v>0</v>
      </c>
      <c r="G887">
        <v>1632.17</v>
      </c>
      <c r="H887">
        <v>2451.5100000000002</v>
      </c>
      <c r="I887">
        <v>4.44608947274316E-6</v>
      </c>
      <c r="J887">
        <v>54.35</v>
      </c>
      <c r="K887">
        <v>54674.33</v>
      </c>
      <c r="L887">
        <v>9.9158054848760965E-5</v>
      </c>
      <c r="M887" t="s">
        <v>128</v>
      </c>
      <c r="N887">
        <v>551385664.87</v>
      </c>
      <c r="O887" t="s">
        <v>61</v>
      </c>
      <c r="P887">
        <v>2051755.62</v>
      </c>
      <c r="Q887">
        <v>4.9335522725999998E-5</v>
      </c>
      <c r="R887">
        <v>3.7210898844890002E-3</v>
      </c>
    </row>
    <row r="888" spans="1:18" hidden="1" x14ac:dyDescent="0.3">
      <c r="A888" t="s">
        <v>783</v>
      </c>
      <c r="B888" t="s">
        <v>784</v>
      </c>
      <c r="C888" t="s">
        <v>785</v>
      </c>
      <c r="D888" t="s">
        <v>63</v>
      </c>
      <c r="E888">
        <v>33298.699999999997</v>
      </c>
      <c r="F888">
        <v>0</v>
      </c>
      <c r="G888">
        <v>1997.93</v>
      </c>
      <c r="H888">
        <v>2938.78</v>
      </c>
      <c r="I888">
        <v>5.3298084938295802E-6</v>
      </c>
      <c r="J888">
        <v>66.58</v>
      </c>
      <c r="K888">
        <v>1546646.75</v>
      </c>
      <c r="L888">
        <v>2.8050180636535996E-3</v>
      </c>
      <c r="M888" t="s">
        <v>128</v>
      </c>
      <c r="N888">
        <v>551385664.87</v>
      </c>
      <c r="O888" t="s">
        <v>61</v>
      </c>
      <c r="P888">
        <v>58836132.390000001</v>
      </c>
      <c r="Q888">
        <v>6.0390942532000001E-5</v>
      </c>
      <c r="R888">
        <v>0.106705952182982</v>
      </c>
    </row>
    <row r="889" spans="1:18" hidden="1" x14ac:dyDescent="0.3">
      <c r="A889" t="s">
        <v>789</v>
      </c>
      <c r="B889" t="s">
        <v>790</v>
      </c>
      <c r="C889" t="s">
        <v>791</v>
      </c>
      <c r="D889" t="s">
        <v>63</v>
      </c>
      <c r="E889">
        <v>209415.45</v>
      </c>
      <c r="F889">
        <v>0</v>
      </c>
      <c r="G889">
        <v>12564.43</v>
      </c>
      <c r="H889">
        <v>18727.09</v>
      </c>
      <c r="I889">
        <v>3.3963686749845549E-5</v>
      </c>
      <c r="J889">
        <v>418.78</v>
      </c>
      <c r="K889">
        <v>917955.46</v>
      </c>
      <c r="L889">
        <v>1.6648156063622474E-3</v>
      </c>
      <c r="M889" t="s">
        <v>128</v>
      </c>
      <c r="N889">
        <v>551385664.87</v>
      </c>
      <c r="O889" t="s">
        <v>61</v>
      </c>
      <c r="P889">
        <v>34402452.409999996</v>
      </c>
      <c r="Q889">
        <v>3.7979850283100002E-4</v>
      </c>
      <c r="R889">
        <v>6.2392721831299E-2</v>
      </c>
    </row>
    <row r="890" spans="1:18" hidden="1" x14ac:dyDescent="0.3">
      <c r="A890" t="s">
        <v>813</v>
      </c>
      <c r="B890" t="s">
        <v>814</v>
      </c>
      <c r="C890" t="s">
        <v>815</v>
      </c>
      <c r="D890" t="s">
        <v>63</v>
      </c>
      <c r="E890">
        <v>5485.92</v>
      </c>
      <c r="F890">
        <v>0</v>
      </c>
      <c r="G890">
        <v>329.16</v>
      </c>
      <c r="H890">
        <v>693.97</v>
      </c>
      <c r="I890">
        <v>1.2585927495297001E-6</v>
      </c>
      <c r="J890">
        <v>9.8699999999999992</v>
      </c>
      <c r="K890">
        <v>140097.60999999999</v>
      </c>
      <c r="L890">
        <v>2.5408279345280182E-4</v>
      </c>
      <c r="M890" t="s">
        <v>128</v>
      </c>
      <c r="N890">
        <v>551385664.87</v>
      </c>
      <c r="O890" t="s">
        <v>61</v>
      </c>
      <c r="P890">
        <v>5290308.62</v>
      </c>
      <c r="Q890">
        <v>9.9493337409999992E-6</v>
      </c>
      <c r="R890">
        <v>9.5945704740929994E-3</v>
      </c>
    </row>
    <row r="891" spans="1:18" hidden="1" x14ac:dyDescent="0.3">
      <c r="A891" t="s">
        <v>825</v>
      </c>
      <c r="B891" t="s">
        <v>826</v>
      </c>
      <c r="C891" t="s">
        <v>827</v>
      </c>
      <c r="D891" t="s">
        <v>63</v>
      </c>
      <c r="E891">
        <v>6940.16</v>
      </c>
      <c r="F891">
        <v>0</v>
      </c>
      <c r="G891">
        <v>416.42</v>
      </c>
      <c r="H891">
        <v>645.54999999999995</v>
      </c>
      <c r="I891">
        <v>1.1707776264952401E-6</v>
      </c>
      <c r="J891">
        <v>13.87</v>
      </c>
      <c r="K891">
        <v>463286.36</v>
      </c>
      <c r="L891">
        <v>8.4022198892172656E-4</v>
      </c>
      <c r="M891" t="s">
        <v>128</v>
      </c>
      <c r="N891">
        <v>551385664.87</v>
      </c>
      <c r="O891" t="s">
        <v>61</v>
      </c>
      <c r="P891">
        <v>17674575.039999999</v>
      </c>
      <c r="Q891">
        <v>1.2586761757E-5</v>
      </c>
      <c r="R891">
        <v>3.2054832336214999E-2</v>
      </c>
    </row>
    <row r="892" spans="1:18" hidden="1" x14ac:dyDescent="0.3">
      <c r="A892" t="s">
        <v>843</v>
      </c>
      <c r="B892" t="s">
        <v>844</v>
      </c>
      <c r="C892" t="s">
        <v>845</v>
      </c>
      <c r="D892" t="s">
        <v>63</v>
      </c>
      <c r="E892">
        <v>267648</v>
      </c>
      <c r="F892">
        <v>0</v>
      </c>
      <c r="G892">
        <v>16058.95</v>
      </c>
      <c r="H892">
        <v>23824.28</v>
      </c>
      <c r="I892">
        <v>4.3208014857653292E-5</v>
      </c>
      <c r="J892">
        <v>535.25</v>
      </c>
      <c r="K892">
        <v>680642.57</v>
      </c>
      <c r="L892">
        <v>1.2344219542966806E-3</v>
      </c>
      <c r="M892" t="s">
        <v>128</v>
      </c>
      <c r="N892">
        <v>551385664.87</v>
      </c>
      <c r="O892" t="s">
        <v>61</v>
      </c>
      <c r="P892">
        <v>25857949.329999998</v>
      </c>
      <c r="Q892">
        <v>4.8540979037399999E-4</v>
      </c>
      <c r="R892">
        <v>4.6896303218358998E-2</v>
      </c>
    </row>
    <row r="893" spans="1:18" hidden="1" x14ac:dyDescent="0.3">
      <c r="A893" t="s">
        <v>852</v>
      </c>
      <c r="B893" t="s">
        <v>853</v>
      </c>
      <c r="C893" t="s">
        <v>854</v>
      </c>
      <c r="D893" t="s">
        <v>63</v>
      </c>
      <c r="E893">
        <v>69006.7</v>
      </c>
      <c r="F893">
        <v>0</v>
      </c>
      <c r="G893">
        <v>4140.45</v>
      </c>
      <c r="H893">
        <v>6218.62</v>
      </c>
      <c r="I893">
        <v>1.1278167707653701E-5</v>
      </c>
      <c r="J893">
        <v>137.94999999999999</v>
      </c>
      <c r="K893">
        <v>671512.62</v>
      </c>
      <c r="L893">
        <v>1.2178637617616015E-3</v>
      </c>
      <c r="M893" t="s">
        <v>128</v>
      </c>
      <c r="N893">
        <v>551385664.87</v>
      </c>
      <c r="O893" t="s">
        <v>61</v>
      </c>
      <c r="P893">
        <v>25652743.890000001</v>
      </c>
      <c r="Q893">
        <v>1.25151421948E-4</v>
      </c>
      <c r="R893">
        <v>4.6524140042791998E-2</v>
      </c>
    </row>
    <row r="894" spans="1:18" hidden="1" x14ac:dyDescent="0.3">
      <c r="A894" t="s">
        <v>855</v>
      </c>
      <c r="B894" t="s">
        <v>856</v>
      </c>
      <c r="C894" t="s">
        <v>857</v>
      </c>
      <c r="D894" t="s">
        <v>63</v>
      </c>
      <c r="E894">
        <v>32479.14</v>
      </c>
      <c r="F894">
        <v>0</v>
      </c>
      <c r="G894">
        <v>1948.76</v>
      </c>
      <c r="H894">
        <v>2924.08</v>
      </c>
      <c r="I894">
        <v>5.3031483883234597E-6</v>
      </c>
      <c r="J894">
        <v>64.86</v>
      </c>
      <c r="K894">
        <v>450118.87</v>
      </c>
      <c r="L894">
        <v>8.1634126289105533E-4</v>
      </c>
      <c r="M894" t="s">
        <v>128</v>
      </c>
      <c r="N894">
        <v>551385664.87</v>
      </c>
      <c r="O894" t="s">
        <v>61</v>
      </c>
      <c r="P894">
        <v>17129059.120000001</v>
      </c>
      <c r="Q894">
        <v>5.8904578173E-5</v>
      </c>
      <c r="R894">
        <v>3.1065477779583999E-2</v>
      </c>
    </row>
    <row r="895" spans="1:18" hidden="1" x14ac:dyDescent="0.3">
      <c r="A895" t="s">
        <v>870</v>
      </c>
      <c r="B895" t="s">
        <v>871</v>
      </c>
      <c r="C895" t="s">
        <v>872</v>
      </c>
      <c r="D895" t="s">
        <v>63</v>
      </c>
      <c r="E895">
        <v>84565.23</v>
      </c>
      <c r="F895">
        <v>0</v>
      </c>
      <c r="G895">
        <v>5073.95</v>
      </c>
      <c r="H895">
        <v>7607.94</v>
      </c>
      <c r="I895">
        <v>1.3797855992127981E-5</v>
      </c>
      <c r="J895">
        <v>168.93</v>
      </c>
      <c r="K895">
        <v>908969.72</v>
      </c>
      <c r="L895">
        <v>1.6485189549030215E-3</v>
      </c>
      <c r="M895" t="s">
        <v>128</v>
      </c>
      <c r="N895">
        <v>551385664.87</v>
      </c>
      <c r="O895" t="s">
        <v>61</v>
      </c>
      <c r="P895">
        <v>34268251.149999999</v>
      </c>
      <c r="Q895">
        <v>1.5336856829599999E-4</v>
      </c>
      <c r="R895">
        <v>6.2149332732614998E-2</v>
      </c>
    </row>
    <row r="896" spans="1:18" hidden="1" x14ac:dyDescent="0.3">
      <c r="A896" t="s">
        <v>876</v>
      </c>
      <c r="B896" t="s">
        <v>877</v>
      </c>
      <c r="C896" t="s">
        <v>878</v>
      </c>
      <c r="D896" t="s">
        <v>63</v>
      </c>
      <c r="E896">
        <v>152693.64000000001</v>
      </c>
      <c r="F896">
        <v>0</v>
      </c>
      <c r="G896">
        <v>9161.2099999999991</v>
      </c>
      <c r="H896">
        <v>13638.04</v>
      </c>
      <c r="I896">
        <v>2.4734121448760249E-5</v>
      </c>
      <c r="J896">
        <v>305.32</v>
      </c>
      <c r="K896">
        <v>2209493.38</v>
      </c>
      <c r="L896">
        <v>4.0071650765910486E-3</v>
      </c>
      <c r="M896" t="s">
        <v>128</v>
      </c>
      <c r="N896">
        <v>551385664.87</v>
      </c>
      <c r="O896" t="s">
        <v>61</v>
      </c>
      <c r="P896">
        <v>84274846.519999996</v>
      </c>
      <c r="Q896">
        <v>2.7692711241600001E-4</v>
      </c>
      <c r="R896">
        <v>0.15284192515209699</v>
      </c>
    </row>
    <row r="897" spans="1:18" hidden="1" x14ac:dyDescent="0.3">
      <c r="A897" t="s">
        <v>882</v>
      </c>
      <c r="B897" t="s">
        <v>883</v>
      </c>
      <c r="C897" t="s">
        <v>884</v>
      </c>
      <c r="D897" t="s">
        <v>63</v>
      </c>
      <c r="E897">
        <v>23645.02</v>
      </c>
      <c r="F897">
        <v>0</v>
      </c>
      <c r="G897">
        <v>1418.71</v>
      </c>
      <c r="H897">
        <v>2120.83</v>
      </c>
      <c r="I897">
        <v>3.8463640517386799E-6</v>
      </c>
      <c r="J897">
        <v>47.26</v>
      </c>
      <c r="K897">
        <v>12425.05</v>
      </c>
      <c r="L897">
        <v>2.2534227477476131E-5</v>
      </c>
      <c r="M897" t="s">
        <v>128</v>
      </c>
      <c r="N897">
        <v>551385664.87</v>
      </c>
      <c r="O897" t="s">
        <v>61</v>
      </c>
      <c r="P897">
        <v>470405.64</v>
      </c>
      <c r="Q897">
        <v>4.2882906659E-5</v>
      </c>
      <c r="R897">
        <v>8.53133604971E-4</v>
      </c>
    </row>
    <row r="898" spans="1:18" hidden="1" x14ac:dyDescent="0.3">
      <c r="A898" t="s">
        <v>912</v>
      </c>
      <c r="B898" t="s">
        <v>913</v>
      </c>
      <c r="C898" t="s">
        <v>914</v>
      </c>
      <c r="D898" t="s">
        <v>63</v>
      </c>
      <c r="E898">
        <v>110601.13</v>
      </c>
      <c r="F898">
        <v>0</v>
      </c>
      <c r="G898">
        <v>6636.06</v>
      </c>
      <c r="H898">
        <v>9876.31</v>
      </c>
      <c r="I898">
        <v>1.791180044974243E-5</v>
      </c>
      <c r="J898">
        <v>221.15</v>
      </c>
      <c r="K898">
        <v>515123.02</v>
      </c>
      <c r="L898">
        <v>9.34233609648612E-4</v>
      </c>
      <c r="M898" t="s">
        <v>128</v>
      </c>
      <c r="N898">
        <v>551385664.87</v>
      </c>
      <c r="O898" t="s">
        <v>61</v>
      </c>
      <c r="P898">
        <v>19283996.890000001</v>
      </c>
      <c r="Q898">
        <v>2.0058760509499999E-4</v>
      </c>
      <c r="R898">
        <v>3.4973700113416002E-2</v>
      </c>
    </row>
    <row r="899" spans="1:18" hidden="1" x14ac:dyDescent="0.3">
      <c r="A899" t="s">
        <v>915</v>
      </c>
      <c r="B899" t="s">
        <v>916</v>
      </c>
      <c r="C899" t="s">
        <v>917</v>
      </c>
      <c r="D899" t="s">
        <v>63</v>
      </c>
      <c r="E899">
        <v>96054.080000000002</v>
      </c>
      <c r="F899">
        <v>0</v>
      </c>
      <c r="G899">
        <v>5763.27</v>
      </c>
      <c r="H899">
        <v>8714.9</v>
      </c>
      <c r="I899">
        <v>1.5805452617370289E-5</v>
      </c>
      <c r="J899">
        <v>192.13</v>
      </c>
      <c r="K899">
        <v>2648503.6800000002</v>
      </c>
      <c r="L899">
        <v>4.8033596967459007E-3</v>
      </c>
      <c r="M899" t="s">
        <v>128</v>
      </c>
      <c r="N899">
        <v>551385664.87</v>
      </c>
      <c r="O899" t="s">
        <v>61</v>
      </c>
      <c r="P899">
        <v>100933957.23</v>
      </c>
      <c r="Q899">
        <v>1.7420489163900001E-4</v>
      </c>
      <c r="R899">
        <v>0.18305509856480801</v>
      </c>
    </row>
    <row r="900" spans="1:18" hidden="1" x14ac:dyDescent="0.3">
      <c r="A900" t="s">
        <v>921</v>
      </c>
      <c r="B900" t="s">
        <v>922</v>
      </c>
      <c r="C900" t="s">
        <v>923</v>
      </c>
      <c r="D900" t="s">
        <v>63</v>
      </c>
      <c r="E900">
        <v>73833.59</v>
      </c>
      <c r="F900">
        <v>0</v>
      </c>
      <c r="G900">
        <v>4430.03</v>
      </c>
      <c r="H900">
        <v>6628.13</v>
      </c>
      <c r="I900">
        <v>1.202086021145056E-5</v>
      </c>
      <c r="J900">
        <v>147.30000000000001</v>
      </c>
      <c r="K900">
        <v>672883.97</v>
      </c>
      <c r="L900">
        <v>1.2203508594273041E-3</v>
      </c>
      <c r="M900" t="s">
        <v>128</v>
      </c>
      <c r="N900">
        <v>551385664.87</v>
      </c>
      <c r="O900" t="s">
        <v>61</v>
      </c>
      <c r="P900">
        <v>25311837.969999999</v>
      </c>
      <c r="Q900">
        <v>1.3390553056399999E-4</v>
      </c>
      <c r="R900">
        <v>4.5905868764230001E-2</v>
      </c>
    </row>
    <row r="901" spans="1:18" hidden="1" x14ac:dyDescent="0.3">
      <c r="A901" t="s">
        <v>951</v>
      </c>
      <c r="B901" t="s">
        <v>952</v>
      </c>
      <c r="C901" t="s">
        <v>953</v>
      </c>
      <c r="D901" t="s">
        <v>63</v>
      </c>
      <c r="E901">
        <v>9871.18</v>
      </c>
      <c r="F901">
        <v>0</v>
      </c>
      <c r="G901">
        <v>592.28</v>
      </c>
      <c r="H901">
        <v>904.85</v>
      </c>
      <c r="I901">
        <v>1.64104737872236E-6</v>
      </c>
      <c r="J901">
        <v>19.72</v>
      </c>
      <c r="K901">
        <v>523275.47</v>
      </c>
      <c r="L901">
        <v>9.4901899584816461E-4</v>
      </c>
      <c r="M901" t="s">
        <v>128</v>
      </c>
      <c r="N901">
        <v>551385664.87</v>
      </c>
      <c r="O901" t="s">
        <v>61</v>
      </c>
      <c r="P901">
        <v>19975288.059999999</v>
      </c>
      <c r="Q901">
        <v>1.7902496617000001E-5</v>
      </c>
      <c r="R901">
        <v>3.6227434503052998E-2</v>
      </c>
    </row>
    <row r="902" spans="1:18" hidden="1" x14ac:dyDescent="0.3">
      <c r="A902" t="s">
        <v>978</v>
      </c>
      <c r="B902" t="s">
        <v>979</v>
      </c>
      <c r="C902" t="s">
        <v>980</v>
      </c>
      <c r="D902" t="s">
        <v>63</v>
      </c>
      <c r="E902">
        <v>39013.01</v>
      </c>
      <c r="F902">
        <v>0</v>
      </c>
      <c r="G902">
        <v>2340.81</v>
      </c>
      <c r="H902">
        <v>3501.23</v>
      </c>
      <c r="I902">
        <v>6.3498749116473298E-6</v>
      </c>
      <c r="J902">
        <v>77.94</v>
      </c>
      <c r="K902">
        <v>398126.73</v>
      </c>
      <c r="L902">
        <v>7.2204766167409547E-4</v>
      </c>
      <c r="M902" t="s">
        <v>128</v>
      </c>
      <c r="N902">
        <v>551385664.87</v>
      </c>
      <c r="O902" t="s">
        <v>61</v>
      </c>
      <c r="P902">
        <v>15129886.27</v>
      </c>
      <c r="Q902">
        <v>7.0754487259000001E-5</v>
      </c>
      <c r="R902">
        <v>2.7439752670332999E-2</v>
      </c>
    </row>
    <row r="903" spans="1:18" hidden="1" x14ac:dyDescent="0.3">
      <c r="A903" t="s">
        <v>981</v>
      </c>
      <c r="B903" t="s">
        <v>982</v>
      </c>
      <c r="C903" t="s">
        <v>983</v>
      </c>
      <c r="D903" t="s">
        <v>63</v>
      </c>
      <c r="E903">
        <v>6752.52</v>
      </c>
      <c r="F903">
        <v>0</v>
      </c>
      <c r="G903">
        <v>405.16</v>
      </c>
      <c r="H903">
        <v>628.55999999999995</v>
      </c>
      <c r="I903">
        <v>1.1399643480905399E-6</v>
      </c>
      <c r="J903">
        <v>13.5</v>
      </c>
      <c r="K903">
        <v>257044.67</v>
      </c>
      <c r="L903">
        <v>4.6617945727806209E-4</v>
      </c>
      <c r="M903" t="s">
        <v>128</v>
      </c>
      <c r="N903">
        <v>551385664.87</v>
      </c>
      <c r="O903" t="s">
        <v>61</v>
      </c>
      <c r="P903">
        <v>9786452.0199999996</v>
      </c>
      <c r="Q903">
        <v>1.2246455485000001E-5</v>
      </c>
      <c r="R903">
        <v>1.7748832883254999E-2</v>
      </c>
    </row>
    <row r="904" spans="1:18" hidden="1" x14ac:dyDescent="0.3">
      <c r="A904" t="s">
        <v>984</v>
      </c>
      <c r="B904" t="s">
        <v>985</v>
      </c>
      <c r="C904" t="s">
        <v>986</v>
      </c>
      <c r="D904" t="s">
        <v>63</v>
      </c>
      <c r="E904">
        <v>40595.730000000003</v>
      </c>
      <c r="F904">
        <v>0</v>
      </c>
      <c r="G904">
        <v>2435.7399999999998</v>
      </c>
      <c r="H904">
        <v>3643.94</v>
      </c>
      <c r="I904">
        <v>6.6086955685711001E-6</v>
      </c>
      <c r="J904">
        <v>81.11</v>
      </c>
      <c r="K904">
        <v>68692.679999999993</v>
      </c>
      <c r="L904">
        <v>1.2458191131282972E-4</v>
      </c>
      <c r="M904" t="s">
        <v>128</v>
      </c>
      <c r="N904">
        <v>551385664.87</v>
      </c>
      <c r="O904" t="s">
        <v>61</v>
      </c>
      <c r="P904">
        <v>2607246.56</v>
      </c>
      <c r="Q904">
        <v>7.3624928223999994E-5</v>
      </c>
      <c r="R904">
        <v>4.7285352632710003E-3</v>
      </c>
    </row>
    <row r="905" spans="1:18" hidden="1" x14ac:dyDescent="0.3">
      <c r="A905" t="s">
        <v>1037</v>
      </c>
      <c r="B905" t="s">
        <v>1038</v>
      </c>
      <c r="C905" t="s">
        <v>1039</v>
      </c>
      <c r="D905" t="s">
        <v>63</v>
      </c>
      <c r="E905">
        <v>91387.77</v>
      </c>
      <c r="F905">
        <v>0</v>
      </c>
      <c r="G905">
        <v>5483.26</v>
      </c>
      <c r="H905">
        <v>8241.43</v>
      </c>
      <c r="I905">
        <v>1.4946761450432479E-5</v>
      </c>
      <c r="J905">
        <v>182.71</v>
      </c>
      <c r="K905">
        <v>1225609.58</v>
      </c>
      <c r="L905">
        <v>2.2227810008244621E-3</v>
      </c>
      <c r="M905" t="s">
        <v>128</v>
      </c>
      <c r="N905">
        <v>551385664.87</v>
      </c>
      <c r="O905" t="s">
        <v>61</v>
      </c>
      <c r="P905">
        <v>46528218.630000003</v>
      </c>
      <c r="Q905">
        <v>1.65742012937E-4</v>
      </c>
      <c r="R905">
        <v>8.4384164468567002E-2</v>
      </c>
    </row>
    <row r="906" spans="1:18" hidden="1" x14ac:dyDescent="0.3">
      <c r="A906" t="s">
        <v>1040</v>
      </c>
      <c r="B906" t="s">
        <v>1041</v>
      </c>
      <c r="C906" t="s">
        <v>1042</v>
      </c>
      <c r="D906" t="s">
        <v>63</v>
      </c>
      <c r="E906">
        <v>3095.44</v>
      </c>
      <c r="F906">
        <v>0</v>
      </c>
      <c r="G906">
        <v>185.73</v>
      </c>
      <c r="H906">
        <v>288.82</v>
      </c>
      <c r="I906">
        <v>5.2380759675369997E-7</v>
      </c>
      <c r="J906">
        <v>6.18</v>
      </c>
      <c r="K906">
        <v>385538.07</v>
      </c>
      <c r="L906">
        <v>6.9921670903594889E-4</v>
      </c>
      <c r="M906" t="s">
        <v>128</v>
      </c>
      <c r="N906">
        <v>551385664.87</v>
      </c>
      <c r="O906" t="s">
        <v>61</v>
      </c>
      <c r="P906">
        <v>14701175.49</v>
      </c>
      <c r="Q906">
        <v>5.6139290469999998E-6</v>
      </c>
      <c r="R906">
        <v>2.6662237389625001E-2</v>
      </c>
    </row>
    <row r="907" spans="1:18" hidden="1" x14ac:dyDescent="0.3">
      <c r="A907" t="s">
        <v>1080</v>
      </c>
      <c r="B907" t="s">
        <v>1081</v>
      </c>
      <c r="C907" t="s">
        <v>1082</v>
      </c>
      <c r="D907" t="s">
        <v>63</v>
      </c>
      <c r="E907">
        <v>64228.75</v>
      </c>
      <c r="F907">
        <v>0</v>
      </c>
      <c r="G907">
        <v>3853.46</v>
      </c>
      <c r="H907">
        <v>5766.63</v>
      </c>
      <c r="I907">
        <v>1.045843293978198E-5</v>
      </c>
      <c r="J907">
        <v>128.30000000000001</v>
      </c>
      <c r="K907">
        <v>213766.63</v>
      </c>
      <c r="L907">
        <v>3.8768985778837698E-4</v>
      </c>
      <c r="M907" t="s">
        <v>128</v>
      </c>
      <c r="N907">
        <v>551385664.87</v>
      </c>
      <c r="O907" t="s">
        <v>61</v>
      </c>
      <c r="P907">
        <v>8171874.0599999996</v>
      </c>
      <c r="Q907">
        <v>1.16486071532E-4</v>
      </c>
      <c r="R907">
        <v>1.4820613919890001E-2</v>
      </c>
    </row>
    <row r="908" spans="1:18" hidden="1" x14ac:dyDescent="0.3">
      <c r="A908" t="s">
        <v>496</v>
      </c>
      <c r="B908" t="s">
        <v>497</v>
      </c>
      <c r="C908" t="s">
        <v>498</v>
      </c>
      <c r="D908" t="s">
        <v>56</v>
      </c>
      <c r="E908">
        <v>102388.91</v>
      </c>
      <c r="F908">
        <v>0</v>
      </c>
      <c r="G908">
        <v>6143.36</v>
      </c>
      <c r="H908">
        <v>9859.27</v>
      </c>
      <c r="I908">
        <v>6.8321454789297773E-5</v>
      </c>
      <c r="J908">
        <v>204.71</v>
      </c>
      <c r="K908">
        <v>192899.4</v>
      </c>
      <c r="L908">
        <v>1.3367285444036594E-3</v>
      </c>
      <c r="M908" t="s">
        <v>128</v>
      </c>
      <c r="N908">
        <v>144307085.24000001</v>
      </c>
      <c r="O908" t="s">
        <v>59</v>
      </c>
      <c r="P908">
        <v>12292640.460000001</v>
      </c>
      <c r="Q908">
        <v>7.0952101783300001E-4</v>
      </c>
      <c r="R908">
        <v>8.5183900981410002E-2</v>
      </c>
    </row>
    <row r="909" spans="1:18" hidden="1" x14ac:dyDescent="0.3">
      <c r="A909" t="s">
        <v>631</v>
      </c>
      <c r="B909" t="s">
        <v>632</v>
      </c>
      <c r="C909" t="s">
        <v>633</v>
      </c>
      <c r="D909" t="s">
        <v>56</v>
      </c>
      <c r="E909">
        <v>110368.41</v>
      </c>
      <c r="F909">
        <v>0</v>
      </c>
      <c r="G909">
        <v>6622.12</v>
      </c>
      <c r="H909">
        <v>10629.24</v>
      </c>
      <c r="I909">
        <v>7.3657090241427154E-5</v>
      </c>
      <c r="J909">
        <v>220.67</v>
      </c>
      <c r="K909">
        <v>9370.0499999999993</v>
      </c>
      <c r="L909">
        <v>6.4931323257042315E-5</v>
      </c>
      <c r="M909" t="s">
        <v>128</v>
      </c>
      <c r="N909">
        <v>144307085.24000001</v>
      </c>
      <c r="O909" t="s">
        <v>59</v>
      </c>
      <c r="P909">
        <v>598446.77</v>
      </c>
      <c r="Q909">
        <v>7.6481629309100001E-4</v>
      </c>
      <c r="R909">
        <v>4.1470366406800001E-3</v>
      </c>
    </row>
    <row r="910" spans="1:18" hidden="1" x14ac:dyDescent="0.3">
      <c r="A910" t="s">
        <v>867</v>
      </c>
      <c r="B910" t="s">
        <v>868</v>
      </c>
      <c r="C910" t="s">
        <v>869</v>
      </c>
      <c r="D910" t="s">
        <v>56</v>
      </c>
      <c r="E910">
        <v>302857.74</v>
      </c>
      <c r="F910">
        <v>0</v>
      </c>
      <c r="G910">
        <v>18171.490000000002</v>
      </c>
      <c r="H910">
        <v>29132.79</v>
      </c>
      <c r="I910">
        <v>2.0188052410280945E-4</v>
      </c>
      <c r="J910">
        <v>605.70000000000005</v>
      </c>
      <c r="K910">
        <v>361225.33</v>
      </c>
      <c r="L910">
        <v>2.503171132583261E-3</v>
      </c>
      <c r="M910" t="s">
        <v>128</v>
      </c>
      <c r="N910">
        <v>144307085.24000001</v>
      </c>
      <c r="O910" t="s">
        <v>59</v>
      </c>
      <c r="P910">
        <v>23022818.260000002</v>
      </c>
      <c r="Q910">
        <v>2.0987031890799999E-3</v>
      </c>
      <c r="R910">
        <v>0.15954045653205701</v>
      </c>
    </row>
    <row r="911" spans="1:18" hidden="1" x14ac:dyDescent="0.3">
      <c r="A911" t="s">
        <v>912</v>
      </c>
      <c r="B911" t="s">
        <v>913</v>
      </c>
      <c r="C911" t="s">
        <v>914</v>
      </c>
      <c r="D911" t="s">
        <v>56</v>
      </c>
      <c r="E911">
        <v>123401.44</v>
      </c>
      <c r="F911">
        <v>0</v>
      </c>
      <c r="G911">
        <v>7404.08</v>
      </c>
      <c r="H911">
        <v>11861.28</v>
      </c>
      <c r="I911">
        <v>8.2194716775501819E-5</v>
      </c>
      <c r="J911">
        <v>246.75</v>
      </c>
      <c r="K911">
        <v>693426.15</v>
      </c>
      <c r="L911">
        <v>4.8052120853716166E-3</v>
      </c>
      <c r="M911" t="s">
        <v>128</v>
      </c>
      <c r="N911">
        <v>144307085.24000001</v>
      </c>
      <c r="O911" t="s">
        <v>59</v>
      </c>
      <c r="P911">
        <v>44739061</v>
      </c>
      <c r="Q911">
        <v>8.5513084679600003E-4</v>
      </c>
      <c r="R911">
        <v>0.31002678022076002</v>
      </c>
    </row>
    <row r="912" spans="1:18" hidden="1" x14ac:dyDescent="0.3">
      <c r="A912" t="s">
        <v>132</v>
      </c>
      <c r="B912" t="s">
        <v>133</v>
      </c>
      <c r="C912" t="s">
        <v>134</v>
      </c>
      <c r="D912" t="s">
        <v>56</v>
      </c>
      <c r="E912">
        <v>0</v>
      </c>
      <c r="F912">
        <v>0</v>
      </c>
      <c r="G912">
        <v>0</v>
      </c>
      <c r="H912">
        <v>0</v>
      </c>
      <c r="I912">
        <v>0</v>
      </c>
      <c r="J912">
        <v>0</v>
      </c>
      <c r="K912">
        <v>17010.25</v>
      </c>
      <c r="L912">
        <v>1.178753626109897E-4</v>
      </c>
      <c r="M912" t="s">
        <v>128</v>
      </c>
      <c r="N912">
        <v>144307085.24000001</v>
      </c>
      <c r="O912" t="s">
        <v>59</v>
      </c>
      <c r="P912">
        <v>1095056.69</v>
      </c>
      <c r="Q912">
        <v>0</v>
      </c>
      <c r="R912">
        <v>7.5883778553130004E-3</v>
      </c>
    </row>
    <row r="913" spans="1:18" hidden="1" x14ac:dyDescent="0.3">
      <c r="A913" t="s">
        <v>141</v>
      </c>
      <c r="B913" t="s">
        <v>142</v>
      </c>
      <c r="C913" t="s">
        <v>143</v>
      </c>
      <c r="D913" t="s">
        <v>56</v>
      </c>
      <c r="E913">
        <v>0</v>
      </c>
      <c r="F913">
        <v>0</v>
      </c>
      <c r="G913">
        <v>0</v>
      </c>
      <c r="H913">
        <v>0</v>
      </c>
      <c r="I913">
        <v>0</v>
      </c>
      <c r="J913">
        <v>0</v>
      </c>
      <c r="K913">
        <v>71225.33</v>
      </c>
      <c r="L913">
        <v>4.9356779593700292E-4</v>
      </c>
      <c r="M913" t="s">
        <v>128</v>
      </c>
      <c r="N913">
        <v>144307085.24000001</v>
      </c>
      <c r="O913" t="s">
        <v>59</v>
      </c>
      <c r="P913">
        <v>4540943.6399999997</v>
      </c>
      <c r="Q913">
        <v>0</v>
      </c>
      <c r="R913">
        <v>3.1467225829194999E-2</v>
      </c>
    </row>
    <row r="914" spans="1:18" hidden="1" x14ac:dyDescent="0.3">
      <c r="A914" t="s">
        <v>156</v>
      </c>
      <c r="B914" t="s">
        <v>157</v>
      </c>
      <c r="C914" t="s">
        <v>158</v>
      </c>
      <c r="D914" t="s">
        <v>56</v>
      </c>
      <c r="E914">
        <v>0</v>
      </c>
      <c r="F914">
        <v>0</v>
      </c>
      <c r="G914">
        <v>0</v>
      </c>
      <c r="H914">
        <v>0</v>
      </c>
      <c r="I914">
        <v>0</v>
      </c>
      <c r="J914">
        <v>0</v>
      </c>
      <c r="K914">
        <v>1642940.71</v>
      </c>
      <c r="L914">
        <v>1.1385031492165422E-2</v>
      </c>
      <c r="M914" t="s">
        <v>128</v>
      </c>
      <c r="N914">
        <v>144307085.24000001</v>
      </c>
      <c r="O914" t="s">
        <v>59</v>
      </c>
      <c r="P914">
        <v>104398657.97</v>
      </c>
      <c r="Q914">
        <v>0</v>
      </c>
      <c r="R914">
        <v>0.72344790137208104</v>
      </c>
    </row>
    <row r="915" spans="1:18" hidden="1" x14ac:dyDescent="0.3">
      <c r="A915" t="s">
        <v>159</v>
      </c>
      <c r="B915" t="s">
        <v>160</v>
      </c>
      <c r="C915" t="s">
        <v>161</v>
      </c>
      <c r="D915" t="s">
        <v>56</v>
      </c>
      <c r="E915">
        <v>0</v>
      </c>
      <c r="F915">
        <v>0</v>
      </c>
      <c r="G915">
        <v>0</v>
      </c>
      <c r="H915">
        <v>0</v>
      </c>
      <c r="I915">
        <v>0</v>
      </c>
      <c r="J915">
        <v>0</v>
      </c>
      <c r="K915">
        <v>2447.14</v>
      </c>
      <c r="L915">
        <v>1.6957864514622491E-5</v>
      </c>
      <c r="M915" t="s">
        <v>128</v>
      </c>
      <c r="N915">
        <v>144307085.24000001</v>
      </c>
      <c r="O915" t="s">
        <v>59</v>
      </c>
      <c r="P915">
        <v>155812.25</v>
      </c>
      <c r="Q915">
        <v>0</v>
      </c>
      <c r="R915">
        <v>1.0797269568629999E-3</v>
      </c>
    </row>
    <row r="916" spans="1:18" hidden="1" x14ac:dyDescent="0.3">
      <c r="A916" t="s">
        <v>165</v>
      </c>
      <c r="B916" t="s">
        <v>166</v>
      </c>
      <c r="C916" t="s">
        <v>167</v>
      </c>
      <c r="D916" t="s">
        <v>56</v>
      </c>
      <c r="E916">
        <v>0</v>
      </c>
      <c r="F916">
        <v>0</v>
      </c>
      <c r="G916">
        <v>0</v>
      </c>
      <c r="H916">
        <v>0</v>
      </c>
      <c r="I916">
        <v>0</v>
      </c>
      <c r="J916">
        <v>0</v>
      </c>
      <c r="K916">
        <v>20119.79</v>
      </c>
      <c r="L916">
        <v>1.3942343833317936E-4</v>
      </c>
      <c r="M916" t="s">
        <v>128</v>
      </c>
      <c r="N916">
        <v>144307085.24000001</v>
      </c>
      <c r="O916" t="s">
        <v>59</v>
      </c>
      <c r="P916">
        <v>1284374.6000000001</v>
      </c>
      <c r="Q916">
        <v>0</v>
      </c>
      <c r="R916">
        <v>8.9002878678060005E-3</v>
      </c>
    </row>
    <row r="917" spans="1:18" hidden="1" x14ac:dyDescent="0.3">
      <c r="A917" t="s">
        <v>171</v>
      </c>
      <c r="B917" t="s">
        <v>172</v>
      </c>
      <c r="C917" t="s">
        <v>173</v>
      </c>
      <c r="D917" t="s">
        <v>56</v>
      </c>
      <c r="E917">
        <v>0</v>
      </c>
      <c r="F917">
        <v>0</v>
      </c>
      <c r="G917">
        <v>0</v>
      </c>
      <c r="H917">
        <v>0</v>
      </c>
      <c r="I917">
        <v>0</v>
      </c>
      <c r="J917">
        <v>0</v>
      </c>
      <c r="K917">
        <v>11215.16</v>
      </c>
      <c r="L917">
        <v>7.7717320541453963E-5</v>
      </c>
      <c r="M917" t="s">
        <v>128</v>
      </c>
      <c r="N917">
        <v>144307085.24000001</v>
      </c>
      <c r="O917" t="s">
        <v>59</v>
      </c>
      <c r="P917">
        <v>712109.15</v>
      </c>
      <c r="Q917">
        <v>0</v>
      </c>
      <c r="R917">
        <v>4.9346790479180003E-3</v>
      </c>
    </row>
    <row r="918" spans="1:18" hidden="1" x14ac:dyDescent="0.3">
      <c r="A918" t="s">
        <v>180</v>
      </c>
      <c r="B918" t="s">
        <v>181</v>
      </c>
      <c r="C918" t="s">
        <v>182</v>
      </c>
      <c r="D918" t="s">
        <v>56</v>
      </c>
      <c r="E918">
        <v>0</v>
      </c>
      <c r="F918">
        <v>0</v>
      </c>
      <c r="G918">
        <v>0</v>
      </c>
      <c r="H918">
        <v>0</v>
      </c>
      <c r="I918">
        <v>0</v>
      </c>
      <c r="J918">
        <v>0</v>
      </c>
      <c r="K918">
        <v>74333.77</v>
      </c>
      <c r="L918">
        <v>5.1510824902584662E-4</v>
      </c>
      <c r="M918" t="s">
        <v>128</v>
      </c>
      <c r="N918">
        <v>144307085.24000001</v>
      </c>
      <c r="O918" t="s">
        <v>59</v>
      </c>
      <c r="P918">
        <v>4736641.93</v>
      </c>
      <c r="Q918">
        <v>0</v>
      </c>
      <c r="R918">
        <v>3.2823349748368001E-2</v>
      </c>
    </row>
    <row r="919" spans="1:18" hidden="1" x14ac:dyDescent="0.3">
      <c r="A919" t="s">
        <v>183</v>
      </c>
      <c r="B919" t="s">
        <v>184</v>
      </c>
      <c r="C919" t="s">
        <v>185</v>
      </c>
      <c r="D919" t="s">
        <v>56</v>
      </c>
      <c r="E919">
        <v>0</v>
      </c>
      <c r="F919">
        <v>0</v>
      </c>
      <c r="G919">
        <v>0</v>
      </c>
      <c r="H919">
        <v>0</v>
      </c>
      <c r="I919">
        <v>0</v>
      </c>
      <c r="J919">
        <v>0</v>
      </c>
      <c r="K919">
        <v>8241.09</v>
      </c>
      <c r="L919">
        <v>5.7108006764145209E-5</v>
      </c>
      <c r="M919" t="s">
        <v>128</v>
      </c>
      <c r="N919">
        <v>144307085.24000001</v>
      </c>
      <c r="O919" t="s">
        <v>59</v>
      </c>
      <c r="P919">
        <v>524815.24</v>
      </c>
      <c r="Q919">
        <v>0</v>
      </c>
      <c r="R919">
        <v>3.6367946807819998E-3</v>
      </c>
    </row>
    <row r="920" spans="1:18" hidden="1" x14ac:dyDescent="0.3">
      <c r="A920" t="s">
        <v>192</v>
      </c>
      <c r="B920" t="s">
        <v>193</v>
      </c>
      <c r="C920" t="s">
        <v>194</v>
      </c>
      <c r="D920" t="s">
        <v>56</v>
      </c>
      <c r="E920">
        <v>0</v>
      </c>
      <c r="F920">
        <v>0</v>
      </c>
      <c r="G920">
        <v>0</v>
      </c>
      <c r="H920">
        <v>0</v>
      </c>
      <c r="I920">
        <v>0</v>
      </c>
      <c r="J920">
        <v>0</v>
      </c>
      <c r="K920">
        <v>73143.59</v>
      </c>
      <c r="L920">
        <v>5.0686069833891679E-4</v>
      </c>
      <c r="M920" t="s">
        <v>128</v>
      </c>
      <c r="N920">
        <v>144307085.24000001</v>
      </c>
      <c r="O920" t="s">
        <v>59</v>
      </c>
      <c r="P920">
        <v>4687522.41</v>
      </c>
      <c r="Q920">
        <v>0</v>
      </c>
      <c r="R920">
        <v>3.2482967847380001E-2</v>
      </c>
    </row>
    <row r="921" spans="1:18" hidden="1" x14ac:dyDescent="0.3">
      <c r="A921" t="s">
        <v>195</v>
      </c>
      <c r="B921" t="s">
        <v>196</v>
      </c>
      <c r="C921" t="s">
        <v>197</v>
      </c>
      <c r="D921" t="s">
        <v>56</v>
      </c>
      <c r="E921">
        <v>0</v>
      </c>
      <c r="F921">
        <v>0</v>
      </c>
      <c r="G921">
        <v>0</v>
      </c>
      <c r="H921">
        <v>0</v>
      </c>
      <c r="I921">
        <v>0</v>
      </c>
      <c r="J921">
        <v>0</v>
      </c>
      <c r="K921">
        <v>23964.93</v>
      </c>
      <c r="L921">
        <v>1.6606897686377245E-4</v>
      </c>
      <c r="M921" t="s">
        <v>128</v>
      </c>
      <c r="N921">
        <v>144307085.24000001</v>
      </c>
      <c r="O921" t="s">
        <v>59</v>
      </c>
      <c r="P921">
        <v>1377361.87</v>
      </c>
      <c r="Q921">
        <v>0</v>
      </c>
      <c r="R921">
        <v>9.5446586542110006E-3</v>
      </c>
    </row>
    <row r="922" spans="1:18" hidden="1" x14ac:dyDescent="0.3">
      <c r="A922" t="s">
        <v>198</v>
      </c>
      <c r="B922" t="s">
        <v>199</v>
      </c>
      <c r="C922" t="s">
        <v>200</v>
      </c>
      <c r="D922" t="s">
        <v>56</v>
      </c>
      <c r="E922">
        <v>0</v>
      </c>
      <c r="F922">
        <v>0</v>
      </c>
      <c r="G922">
        <v>0</v>
      </c>
      <c r="H922">
        <v>0</v>
      </c>
      <c r="I922">
        <v>0</v>
      </c>
      <c r="J922">
        <v>0</v>
      </c>
      <c r="K922">
        <v>150954.76</v>
      </c>
      <c r="L922">
        <v>1.0460661702711555E-3</v>
      </c>
      <c r="M922" t="s">
        <v>128</v>
      </c>
      <c r="N922">
        <v>144307085.24000001</v>
      </c>
      <c r="O922" t="s">
        <v>59</v>
      </c>
      <c r="P922">
        <v>9448069.3599999994</v>
      </c>
      <c r="Q922">
        <v>0</v>
      </c>
      <c r="R922">
        <v>6.547197141628E-2</v>
      </c>
    </row>
    <row r="923" spans="1:18" hidden="1" x14ac:dyDescent="0.3">
      <c r="A923" t="s">
        <v>201</v>
      </c>
      <c r="B923" t="s">
        <v>202</v>
      </c>
      <c r="C923" t="s">
        <v>203</v>
      </c>
      <c r="D923" t="s">
        <v>56</v>
      </c>
      <c r="E923">
        <v>0</v>
      </c>
      <c r="F923">
        <v>0</v>
      </c>
      <c r="G923">
        <v>0</v>
      </c>
      <c r="H923">
        <v>0</v>
      </c>
      <c r="I923">
        <v>0</v>
      </c>
      <c r="J923">
        <v>0</v>
      </c>
      <c r="K923">
        <v>185543.97</v>
      </c>
      <c r="L923">
        <v>1.2857578662296319E-3</v>
      </c>
      <c r="M923" t="s">
        <v>128</v>
      </c>
      <c r="N923">
        <v>144307085.24000001</v>
      </c>
      <c r="O923" t="s">
        <v>59</v>
      </c>
      <c r="P923">
        <v>11798633.57</v>
      </c>
      <c r="Q923">
        <v>0</v>
      </c>
      <c r="R923">
        <v>8.1760597897029996E-2</v>
      </c>
    </row>
    <row r="924" spans="1:18" hidden="1" x14ac:dyDescent="0.3">
      <c r="A924" t="s">
        <v>204</v>
      </c>
      <c r="B924" t="s">
        <v>205</v>
      </c>
      <c r="C924" t="s">
        <v>206</v>
      </c>
      <c r="D924" t="s">
        <v>56</v>
      </c>
      <c r="E924">
        <v>0</v>
      </c>
      <c r="F924">
        <v>0</v>
      </c>
      <c r="G924">
        <v>0</v>
      </c>
      <c r="H924">
        <v>0</v>
      </c>
      <c r="I924">
        <v>0</v>
      </c>
      <c r="J924">
        <v>0</v>
      </c>
      <c r="K924">
        <v>149106.53</v>
      </c>
      <c r="L924">
        <v>1.0332585524267083E-3</v>
      </c>
      <c r="M924" t="s">
        <v>128</v>
      </c>
      <c r="N924">
        <v>144307085.24000001</v>
      </c>
      <c r="O924" t="s">
        <v>59</v>
      </c>
      <c r="P924">
        <v>9494787.3100000005</v>
      </c>
      <c r="Q924">
        <v>0</v>
      </c>
      <c r="R924">
        <v>6.5795711237664006E-2</v>
      </c>
    </row>
    <row r="925" spans="1:18" hidden="1" x14ac:dyDescent="0.3">
      <c r="A925" t="s">
        <v>240</v>
      </c>
      <c r="B925" t="s">
        <v>241</v>
      </c>
      <c r="C925" t="s">
        <v>242</v>
      </c>
      <c r="D925" t="s">
        <v>56</v>
      </c>
      <c r="E925">
        <v>0</v>
      </c>
      <c r="F925">
        <v>0</v>
      </c>
      <c r="G925">
        <v>0</v>
      </c>
      <c r="H925">
        <v>0</v>
      </c>
      <c r="I925">
        <v>0</v>
      </c>
      <c r="J925">
        <v>0</v>
      </c>
      <c r="K925">
        <v>58636.37</v>
      </c>
      <c r="L925">
        <v>4.0633049931318817E-4</v>
      </c>
      <c r="M925" t="s">
        <v>128</v>
      </c>
      <c r="N925">
        <v>144307085.24000001</v>
      </c>
      <c r="O925" t="s">
        <v>59</v>
      </c>
      <c r="P925">
        <v>3761514.02</v>
      </c>
      <c r="Q925">
        <v>0</v>
      </c>
      <c r="R925">
        <v>2.6066038363564002E-2</v>
      </c>
    </row>
    <row r="926" spans="1:18" hidden="1" x14ac:dyDescent="0.3">
      <c r="A926" t="s">
        <v>258</v>
      </c>
      <c r="B926" t="s">
        <v>259</v>
      </c>
      <c r="C926" t="s">
        <v>260</v>
      </c>
      <c r="D926" t="s">
        <v>56</v>
      </c>
      <c r="E926">
        <v>0</v>
      </c>
      <c r="F926">
        <v>0</v>
      </c>
      <c r="G926">
        <v>0</v>
      </c>
      <c r="H926">
        <v>0</v>
      </c>
      <c r="I926">
        <v>0</v>
      </c>
      <c r="J926">
        <v>0</v>
      </c>
      <c r="K926">
        <v>65770.100000000006</v>
      </c>
      <c r="L926">
        <v>4.5576487038468294E-4</v>
      </c>
      <c r="M926" t="s">
        <v>128</v>
      </c>
      <c r="N926">
        <v>144307085.24000001</v>
      </c>
      <c r="O926" t="s">
        <v>59</v>
      </c>
      <c r="P926">
        <v>4134626.46</v>
      </c>
      <c r="Q926">
        <v>0</v>
      </c>
      <c r="R926">
        <v>2.8651583206213999E-2</v>
      </c>
    </row>
    <row r="927" spans="1:18" hidden="1" x14ac:dyDescent="0.3">
      <c r="A927" t="s">
        <v>267</v>
      </c>
      <c r="B927" t="s">
        <v>268</v>
      </c>
      <c r="C927" t="s">
        <v>269</v>
      </c>
      <c r="D927" t="s">
        <v>56</v>
      </c>
      <c r="E927">
        <v>0</v>
      </c>
      <c r="F927">
        <v>0</v>
      </c>
      <c r="G927">
        <v>0</v>
      </c>
      <c r="H927">
        <v>0</v>
      </c>
      <c r="I927">
        <v>0</v>
      </c>
      <c r="J927">
        <v>0</v>
      </c>
      <c r="K927">
        <v>27233.45</v>
      </c>
      <c r="L927">
        <v>1.8871873099444495E-4</v>
      </c>
      <c r="M927" t="s">
        <v>128</v>
      </c>
      <c r="N927">
        <v>144307085.24000001</v>
      </c>
      <c r="O927" t="s">
        <v>59</v>
      </c>
      <c r="P927">
        <v>1744030.65</v>
      </c>
      <c r="Q927">
        <v>0</v>
      </c>
      <c r="R927">
        <v>1.2085551080874E-2</v>
      </c>
    </row>
    <row r="928" spans="1:18" hidden="1" x14ac:dyDescent="0.3">
      <c r="A928" t="s">
        <v>276</v>
      </c>
      <c r="B928" t="s">
        <v>277</v>
      </c>
      <c r="C928" t="s">
        <v>278</v>
      </c>
      <c r="D928" t="s">
        <v>56</v>
      </c>
      <c r="E928">
        <v>0</v>
      </c>
      <c r="F928">
        <v>0</v>
      </c>
      <c r="G928">
        <v>0</v>
      </c>
      <c r="H928">
        <v>0</v>
      </c>
      <c r="I928">
        <v>0</v>
      </c>
      <c r="J928">
        <v>0</v>
      </c>
      <c r="K928">
        <v>16601.919999999998</v>
      </c>
      <c r="L928">
        <v>1.15045771816325E-4</v>
      </c>
      <c r="M928" t="s">
        <v>128</v>
      </c>
      <c r="N928">
        <v>144307085.24000001</v>
      </c>
      <c r="O928" t="s">
        <v>59</v>
      </c>
      <c r="P928">
        <v>1056823.18</v>
      </c>
      <c r="Q928">
        <v>0</v>
      </c>
      <c r="R928">
        <v>7.3234323750800004E-3</v>
      </c>
    </row>
    <row r="929" spans="1:18" hidden="1" x14ac:dyDescent="0.3">
      <c r="A929" t="s">
        <v>279</v>
      </c>
      <c r="B929" t="s">
        <v>280</v>
      </c>
      <c r="C929" t="s">
        <v>281</v>
      </c>
      <c r="D929" t="s">
        <v>56</v>
      </c>
      <c r="E929">
        <v>0</v>
      </c>
      <c r="F929">
        <v>0</v>
      </c>
      <c r="G929">
        <v>0</v>
      </c>
      <c r="H929">
        <v>0</v>
      </c>
      <c r="I929">
        <v>0</v>
      </c>
      <c r="J929">
        <v>0</v>
      </c>
      <c r="K929">
        <v>32769.31</v>
      </c>
      <c r="L929">
        <v>2.2708039557101927E-4</v>
      </c>
      <c r="M929" t="s">
        <v>128</v>
      </c>
      <c r="N929">
        <v>144307085.24000001</v>
      </c>
      <c r="O929" t="s">
        <v>59</v>
      </c>
      <c r="P929">
        <v>1933766.54</v>
      </c>
      <c r="Q929">
        <v>0</v>
      </c>
      <c r="R929">
        <v>1.3400357555444E-2</v>
      </c>
    </row>
    <row r="930" spans="1:18" hidden="1" x14ac:dyDescent="0.3">
      <c r="A930" t="s">
        <v>282</v>
      </c>
      <c r="B930" t="s">
        <v>283</v>
      </c>
      <c r="C930" t="s">
        <v>284</v>
      </c>
      <c r="D930" t="s">
        <v>56</v>
      </c>
      <c r="E930">
        <v>0</v>
      </c>
      <c r="F930">
        <v>0</v>
      </c>
      <c r="G930">
        <v>0</v>
      </c>
      <c r="H930">
        <v>0</v>
      </c>
      <c r="I930">
        <v>0</v>
      </c>
      <c r="J930">
        <v>0</v>
      </c>
      <c r="K930">
        <v>45966.12</v>
      </c>
      <c r="L930">
        <v>3.1852989008511137E-4</v>
      </c>
      <c r="M930" t="s">
        <v>128</v>
      </c>
      <c r="N930">
        <v>144307085.24000001</v>
      </c>
      <c r="O930" t="s">
        <v>59</v>
      </c>
      <c r="P930">
        <v>2950161.31</v>
      </c>
      <c r="Q930">
        <v>0</v>
      </c>
      <c r="R930">
        <v>2.0443634524899001E-2</v>
      </c>
    </row>
    <row r="931" spans="1:18" hidden="1" x14ac:dyDescent="0.3">
      <c r="A931" t="s">
        <v>285</v>
      </c>
      <c r="B931" t="s">
        <v>286</v>
      </c>
      <c r="C931" t="s">
        <v>287</v>
      </c>
      <c r="D931" t="s">
        <v>56</v>
      </c>
      <c r="E931">
        <v>0</v>
      </c>
      <c r="F931">
        <v>0</v>
      </c>
      <c r="G931">
        <v>0</v>
      </c>
      <c r="H931">
        <v>0</v>
      </c>
      <c r="I931">
        <v>0</v>
      </c>
      <c r="J931">
        <v>0</v>
      </c>
      <c r="K931">
        <v>4666.76</v>
      </c>
      <c r="L931">
        <v>3.2339091266645828E-5</v>
      </c>
      <c r="M931" t="s">
        <v>128</v>
      </c>
      <c r="N931">
        <v>144307085.24000001</v>
      </c>
      <c r="O931" t="s">
        <v>59</v>
      </c>
      <c r="P931">
        <v>298397.99</v>
      </c>
      <c r="Q931">
        <v>0</v>
      </c>
      <c r="R931">
        <v>2.067798608112E-3</v>
      </c>
    </row>
    <row r="932" spans="1:18" hidden="1" x14ac:dyDescent="0.3">
      <c r="A932" t="s">
        <v>288</v>
      </c>
      <c r="B932" t="s">
        <v>289</v>
      </c>
      <c r="C932" t="s">
        <v>290</v>
      </c>
      <c r="D932" t="s">
        <v>56</v>
      </c>
      <c r="E932">
        <v>0</v>
      </c>
      <c r="F932">
        <v>0</v>
      </c>
      <c r="G932">
        <v>0</v>
      </c>
      <c r="H932">
        <v>0</v>
      </c>
      <c r="I932">
        <v>0</v>
      </c>
      <c r="J932">
        <v>0</v>
      </c>
      <c r="K932">
        <v>57253.67</v>
      </c>
      <c r="L932">
        <v>3.967488491973923E-4</v>
      </c>
      <c r="M932" t="s">
        <v>128</v>
      </c>
      <c r="N932">
        <v>144307085.24000001</v>
      </c>
      <c r="O932" t="s">
        <v>59</v>
      </c>
      <c r="P932">
        <v>3639908.6</v>
      </c>
      <c r="Q932">
        <v>0</v>
      </c>
      <c r="R932">
        <v>2.5223353336715E-2</v>
      </c>
    </row>
    <row r="933" spans="1:18" hidden="1" x14ac:dyDescent="0.3">
      <c r="A933" t="s">
        <v>291</v>
      </c>
      <c r="B933" t="s">
        <v>292</v>
      </c>
      <c r="C933" t="s">
        <v>293</v>
      </c>
      <c r="D933" t="s">
        <v>56</v>
      </c>
      <c r="E933">
        <v>0</v>
      </c>
      <c r="F933">
        <v>0</v>
      </c>
      <c r="G933">
        <v>0</v>
      </c>
      <c r="H933">
        <v>0</v>
      </c>
      <c r="I933">
        <v>0</v>
      </c>
      <c r="J933">
        <v>0</v>
      </c>
      <c r="K933">
        <v>64827.78</v>
      </c>
      <c r="L933">
        <v>4.492349068805847E-4</v>
      </c>
      <c r="M933" t="s">
        <v>128</v>
      </c>
      <c r="N933">
        <v>144307085.24000001</v>
      </c>
      <c r="O933" t="s">
        <v>59</v>
      </c>
      <c r="P933">
        <v>4132828.96</v>
      </c>
      <c r="Q933">
        <v>0</v>
      </c>
      <c r="R933">
        <v>2.8639127130360001E-2</v>
      </c>
    </row>
    <row r="934" spans="1:18" hidden="1" x14ac:dyDescent="0.3">
      <c r="A934" t="s">
        <v>303</v>
      </c>
      <c r="B934" t="s">
        <v>304</v>
      </c>
      <c r="C934" t="s">
        <v>305</v>
      </c>
      <c r="D934" t="s">
        <v>56</v>
      </c>
      <c r="E934">
        <v>0</v>
      </c>
      <c r="F934">
        <v>0</v>
      </c>
      <c r="G934">
        <v>0</v>
      </c>
      <c r="H934">
        <v>0</v>
      </c>
      <c r="I934">
        <v>0</v>
      </c>
      <c r="J934">
        <v>0</v>
      </c>
      <c r="K934">
        <v>2943.23</v>
      </c>
      <c r="L934">
        <v>2.039560285695643E-5</v>
      </c>
      <c r="M934" t="s">
        <v>128</v>
      </c>
      <c r="N934">
        <v>144307085.24000001</v>
      </c>
      <c r="O934" t="s">
        <v>59</v>
      </c>
      <c r="P934">
        <v>187981.17</v>
      </c>
      <c r="Q934">
        <v>0</v>
      </c>
      <c r="R934">
        <v>1.3026468498570001E-3</v>
      </c>
    </row>
    <row r="935" spans="1:18" hidden="1" x14ac:dyDescent="0.3">
      <c r="A935" t="s">
        <v>312</v>
      </c>
      <c r="B935" t="s">
        <v>313</v>
      </c>
      <c r="C935" t="s">
        <v>314</v>
      </c>
      <c r="D935" t="s">
        <v>56</v>
      </c>
      <c r="E935">
        <v>0</v>
      </c>
      <c r="F935">
        <v>0</v>
      </c>
      <c r="G935">
        <v>0</v>
      </c>
      <c r="H935">
        <v>0</v>
      </c>
      <c r="I935">
        <v>0</v>
      </c>
      <c r="J935">
        <v>0</v>
      </c>
      <c r="K935">
        <v>15927.54</v>
      </c>
      <c r="L935">
        <v>1.1037254320195428E-4</v>
      </c>
      <c r="M935" t="s">
        <v>128</v>
      </c>
      <c r="N935">
        <v>144307085.24000001</v>
      </c>
      <c r="O935" t="s">
        <v>59</v>
      </c>
      <c r="P935">
        <v>1013849.58</v>
      </c>
      <c r="Q935">
        <v>0</v>
      </c>
      <c r="R935">
        <v>7.0256396511220003E-3</v>
      </c>
    </row>
    <row r="936" spans="1:18" hidden="1" x14ac:dyDescent="0.3">
      <c r="A936" t="s">
        <v>321</v>
      </c>
      <c r="B936" t="s">
        <v>322</v>
      </c>
      <c r="C936" t="s">
        <v>323</v>
      </c>
      <c r="D936" t="s">
        <v>56</v>
      </c>
      <c r="E936">
        <v>0</v>
      </c>
      <c r="F936">
        <v>0</v>
      </c>
      <c r="G936">
        <v>0</v>
      </c>
      <c r="H936">
        <v>0</v>
      </c>
      <c r="I936">
        <v>0</v>
      </c>
      <c r="J936">
        <v>0</v>
      </c>
      <c r="K936">
        <v>28496.07</v>
      </c>
      <c r="L936">
        <v>1.9746826673553564E-4</v>
      </c>
      <c r="M936" t="s">
        <v>128</v>
      </c>
      <c r="N936">
        <v>144307085.24000001</v>
      </c>
      <c r="O936" t="s">
        <v>59</v>
      </c>
      <c r="P936">
        <v>1833383.64</v>
      </c>
      <c r="Q936">
        <v>0</v>
      </c>
      <c r="R936">
        <v>1.2704737518264E-2</v>
      </c>
    </row>
    <row r="937" spans="1:18" hidden="1" x14ac:dyDescent="0.3">
      <c r="A937" t="s">
        <v>327</v>
      </c>
      <c r="B937" t="s">
        <v>328</v>
      </c>
      <c r="C937" t="s">
        <v>329</v>
      </c>
      <c r="D937" t="s">
        <v>56</v>
      </c>
      <c r="E937">
        <v>0</v>
      </c>
      <c r="F937">
        <v>0</v>
      </c>
      <c r="G937">
        <v>0</v>
      </c>
      <c r="H937">
        <v>0</v>
      </c>
      <c r="I937">
        <v>0</v>
      </c>
      <c r="J937">
        <v>0</v>
      </c>
      <c r="K937">
        <v>212513.03</v>
      </c>
      <c r="L937">
        <v>1.4726444626510563E-3</v>
      </c>
      <c r="M937" t="s">
        <v>128</v>
      </c>
      <c r="N937">
        <v>144307085.24000001</v>
      </c>
      <c r="O937" t="s">
        <v>59</v>
      </c>
      <c r="P937">
        <v>13536744.130000001</v>
      </c>
      <c r="Q937">
        <v>0</v>
      </c>
      <c r="R937">
        <v>9.3805124727498995E-2</v>
      </c>
    </row>
    <row r="938" spans="1:18" hidden="1" x14ac:dyDescent="0.3">
      <c r="A938" t="s">
        <v>327</v>
      </c>
      <c r="B938" t="s">
        <v>330</v>
      </c>
      <c r="C938" t="s">
        <v>331</v>
      </c>
      <c r="D938" t="s">
        <v>56</v>
      </c>
      <c r="E938">
        <v>0</v>
      </c>
      <c r="F938">
        <v>0</v>
      </c>
      <c r="G938">
        <v>0</v>
      </c>
      <c r="H938">
        <v>0</v>
      </c>
      <c r="I938">
        <v>0</v>
      </c>
      <c r="J938">
        <v>0</v>
      </c>
      <c r="K938">
        <v>212513.03</v>
      </c>
      <c r="L938">
        <v>1.4726444626510563E-3</v>
      </c>
      <c r="M938" t="s">
        <v>128</v>
      </c>
      <c r="N938">
        <v>144307085.24000001</v>
      </c>
      <c r="O938" t="s">
        <v>59</v>
      </c>
      <c r="P938">
        <v>13536744.130000001</v>
      </c>
      <c r="Q938">
        <v>0</v>
      </c>
      <c r="R938">
        <v>9.3805124727498995E-2</v>
      </c>
    </row>
    <row r="939" spans="1:18" hidden="1" x14ac:dyDescent="0.3">
      <c r="A939" t="s">
        <v>332</v>
      </c>
      <c r="B939" t="s">
        <v>333</v>
      </c>
      <c r="C939" t="s">
        <v>334</v>
      </c>
      <c r="D939" t="s">
        <v>56</v>
      </c>
      <c r="E939">
        <v>0</v>
      </c>
      <c r="F939">
        <v>0</v>
      </c>
      <c r="G939">
        <v>0</v>
      </c>
      <c r="H939">
        <v>0</v>
      </c>
      <c r="I939">
        <v>0</v>
      </c>
      <c r="J939">
        <v>0</v>
      </c>
      <c r="K939">
        <v>128178.8</v>
      </c>
      <c r="L939">
        <v>8.8823635919763251E-4</v>
      </c>
      <c r="M939" t="s">
        <v>128</v>
      </c>
      <c r="N939">
        <v>144307085.24000001</v>
      </c>
      <c r="O939" t="s">
        <v>59</v>
      </c>
      <c r="P939">
        <v>8135606.4299999997</v>
      </c>
      <c r="Q939">
        <v>0</v>
      </c>
      <c r="R939">
        <v>5.6377040784029997E-2</v>
      </c>
    </row>
    <row r="940" spans="1:18" hidden="1" x14ac:dyDescent="0.3">
      <c r="A940" t="s">
        <v>332</v>
      </c>
      <c r="B940" t="s">
        <v>335</v>
      </c>
      <c r="C940" t="s">
        <v>336</v>
      </c>
      <c r="D940" t="s">
        <v>56</v>
      </c>
      <c r="E940">
        <v>0</v>
      </c>
      <c r="F940">
        <v>0</v>
      </c>
      <c r="G940">
        <v>0</v>
      </c>
      <c r="H940">
        <v>0</v>
      </c>
      <c r="I940">
        <v>0</v>
      </c>
      <c r="J940">
        <v>0</v>
      </c>
      <c r="K940">
        <v>128178.8</v>
      </c>
      <c r="L940">
        <v>8.8823635919763251E-4</v>
      </c>
      <c r="M940" t="s">
        <v>128</v>
      </c>
      <c r="N940">
        <v>144307085.24000001</v>
      </c>
      <c r="O940" t="s">
        <v>59</v>
      </c>
      <c r="P940">
        <v>8135606.4299999997</v>
      </c>
      <c r="Q940">
        <v>0</v>
      </c>
      <c r="R940">
        <v>5.6377040784029997E-2</v>
      </c>
    </row>
    <row r="941" spans="1:18" hidden="1" x14ac:dyDescent="0.3">
      <c r="A941" t="s">
        <v>332</v>
      </c>
      <c r="B941" t="s">
        <v>337</v>
      </c>
      <c r="C941" t="s">
        <v>338</v>
      </c>
      <c r="D941" t="s">
        <v>56</v>
      </c>
      <c r="E941">
        <v>0</v>
      </c>
      <c r="F941">
        <v>0</v>
      </c>
      <c r="G941">
        <v>0</v>
      </c>
      <c r="H941">
        <v>0</v>
      </c>
      <c r="I941">
        <v>0</v>
      </c>
      <c r="J941">
        <v>0</v>
      </c>
      <c r="K941">
        <v>128178.8</v>
      </c>
      <c r="L941">
        <v>8.8823635919763251E-4</v>
      </c>
      <c r="M941" t="s">
        <v>128</v>
      </c>
      <c r="N941">
        <v>144307085.24000001</v>
      </c>
      <c r="O941" t="s">
        <v>59</v>
      </c>
      <c r="P941">
        <v>8135606.4299999997</v>
      </c>
      <c r="Q941">
        <v>0</v>
      </c>
      <c r="R941">
        <v>5.6377040784029997E-2</v>
      </c>
    </row>
    <row r="942" spans="1:18" hidden="1" x14ac:dyDescent="0.3">
      <c r="A942" t="s">
        <v>332</v>
      </c>
      <c r="B942" t="s">
        <v>339</v>
      </c>
      <c r="C942" t="s">
        <v>340</v>
      </c>
      <c r="D942" t="s">
        <v>56</v>
      </c>
      <c r="E942">
        <v>0</v>
      </c>
      <c r="F942">
        <v>0</v>
      </c>
      <c r="G942">
        <v>0</v>
      </c>
      <c r="H942">
        <v>0</v>
      </c>
      <c r="I942">
        <v>0</v>
      </c>
      <c r="J942">
        <v>0</v>
      </c>
      <c r="K942">
        <v>128178.8</v>
      </c>
      <c r="L942">
        <v>8.8823635919763251E-4</v>
      </c>
      <c r="M942" t="s">
        <v>128</v>
      </c>
      <c r="N942">
        <v>144307085.24000001</v>
      </c>
      <c r="O942" t="s">
        <v>59</v>
      </c>
      <c r="P942">
        <v>8135606.4299999997</v>
      </c>
      <c r="Q942">
        <v>0</v>
      </c>
      <c r="R942">
        <v>5.6377040784029997E-2</v>
      </c>
    </row>
    <row r="943" spans="1:18" hidden="1" x14ac:dyDescent="0.3">
      <c r="A943" t="s">
        <v>332</v>
      </c>
      <c r="B943" t="s">
        <v>341</v>
      </c>
      <c r="C943" t="s">
        <v>342</v>
      </c>
      <c r="D943" t="s">
        <v>56</v>
      </c>
      <c r="E943">
        <v>0</v>
      </c>
      <c r="F943">
        <v>0</v>
      </c>
      <c r="G943">
        <v>0</v>
      </c>
      <c r="H943">
        <v>0</v>
      </c>
      <c r="I943">
        <v>0</v>
      </c>
      <c r="J943">
        <v>0</v>
      </c>
      <c r="K943">
        <v>128178.8</v>
      </c>
      <c r="L943">
        <v>8.8823635919763251E-4</v>
      </c>
      <c r="M943" t="s">
        <v>128</v>
      </c>
      <c r="N943">
        <v>144307085.24000001</v>
      </c>
      <c r="O943" t="s">
        <v>59</v>
      </c>
      <c r="P943">
        <v>8135606.4299999997</v>
      </c>
      <c r="Q943">
        <v>0</v>
      </c>
      <c r="R943">
        <v>5.6377040784029997E-2</v>
      </c>
    </row>
    <row r="944" spans="1:18" hidden="1" x14ac:dyDescent="0.3">
      <c r="A944" t="s">
        <v>343</v>
      </c>
      <c r="B944" t="s">
        <v>344</v>
      </c>
      <c r="C944" t="s">
        <v>345</v>
      </c>
      <c r="D944" t="s">
        <v>56</v>
      </c>
      <c r="E944">
        <v>0</v>
      </c>
      <c r="F944">
        <v>0</v>
      </c>
      <c r="G944">
        <v>0</v>
      </c>
      <c r="H944">
        <v>0</v>
      </c>
      <c r="I944">
        <v>0</v>
      </c>
      <c r="J944">
        <v>0</v>
      </c>
      <c r="K944">
        <v>94795.839999999997</v>
      </c>
      <c r="L944">
        <v>6.5690357366960284E-4</v>
      </c>
      <c r="M944" t="s">
        <v>128</v>
      </c>
      <c r="N944">
        <v>144307085.24000001</v>
      </c>
      <c r="O944" t="s">
        <v>59</v>
      </c>
      <c r="P944">
        <v>6025304.1600000001</v>
      </c>
      <c r="Q944">
        <v>0</v>
      </c>
      <c r="R944">
        <v>4.1753349462912002E-2</v>
      </c>
    </row>
    <row r="945" spans="1:18" hidden="1" x14ac:dyDescent="0.3">
      <c r="A945" t="s">
        <v>346</v>
      </c>
      <c r="B945" t="s">
        <v>347</v>
      </c>
      <c r="C945" t="s">
        <v>348</v>
      </c>
      <c r="D945" t="s">
        <v>56</v>
      </c>
      <c r="E945">
        <v>0</v>
      </c>
      <c r="F945">
        <v>0</v>
      </c>
      <c r="G945">
        <v>0</v>
      </c>
      <c r="H945">
        <v>0</v>
      </c>
      <c r="I945">
        <v>0</v>
      </c>
      <c r="J945">
        <v>0</v>
      </c>
      <c r="K945">
        <v>12600.03</v>
      </c>
      <c r="L945">
        <v>8.7314008033941213E-5</v>
      </c>
      <c r="M945" t="s">
        <v>128</v>
      </c>
      <c r="N945">
        <v>144307085.24000001</v>
      </c>
      <c r="O945" t="s">
        <v>59</v>
      </c>
      <c r="P945">
        <v>800168.34</v>
      </c>
      <c r="Q945">
        <v>0</v>
      </c>
      <c r="R945">
        <v>5.5448998825609998E-3</v>
      </c>
    </row>
    <row r="946" spans="1:18" hidden="1" x14ac:dyDescent="0.3">
      <c r="A946" t="s">
        <v>349</v>
      </c>
      <c r="B946" t="s">
        <v>350</v>
      </c>
      <c r="C946" t="s">
        <v>351</v>
      </c>
      <c r="D946" t="s">
        <v>56</v>
      </c>
      <c r="E946">
        <v>0</v>
      </c>
      <c r="F946">
        <v>0</v>
      </c>
      <c r="G946">
        <v>0</v>
      </c>
      <c r="H946">
        <v>0</v>
      </c>
      <c r="I946">
        <v>0</v>
      </c>
      <c r="J946">
        <v>0</v>
      </c>
      <c r="K946">
        <v>58774.080000000002</v>
      </c>
      <c r="L946">
        <v>4.07284783711428E-4</v>
      </c>
      <c r="M946" t="s">
        <v>128</v>
      </c>
      <c r="N946">
        <v>144307085.24000001</v>
      </c>
      <c r="O946" t="s">
        <v>59</v>
      </c>
      <c r="P946">
        <v>3758904.64</v>
      </c>
      <c r="Q946">
        <v>0</v>
      </c>
      <c r="R946">
        <v>2.6047956229928001E-2</v>
      </c>
    </row>
    <row r="947" spans="1:18" hidden="1" x14ac:dyDescent="0.3">
      <c r="A947" t="s">
        <v>352</v>
      </c>
      <c r="B947" t="s">
        <v>353</v>
      </c>
      <c r="C947" t="s">
        <v>354</v>
      </c>
      <c r="D947" t="s">
        <v>56</v>
      </c>
      <c r="E947">
        <v>0</v>
      </c>
      <c r="F947">
        <v>0</v>
      </c>
      <c r="G947">
        <v>0</v>
      </c>
      <c r="H947">
        <v>0</v>
      </c>
      <c r="I947">
        <v>0</v>
      </c>
      <c r="J947">
        <v>0</v>
      </c>
      <c r="K947">
        <v>118140.48</v>
      </c>
      <c r="L947">
        <v>8.1867414758962252E-4</v>
      </c>
      <c r="M947" t="s">
        <v>128</v>
      </c>
      <c r="N947">
        <v>144307085.24000001</v>
      </c>
      <c r="O947" t="s">
        <v>59</v>
      </c>
      <c r="P947">
        <v>7510013.3300000001</v>
      </c>
      <c r="Q947">
        <v>0</v>
      </c>
      <c r="R947">
        <v>5.2041889124917001E-2</v>
      </c>
    </row>
    <row r="948" spans="1:18" hidden="1" x14ac:dyDescent="0.3">
      <c r="A948" t="s">
        <v>355</v>
      </c>
      <c r="B948" t="s">
        <v>356</v>
      </c>
      <c r="C948" t="s">
        <v>357</v>
      </c>
      <c r="D948" t="s">
        <v>56</v>
      </c>
      <c r="E948">
        <v>0</v>
      </c>
      <c r="F948">
        <v>0</v>
      </c>
      <c r="G948">
        <v>0</v>
      </c>
      <c r="H948">
        <v>0</v>
      </c>
      <c r="I948">
        <v>0</v>
      </c>
      <c r="J948">
        <v>0</v>
      </c>
      <c r="K948">
        <v>64228.44</v>
      </c>
      <c r="L948">
        <v>4.450816804537379E-4</v>
      </c>
      <c r="M948" t="s">
        <v>128</v>
      </c>
      <c r="N948">
        <v>144307085.24000001</v>
      </c>
      <c r="O948" t="s">
        <v>59</v>
      </c>
      <c r="P948">
        <v>4079223.68</v>
      </c>
      <c r="Q948">
        <v>0</v>
      </c>
      <c r="R948">
        <v>2.8267660407773999E-2</v>
      </c>
    </row>
    <row r="949" spans="1:18" hidden="1" x14ac:dyDescent="0.3">
      <c r="A949" t="s">
        <v>364</v>
      </c>
      <c r="B949" t="s">
        <v>365</v>
      </c>
      <c r="C949" t="s">
        <v>366</v>
      </c>
      <c r="D949" t="s">
        <v>56</v>
      </c>
      <c r="E949">
        <v>0</v>
      </c>
      <c r="F949">
        <v>0</v>
      </c>
      <c r="G949">
        <v>0</v>
      </c>
      <c r="H949">
        <v>0</v>
      </c>
      <c r="I949">
        <v>0</v>
      </c>
      <c r="J949">
        <v>0</v>
      </c>
      <c r="K949">
        <v>18879.16</v>
      </c>
      <c r="L949">
        <v>1.3082628596233989E-4</v>
      </c>
      <c r="M949" t="s">
        <v>128</v>
      </c>
      <c r="N949">
        <v>144307085.24000001</v>
      </c>
      <c r="O949" t="s">
        <v>59</v>
      </c>
      <c r="P949">
        <v>1200831.82</v>
      </c>
      <c r="Q949">
        <v>0</v>
      </c>
      <c r="R949">
        <v>8.3213642490449994E-3</v>
      </c>
    </row>
    <row r="950" spans="1:18" hidden="1" x14ac:dyDescent="0.3">
      <c r="A950" t="s">
        <v>367</v>
      </c>
      <c r="B950" t="s">
        <v>368</v>
      </c>
      <c r="C950" t="s">
        <v>369</v>
      </c>
      <c r="D950" t="s">
        <v>56</v>
      </c>
      <c r="E950">
        <v>0</v>
      </c>
      <c r="F950">
        <v>0</v>
      </c>
      <c r="G950">
        <v>0</v>
      </c>
      <c r="H950">
        <v>0</v>
      </c>
      <c r="I950">
        <v>0</v>
      </c>
      <c r="J950">
        <v>0</v>
      </c>
      <c r="K950">
        <v>46793.38</v>
      </c>
      <c r="L950">
        <v>3.2426252614122853E-4</v>
      </c>
      <c r="M950" t="s">
        <v>128</v>
      </c>
      <c r="N950">
        <v>144307085.24000001</v>
      </c>
      <c r="O950" t="s">
        <v>59</v>
      </c>
      <c r="P950">
        <v>2987146.5</v>
      </c>
      <c r="Q950">
        <v>0</v>
      </c>
      <c r="R950">
        <v>2.0699929563625E-2</v>
      </c>
    </row>
    <row r="951" spans="1:18" hidden="1" x14ac:dyDescent="0.3">
      <c r="A951" t="s">
        <v>376</v>
      </c>
      <c r="B951" t="s">
        <v>377</v>
      </c>
      <c r="C951" t="s">
        <v>378</v>
      </c>
      <c r="D951" t="s">
        <v>56</v>
      </c>
      <c r="E951">
        <v>0</v>
      </c>
      <c r="F951">
        <v>0</v>
      </c>
      <c r="G951">
        <v>0</v>
      </c>
      <c r="H951">
        <v>0</v>
      </c>
      <c r="I951">
        <v>0</v>
      </c>
      <c r="J951">
        <v>0</v>
      </c>
      <c r="K951">
        <v>5513.82</v>
      </c>
      <c r="L951">
        <v>3.8208934722989213E-5</v>
      </c>
      <c r="M951" t="s">
        <v>128</v>
      </c>
      <c r="N951">
        <v>144307085.24000001</v>
      </c>
      <c r="O951" t="s">
        <v>59</v>
      </c>
      <c r="P951">
        <v>350316.67</v>
      </c>
      <c r="Q951">
        <v>0</v>
      </c>
      <c r="R951">
        <v>2.4275777548789998E-3</v>
      </c>
    </row>
    <row r="952" spans="1:18" hidden="1" x14ac:dyDescent="0.3">
      <c r="A952" t="s">
        <v>397</v>
      </c>
      <c r="B952" t="s">
        <v>398</v>
      </c>
      <c r="C952" t="s">
        <v>399</v>
      </c>
      <c r="D952" t="s">
        <v>56</v>
      </c>
      <c r="E952">
        <v>0</v>
      </c>
      <c r="F952">
        <v>0</v>
      </c>
      <c r="G952">
        <v>0</v>
      </c>
      <c r="H952">
        <v>0</v>
      </c>
      <c r="I952">
        <v>0</v>
      </c>
      <c r="J952">
        <v>0</v>
      </c>
      <c r="K952">
        <v>96965.16</v>
      </c>
      <c r="L952">
        <v>6.7193623818771829E-4</v>
      </c>
      <c r="M952" t="s">
        <v>128</v>
      </c>
      <c r="N952">
        <v>144307085.24000001</v>
      </c>
      <c r="O952" t="s">
        <v>59</v>
      </c>
      <c r="P952">
        <v>6174056.6100000003</v>
      </c>
      <c r="Q952">
        <v>0</v>
      </c>
      <c r="R952">
        <v>4.2784154358961997E-2</v>
      </c>
    </row>
    <row r="953" spans="1:18" hidden="1" x14ac:dyDescent="0.3">
      <c r="A953" t="s">
        <v>403</v>
      </c>
      <c r="B953" t="s">
        <v>404</v>
      </c>
      <c r="C953" t="s">
        <v>405</v>
      </c>
      <c r="D953" t="s">
        <v>56</v>
      </c>
      <c r="E953">
        <v>0</v>
      </c>
      <c r="F953">
        <v>0</v>
      </c>
      <c r="G953">
        <v>0</v>
      </c>
      <c r="H953">
        <v>0</v>
      </c>
      <c r="I953">
        <v>0</v>
      </c>
      <c r="J953">
        <v>0</v>
      </c>
      <c r="K953">
        <v>98948.29</v>
      </c>
      <c r="L953">
        <v>6.8567866806703995E-4</v>
      </c>
      <c r="M953" t="s">
        <v>128</v>
      </c>
      <c r="N953">
        <v>144307085.24000001</v>
      </c>
      <c r="O953" t="s">
        <v>59</v>
      </c>
      <c r="P953">
        <v>6352559.4800000004</v>
      </c>
      <c r="Q953">
        <v>0</v>
      </c>
      <c r="R953">
        <v>4.4021119749144001E-2</v>
      </c>
    </row>
    <row r="954" spans="1:18" hidden="1" x14ac:dyDescent="0.3">
      <c r="A954" t="s">
        <v>415</v>
      </c>
      <c r="B954" t="s">
        <v>416</v>
      </c>
      <c r="C954" t="s">
        <v>417</v>
      </c>
      <c r="D954" t="s">
        <v>56</v>
      </c>
      <c r="E954">
        <v>0</v>
      </c>
      <c r="F954">
        <v>0</v>
      </c>
      <c r="G954">
        <v>0</v>
      </c>
      <c r="H954">
        <v>0</v>
      </c>
      <c r="I954">
        <v>0</v>
      </c>
      <c r="J954">
        <v>0</v>
      </c>
      <c r="K954">
        <v>72387.47</v>
      </c>
      <c r="L954">
        <v>5.0162103877027903E-4</v>
      </c>
      <c r="M954" t="s">
        <v>128</v>
      </c>
      <c r="N954">
        <v>144307085.24000001</v>
      </c>
      <c r="O954" t="s">
        <v>59</v>
      </c>
      <c r="P954">
        <v>4610461.67</v>
      </c>
      <c r="Q954">
        <v>0</v>
      </c>
      <c r="R954">
        <v>3.1948962605213002E-2</v>
      </c>
    </row>
    <row r="955" spans="1:18" hidden="1" x14ac:dyDescent="0.3">
      <c r="A955" t="s">
        <v>418</v>
      </c>
      <c r="B955" t="s">
        <v>419</v>
      </c>
      <c r="C955" t="s">
        <v>420</v>
      </c>
      <c r="D955" t="s">
        <v>56</v>
      </c>
      <c r="E955">
        <v>0</v>
      </c>
      <c r="F955">
        <v>0</v>
      </c>
      <c r="G955">
        <v>0</v>
      </c>
      <c r="H955">
        <v>0</v>
      </c>
      <c r="I955">
        <v>0</v>
      </c>
      <c r="J955">
        <v>0</v>
      </c>
      <c r="K955">
        <v>430825.87</v>
      </c>
      <c r="L955">
        <v>2.9854796753983693E-3</v>
      </c>
      <c r="M955" t="s">
        <v>128</v>
      </c>
      <c r="N955">
        <v>144307085.24000001</v>
      </c>
      <c r="O955" t="s">
        <v>59</v>
      </c>
      <c r="P955">
        <v>27572257.739999998</v>
      </c>
      <c r="Q955">
        <v>0</v>
      </c>
      <c r="R955">
        <v>0.19106655570060199</v>
      </c>
    </row>
    <row r="956" spans="1:18" hidden="1" x14ac:dyDescent="0.3">
      <c r="A956" t="s">
        <v>421</v>
      </c>
      <c r="B956" t="s">
        <v>422</v>
      </c>
      <c r="C956" t="s">
        <v>423</v>
      </c>
      <c r="D956" t="s">
        <v>56</v>
      </c>
      <c r="E956">
        <v>0</v>
      </c>
      <c r="F956">
        <v>0</v>
      </c>
      <c r="G956">
        <v>0</v>
      </c>
      <c r="H956">
        <v>0</v>
      </c>
      <c r="I956">
        <v>0</v>
      </c>
      <c r="J956">
        <v>0</v>
      </c>
      <c r="K956">
        <v>153648.10999999999</v>
      </c>
      <c r="L956">
        <v>1.0647301880185908E-3</v>
      </c>
      <c r="M956" t="s">
        <v>128</v>
      </c>
      <c r="N956">
        <v>144307085.24000001</v>
      </c>
      <c r="O956" t="s">
        <v>59</v>
      </c>
      <c r="P956">
        <v>9813337.4499999993</v>
      </c>
      <c r="Q956">
        <v>0</v>
      </c>
      <c r="R956">
        <v>6.8003157528122998E-2</v>
      </c>
    </row>
    <row r="957" spans="1:18" hidden="1" x14ac:dyDescent="0.3">
      <c r="A957" t="s">
        <v>442</v>
      </c>
      <c r="B957" t="s">
        <v>443</v>
      </c>
      <c r="C957" t="s">
        <v>444</v>
      </c>
      <c r="D957" t="s">
        <v>56</v>
      </c>
      <c r="E957">
        <v>0</v>
      </c>
      <c r="F957">
        <v>0</v>
      </c>
      <c r="G957">
        <v>0</v>
      </c>
      <c r="H957">
        <v>0</v>
      </c>
      <c r="I957">
        <v>0</v>
      </c>
      <c r="J957">
        <v>0</v>
      </c>
      <c r="K957">
        <v>119894.49</v>
      </c>
      <c r="L957">
        <v>8.3082885223966017E-4</v>
      </c>
      <c r="M957" t="s">
        <v>128</v>
      </c>
      <c r="N957">
        <v>144307085.24000001</v>
      </c>
      <c r="O957" t="s">
        <v>59</v>
      </c>
      <c r="P957">
        <v>7647507.3200000003</v>
      </c>
      <c r="Q957">
        <v>0</v>
      </c>
      <c r="R957">
        <v>5.2994676645857997E-2</v>
      </c>
    </row>
    <row r="958" spans="1:18" hidden="1" x14ac:dyDescent="0.3">
      <c r="A958" t="s">
        <v>451</v>
      </c>
      <c r="B958" t="s">
        <v>452</v>
      </c>
      <c r="C958" t="s">
        <v>453</v>
      </c>
      <c r="D958" t="s">
        <v>56</v>
      </c>
      <c r="E958">
        <v>0</v>
      </c>
      <c r="F958">
        <v>0</v>
      </c>
      <c r="G958">
        <v>0</v>
      </c>
      <c r="H958">
        <v>0</v>
      </c>
      <c r="I958">
        <v>0</v>
      </c>
      <c r="J958">
        <v>0</v>
      </c>
      <c r="K958">
        <v>40971.51</v>
      </c>
      <c r="L958">
        <v>2.8391890759805354E-4</v>
      </c>
      <c r="M958" t="s">
        <v>128</v>
      </c>
      <c r="N958">
        <v>144307085.24000001</v>
      </c>
      <c r="O958" t="s">
        <v>59</v>
      </c>
      <c r="P958">
        <v>2605696.29</v>
      </c>
      <c r="Q958">
        <v>0</v>
      </c>
      <c r="R958">
        <v>1.8056606754036999E-2</v>
      </c>
    </row>
    <row r="959" spans="1:18" hidden="1" x14ac:dyDescent="0.3">
      <c r="A959" t="s">
        <v>457</v>
      </c>
      <c r="B959" t="s">
        <v>458</v>
      </c>
      <c r="C959" t="s">
        <v>459</v>
      </c>
      <c r="D959" t="s">
        <v>56</v>
      </c>
      <c r="E959">
        <v>0</v>
      </c>
      <c r="F959">
        <v>0</v>
      </c>
      <c r="G959">
        <v>0</v>
      </c>
      <c r="H959">
        <v>0</v>
      </c>
      <c r="I959">
        <v>0</v>
      </c>
      <c r="J959">
        <v>0</v>
      </c>
      <c r="K959">
        <v>38874.300000000003</v>
      </c>
      <c r="L959">
        <v>2.6938594134409525E-4</v>
      </c>
      <c r="M959" t="s">
        <v>128</v>
      </c>
      <c r="N959">
        <v>144307085.24000001</v>
      </c>
      <c r="O959" t="s">
        <v>59</v>
      </c>
      <c r="P959">
        <v>2484126.81</v>
      </c>
      <c r="Q959">
        <v>0</v>
      </c>
      <c r="R959">
        <v>1.7214170779408001E-2</v>
      </c>
    </row>
    <row r="960" spans="1:18" hidden="1" x14ac:dyDescent="0.3">
      <c r="A960" t="s">
        <v>460</v>
      </c>
      <c r="B960" t="s">
        <v>461</v>
      </c>
      <c r="C960" t="s">
        <v>462</v>
      </c>
      <c r="D960" t="s">
        <v>56</v>
      </c>
      <c r="E960">
        <v>0</v>
      </c>
      <c r="F960">
        <v>0</v>
      </c>
      <c r="G960">
        <v>0</v>
      </c>
      <c r="H960">
        <v>0</v>
      </c>
      <c r="I960">
        <v>0</v>
      </c>
      <c r="J960">
        <v>0</v>
      </c>
      <c r="K960">
        <v>5126.1099999999997</v>
      </c>
      <c r="L960">
        <v>3.5522233655226721E-5</v>
      </c>
      <c r="M960" t="s">
        <v>128</v>
      </c>
      <c r="N960">
        <v>144307085.24000001</v>
      </c>
      <c r="O960" t="s">
        <v>59</v>
      </c>
      <c r="P960">
        <v>325469.27</v>
      </c>
      <c r="Q960">
        <v>0</v>
      </c>
      <c r="R960">
        <v>2.2553935550609998E-3</v>
      </c>
    </row>
    <row r="961" spans="1:18" hidden="1" x14ac:dyDescent="0.3">
      <c r="A961" t="s">
        <v>466</v>
      </c>
      <c r="B961" t="s">
        <v>467</v>
      </c>
      <c r="C961" t="s">
        <v>468</v>
      </c>
      <c r="D961" t="s">
        <v>56</v>
      </c>
      <c r="E961">
        <v>0</v>
      </c>
      <c r="F961">
        <v>0</v>
      </c>
      <c r="G961">
        <v>0</v>
      </c>
      <c r="H961">
        <v>0</v>
      </c>
      <c r="I961">
        <v>0</v>
      </c>
      <c r="J961">
        <v>0</v>
      </c>
      <c r="K961">
        <v>18556.169999999998</v>
      </c>
      <c r="L961">
        <v>1.2858807292198343E-4</v>
      </c>
      <c r="M961" t="s">
        <v>128</v>
      </c>
      <c r="N961">
        <v>144307085.24000001</v>
      </c>
      <c r="O961" t="s">
        <v>59</v>
      </c>
      <c r="P961">
        <v>1170289.6399999999</v>
      </c>
      <c r="Q961">
        <v>0</v>
      </c>
      <c r="R961">
        <v>8.109717122023E-3</v>
      </c>
    </row>
    <row r="962" spans="1:18" hidden="1" x14ac:dyDescent="0.3">
      <c r="A962" t="s">
        <v>469</v>
      </c>
      <c r="B962" t="s">
        <v>470</v>
      </c>
      <c r="C962" t="s">
        <v>471</v>
      </c>
      <c r="D962" t="s">
        <v>56</v>
      </c>
      <c r="E962">
        <v>0</v>
      </c>
      <c r="F962">
        <v>0</v>
      </c>
      <c r="G962">
        <v>0</v>
      </c>
      <c r="H962">
        <v>0</v>
      </c>
      <c r="I962">
        <v>0</v>
      </c>
      <c r="J962">
        <v>0</v>
      </c>
      <c r="K962">
        <v>102451.09</v>
      </c>
      <c r="L962">
        <v>7.0995190450705552E-4</v>
      </c>
      <c r="M962" t="s">
        <v>128</v>
      </c>
      <c r="N962">
        <v>144307085.24000001</v>
      </c>
      <c r="O962" t="s">
        <v>59</v>
      </c>
      <c r="P962">
        <v>6527859.0300000003</v>
      </c>
      <c r="Q962">
        <v>0</v>
      </c>
      <c r="R962">
        <v>4.5235887199464003E-2</v>
      </c>
    </row>
    <row r="963" spans="1:18" hidden="1" x14ac:dyDescent="0.3">
      <c r="A963" t="s">
        <v>472</v>
      </c>
      <c r="B963" t="s">
        <v>473</v>
      </c>
      <c r="C963" t="s">
        <v>474</v>
      </c>
      <c r="D963" t="s">
        <v>56</v>
      </c>
      <c r="E963">
        <v>0</v>
      </c>
      <c r="F963">
        <v>0</v>
      </c>
      <c r="G963">
        <v>0</v>
      </c>
      <c r="H963">
        <v>0</v>
      </c>
      <c r="I963">
        <v>0</v>
      </c>
      <c r="J963">
        <v>0</v>
      </c>
      <c r="K963">
        <v>3915.26</v>
      </c>
      <c r="L963">
        <v>2.7131446758060781E-5</v>
      </c>
      <c r="M963" t="s">
        <v>128</v>
      </c>
      <c r="N963">
        <v>144307085.24000001</v>
      </c>
      <c r="O963" t="s">
        <v>59</v>
      </c>
      <c r="P963">
        <v>249376.21</v>
      </c>
      <c r="Q963">
        <v>0</v>
      </c>
      <c r="R963">
        <v>1.7280940127459999E-3</v>
      </c>
    </row>
    <row r="964" spans="1:18" hidden="1" x14ac:dyDescent="0.3">
      <c r="A964" t="s">
        <v>499</v>
      </c>
      <c r="B964" t="s">
        <v>500</v>
      </c>
      <c r="C964" t="s">
        <v>501</v>
      </c>
      <c r="D964" t="s">
        <v>56</v>
      </c>
      <c r="E964">
        <v>0</v>
      </c>
      <c r="F964">
        <v>0</v>
      </c>
      <c r="G964">
        <v>0</v>
      </c>
      <c r="H964">
        <v>0</v>
      </c>
      <c r="I964">
        <v>0</v>
      </c>
      <c r="J964">
        <v>0</v>
      </c>
      <c r="K964">
        <v>83145.259999999995</v>
      </c>
      <c r="L964">
        <v>5.761689376631747E-4</v>
      </c>
      <c r="M964" t="s">
        <v>128</v>
      </c>
      <c r="N964">
        <v>144307085.24000001</v>
      </c>
      <c r="O964" t="s">
        <v>59</v>
      </c>
      <c r="P964">
        <v>5326718.1500000004</v>
      </c>
      <c r="Q964">
        <v>0</v>
      </c>
      <c r="R964">
        <v>3.6912381267634999E-2</v>
      </c>
    </row>
    <row r="965" spans="1:18" hidden="1" x14ac:dyDescent="0.3">
      <c r="A965" t="s">
        <v>514</v>
      </c>
      <c r="B965" t="s">
        <v>515</v>
      </c>
      <c r="C965" t="s">
        <v>516</v>
      </c>
      <c r="D965" t="s">
        <v>56</v>
      </c>
      <c r="E965">
        <v>0</v>
      </c>
      <c r="F965">
        <v>0</v>
      </c>
      <c r="G965">
        <v>0</v>
      </c>
      <c r="H965">
        <v>0</v>
      </c>
      <c r="I965">
        <v>0</v>
      </c>
      <c r="J965">
        <v>0</v>
      </c>
      <c r="K965">
        <v>307100.55</v>
      </c>
      <c r="L965">
        <v>2.1281044481582792E-3</v>
      </c>
      <c r="M965" t="s">
        <v>128</v>
      </c>
      <c r="N965">
        <v>144307085.24000001</v>
      </c>
      <c r="O965" t="s">
        <v>59</v>
      </c>
      <c r="P965">
        <v>19550151.390000001</v>
      </c>
      <c r="Q965">
        <v>0</v>
      </c>
      <c r="R965">
        <v>0.13547603263890901</v>
      </c>
    </row>
    <row r="966" spans="1:18" hidden="1" x14ac:dyDescent="0.3">
      <c r="A966" t="s">
        <v>529</v>
      </c>
      <c r="B966" t="s">
        <v>530</v>
      </c>
      <c r="C966" t="s">
        <v>531</v>
      </c>
      <c r="D966" t="s">
        <v>56</v>
      </c>
      <c r="E966">
        <v>0</v>
      </c>
      <c r="F966">
        <v>0</v>
      </c>
      <c r="G966">
        <v>0</v>
      </c>
      <c r="H966">
        <v>0</v>
      </c>
      <c r="I966">
        <v>0</v>
      </c>
      <c r="J966">
        <v>0</v>
      </c>
      <c r="K966">
        <v>21215.47</v>
      </c>
      <c r="L966">
        <v>1.4701613551902962E-4</v>
      </c>
      <c r="M966" t="s">
        <v>128</v>
      </c>
      <c r="N966">
        <v>144307085.24000001</v>
      </c>
      <c r="O966" t="s">
        <v>59</v>
      </c>
      <c r="P966">
        <v>1358325.65</v>
      </c>
      <c r="Q966">
        <v>0</v>
      </c>
      <c r="R966">
        <v>9.4127439948009997E-3</v>
      </c>
    </row>
    <row r="967" spans="1:18" hidden="1" x14ac:dyDescent="0.3">
      <c r="A967" t="s">
        <v>532</v>
      </c>
      <c r="B967" t="s">
        <v>533</v>
      </c>
      <c r="C967" t="s">
        <v>534</v>
      </c>
      <c r="D967" t="s">
        <v>56</v>
      </c>
      <c r="E967">
        <v>0</v>
      </c>
      <c r="F967">
        <v>0</v>
      </c>
      <c r="G967">
        <v>0</v>
      </c>
      <c r="H967">
        <v>0</v>
      </c>
      <c r="I967">
        <v>0</v>
      </c>
      <c r="J967">
        <v>0</v>
      </c>
      <c r="K967">
        <v>31248.9</v>
      </c>
      <c r="L967">
        <v>2.1654446105698363E-4</v>
      </c>
      <c r="M967" t="s">
        <v>128</v>
      </c>
      <c r="N967">
        <v>144307085.24000001</v>
      </c>
      <c r="O967" t="s">
        <v>59</v>
      </c>
      <c r="P967">
        <v>2002404.86</v>
      </c>
      <c r="Q967">
        <v>0</v>
      </c>
      <c r="R967">
        <v>1.3875998234389E-2</v>
      </c>
    </row>
    <row r="968" spans="1:18" hidden="1" x14ac:dyDescent="0.3">
      <c r="A968" t="s">
        <v>541</v>
      </c>
      <c r="B968" t="s">
        <v>542</v>
      </c>
      <c r="C968" t="s">
        <v>543</v>
      </c>
      <c r="D968" t="s">
        <v>56</v>
      </c>
      <c r="E968">
        <v>0</v>
      </c>
      <c r="F968">
        <v>0</v>
      </c>
      <c r="G968">
        <v>0</v>
      </c>
      <c r="H968">
        <v>0</v>
      </c>
      <c r="I968">
        <v>0</v>
      </c>
      <c r="J968">
        <v>0</v>
      </c>
      <c r="K968">
        <v>89099.28</v>
      </c>
      <c r="L968">
        <v>6.174283116578594E-4</v>
      </c>
      <c r="M968" t="s">
        <v>128</v>
      </c>
      <c r="N968">
        <v>144307085.24000001</v>
      </c>
      <c r="O968" t="s">
        <v>59</v>
      </c>
      <c r="P968">
        <v>5680942.4299999997</v>
      </c>
      <c r="Q968">
        <v>0</v>
      </c>
      <c r="R968">
        <v>3.9367037457322E-2</v>
      </c>
    </row>
    <row r="969" spans="1:18" hidden="1" x14ac:dyDescent="0.3">
      <c r="A969" t="s">
        <v>547</v>
      </c>
      <c r="B969" t="s">
        <v>548</v>
      </c>
      <c r="C969" t="s">
        <v>549</v>
      </c>
      <c r="D969" t="s">
        <v>56</v>
      </c>
      <c r="E969">
        <v>0</v>
      </c>
      <c r="F969">
        <v>0</v>
      </c>
      <c r="G969">
        <v>0</v>
      </c>
      <c r="H969">
        <v>0</v>
      </c>
      <c r="I969">
        <v>0</v>
      </c>
      <c r="J969">
        <v>0</v>
      </c>
      <c r="K969">
        <v>77493.66</v>
      </c>
      <c r="L969">
        <v>5.3700523346527816E-4</v>
      </c>
      <c r="M969" t="s">
        <v>128</v>
      </c>
      <c r="N969">
        <v>144307085.24000001</v>
      </c>
      <c r="O969" t="s">
        <v>59</v>
      </c>
      <c r="P969">
        <v>4946470.41</v>
      </c>
      <c r="Q969">
        <v>0</v>
      </c>
      <c r="R969">
        <v>3.4277391174338E-2</v>
      </c>
    </row>
    <row r="970" spans="1:18" hidden="1" x14ac:dyDescent="0.3">
      <c r="A970" t="s">
        <v>550</v>
      </c>
      <c r="B970" t="s">
        <v>551</v>
      </c>
      <c r="C970" t="s">
        <v>552</v>
      </c>
      <c r="D970" t="s">
        <v>56</v>
      </c>
      <c r="E970">
        <v>0</v>
      </c>
      <c r="F970">
        <v>0</v>
      </c>
      <c r="G970">
        <v>0</v>
      </c>
      <c r="H970">
        <v>0</v>
      </c>
      <c r="I970">
        <v>0</v>
      </c>
      <c r="J970">
        <v>0</v>
      </c>
      <c r="K970">
        <v>34617.93</v>
      </c>
      <c r="L970">
        <v>2.3989071598547103E-4</v>
      </c>
      <c r="M970" t="s">
        <v>128</v>
      </c>
      <c r="N970">
        <v>144307085.24000001</v>
      </c>
      <c r="O970" t="s">
        <v>59</v>
      </c>
      <c r="P970">
        <v>2290130.16</v>
      </c>
      <c r="Q970">
        <v>0</v>
      </c>
      <c r="R970">
        <v>1.5869838658242E-2</v>
      </c>
    </row>
    <row r="971" spans="1:18" hidden="1" x14ac:dyDescent="0.3">
      <c r="A971" t="s">
        <v>553</v>
      </c>
      <c r="B971" t="s">
        <v>554</v>
      </c>
      <c r="C971" t="s">
        <v>555</v>
      </c>
      <c r="D971" t="s">
        <v>56</v>
      </c>
      <c r="E971">
        <v>0</v>
      </c>
      <c r="F971">
        <v>0</v>
      </c>
      <c r="G971">
        <v>0</v>
      </c>
      <c r="H971">
        <v>0</v>
      </c>
      <c r="I971">
        <v>0</v>
      </c>
      <c r="J971">
        <v>0</v>
      </c>
      <c r="K971">
        <v>50688.24</v>
      </c>
      <c r="L971">
        <v>3.5125260769905631E-4</v>
      </c>
      <c r="M971" t="s">
        <v>128</v>
      </c>
      <c r="N971">
        <v>144307085.24000001</v>
      </c>
      <c r="O971" t="s">
        <v>59</v>
      </c>
      <c r="P971">
        <v>3201060.27</v>
      </c>
      <c r="Q971">
        <v>0</v>
      </c>
      <c r="R971">
        <v>2.2182280687578999E-2</v>
      </c>
    </row>
    <row r="972" spans="1:18" hidden="1" x14ac:dyDescent="0.3">
      <c r="A972" t="s">
        <v>559</v>
      </c>
      <c r="B972" t="s">
        <v>560</v>
      </c>
      <c r="C972" t="s">
        <v>561</v>
      </c>
      <c r="D972" t="s">
        <v>56</v>
      </c>
      <c r="E972">
        <v>0</v>
      </c>
      <c r="F972">
        <v>0</v>
      </c>
      <c r="G972">
        <v>0</v>
      </c>
      <c r="H972">
        <v>0</v>
      </c>
      <c r="I972">
        <v>0</v>
      </c>
      <c r="J972">
        <v>0</v>
      </c>
      <c r="K972">
        <v>42254.12</v>
      </c>
      <c r="L972">
        <v>2.928069673760393E-4</v>
      </c>
      <c r="M972" t="s">
        <v>128</v>
      </c>
      <c r="N972">
        <v>144307085.24000001</v>
      </c>
      <c r="O972" t="s">
        <v>59</v>
      </c>
      <c r="P972">
        <v>2711926.59</v>
      </c>
      <c r="Q972">
        <v>0</v>
      </c>
      <c r="R972">
        <v>1.8792747324151E-2</v>
      </c>
    </row>
    <row r="973" spans="1:18" hidden="1" x14ac:dyDescent="0.3">
      <c r="A973" t="s">
        <v>574</v>
      </c>
      <c r="B973" t="s">
        <v>575</v>
      </c>
      <c r="C973" t="s">
        <v>576</v>
      </c>
      <c r="D973" t="s">
        <v>56</v>
      </c>
      <c r="E973">
        <v>0</v>
      </c>
      <c r="F973">
        <v>0</v>
      </c>
      <c r="G973">
        <v>0</v>
      </c>
      <c r="H973">
        <v>0</v>
      </c>
      <c r="I973">
        <v>0</v>
      </c>
      <c r="J973">
        <v>0</v>
      </c>
      <c r="K973">
        <v>87778.16</v>
      </c>
      <c r="L973">
        <v>6.0827339041610038E-4</v>
      </c>
      <c r="M973" t="s">
        <v>128</v>
      </c>
      <c r="N973">
        <v>144307085.24000001</v>
      </c>
      <c r="O973" t="s">
        <v>59</v>
      </c>
      <c r="P973">
        <v>5538353.5199999996</v>
      </c>
      <c r="Q973">
        <v>0</v>
      </c>
      <c r="R973">
        <v>3.8378943839029997E-2</v>
      </c>
    </row>
    <row r="974" spans="1:18" hidden="1" x14ac:dyDescent="0.3">
      <c r="A974" t="s">
        <v>577</v>
      </c>
      <c r="B974" t="s">
        <v>578</v>
      </c>
      <c r="C974" t="s">
        <v>579</v>
      </c>
      <c r="D974" t="s">
        <v>56</v>
      </c>
      <c r="E974">
        <v>0</v>
      </c>
      <c r="F974">
        <v>0</v>
      </c>
      <c r="G974">
        <v>0</v>
      </c>
      <c r="H974">
        <v>0</v>
      </c>
      <c r="I974">
        <v>0</v>
      </c>
      <c r="J974">
        <v>0</v>
      </c>
      <c r="K974">
        <v>15195.18</v>
      </c>
      <c r="L974">
        <v>1.0529753251358788E-4</v>
      </c>
      <c r="M974" t="s">
        <v>128</v>
      </c>
      <c r="N974">
        <v>144307085.24000001</v>
      </c>
      <c r="O974" t="s">
        <v>59</v>
      </c>
      <c r="P974">
        <v>964222.34</v>
      </c>
      <c r="Q974">
        <v>0</v>
      </c>
      <c r="R974">
        <v>6.6817394197679998E-3</v>
      </c>
    </row>
    <row r="975" spans="1:18" hidden="1" x14ac:dyDescent="0.3">
      <c r="A975" t="s">
        <v>586</v>
      </c>
      <c r="B975" t="s">
        <v>587</v>
      </c>
      <c r="C975" t="s">
        <v>588</v>
      </c>
      <c r="D975" t="s">
        <v>56</v>
      </c>
      <c r="E975">
        <v>0</v>
      </c>
      <c r="F975">
        <v>0</v>
      </c>
      <c r="G975">
        <v>0</v>
      </c>
      <c r="H975">
        <v>0</v>
      </c>
      <c r="I975">
        <v>0</v>
      </c>
      <c r="J975">
        <v>0</v>
      </c>
      <c r="K975">
        <v>46260.99</v>
      </c>
      <c r="L975">
        <v>3.2057324089847992E-4</v>
      </c>
      <c r="M975" t="s">
        <v>128</v>
      </c>
      <c r="N975">
        <v>144307085.24000001</v>
      </c>
      <c r="O975" t="s">
        <v>59</v>
      </c>
      <c r="P975">
        <v>2949713.21</v>
      </c>
      <c r="Q975">
        <v>0</v>
      </c>
      <c r="R975">
        <v>2.0440529341261001E-2</v>
      </c>
    </row>
    <row r="976" spans="1:18" hidden="1" x14ac:dyDescent="0.3">
      <c r="A976" t="s">
        <v>592</v>
      </c>
      <c r="B976" t="s">
        <v>593</v>
      </c>
      <c r="C976" t="s">
        <v>594</v>
      </c>
      <c r="D976" t="s">
        <v>56</v>
      </c>
      <c r="E976">
        <v>0</v>
      </c>
      <c r="F976">
        <v>0</v>
      </c>
      <c r="G976">
        <v>0</v>
      </c>
      <c r="H976">
        <v>0</v>
      </c>
      <c r="I976">
        <v>0</v>
      </c>
      <c r="J976">
        <v>0</v>
      </c>
      <c r="K976">
        <v>62965.17</v>
      </c>
      <c r="L976">
        <v>4.3632764042930645E-4</v>
      </c>
      <c r="M976" t="s">
        <v>128</v>
      </c>
      <c r="N976">
        <v>144307085.24000001</v>
      </c>
      <c r="O976" t="s">
        <v>59</v>
      </c>
      <c r="P976">
        <v>4002734.78</v>
      </c>
      <c r="Q976">
        <v>0</v>
      </c>
      <c r="R976">
        <v>2.77376178262E-2</v>
      </c>
    </row>
    <row r="977" spans="1:18" hidden="1" x14ac:dyDescent="0.3">
      <c r="A977" t="s">
        <v>595</v>
      </c>
      <c r="B977" t="s">
        <v>596</v>
      </c>
      <c r="C977" t="s">
        <v>597</v>
      </c>
      <c r="D977" t="s">
        <v>56</v>
      </c>
      <c r="E977">
        <v>0</v>
      </c>
      <c r="F977">
        <v>0</v>
      </c>
      <c r="G977">
        <v>0</v>
      </c>
      <c r="H977">
        <v>0</v>
      </c>
      <c r="I977">
        <v>0</v>
      </c>
      <c r="J977">
        <v>0</v>
      </c>
      <c r="K977">
        <v>115615.24</v>
      </c>
      <c r="L977">
        <v>8.0117507610744109E-4</v>
      </c>
      <c r="M977" t="s">
        <v>128</v>
      </c>
      <c r="N977">
        <v>144307085.24000001</v>
      </c>
      <c r="O977" t="s">
        <v>59</v>
      </c>
      <c r="P977">
        <v>7384357.3099999996</v>
      </c>
      <c r="Q977">
        <v>0</v>
      </c>
      <c r="R977">
        <v>5.1171134790221E-2</v>
      </c>
    </row>
    <row r="978" spans="1:18" hidden="1" x14ac:dyDescent="0.3">
      <c r="A978" t="s">
        <v>601</v>
      </c>
      <c r="B978" t="s">
        <v>602</v>
      </c>
      <c r="C978" t="s">
        <v>603</v>
      </c>
      <c r="D978" t="s">
        <v>56</v>
      </c>
      <c r="E978">
        <v>0</v>
      </c>
      <c r="F978">
        <v>0</v>
      </c>
      <c r="G978">
        <v>0</v>
      </c>
      <c r="H978">
        <v>0</v>
      </c>
      <c r="I978">
        <v>0</v>
      </c>
      <c r="J978">
        <v>0</v>
      </c>
      <c r="K978">
        <v>8202.42</v>
      </c>
      <c r="L978">
        <v>5.6840036553703449E-5</v>
      </c>
      <c r="M978" t="s">
        <v>128</v>
      </c>
      <c r="N978">
        <v>144307085.24000001</v>
      </c>
      <c r="O978" t="s">
        <v>59</v>
      </c>
      <c r="P978">
        <v>522917.34</v>
      </c>
      <c r="Q978">
        <v>0</v>
      </c>
      <c r="R978">
        <v>3.6236428663940002E-3</v>
      </c>
    </row>
    <row r="979" spans="1:18" hidden="1" x14ac:dyDescent="0.3">
      <c r="A979" t="s">
        <v>616</v>
      </c>
      <c r="B979" t="s">
        <v>617</v>
      </c>
      <c r="C979" t="s">
        <v>618</v>
      </c>
      <c r="D979" t="s">
        <v>56</v>
      </c>
      <c r="E979">
        <v>0</v>
      </c>
      <c r="F979">
        <v>0</v>
      </c>
      <c r="G979">
        <v>0</v>
      </c>
      <c r="H979">
        <v>0</v>
      </c>
      <c r="I979">
        <v>0</v>
      </c>
      <c r="J979">
        <v>0</v>
      </c>
      <c r="K979">
        <v>79777.89</v>
      </c>
      <c r="L979">
        <v>5.5283418598137297E-4</v>
      </c>
      <c r="M979" t="s">
        <v>128</v>
      </c>
      <c r="N979">
        <v>144307085.24000001</v>
      </c>
      <c r="O979" t="s">
        <v>59</v>
      </c>
      <c r="P979">
        <v>5067786.0599999996</v>
      </c>
      <c r="Q979">
        <v>0</v>
      </c>
      <c r="R979">
        <v>3.5118068191673998E-2</v>
      </c>
    </row>
    <row r="980" spans="1:18" hidden="1" x14ac:dyDescent="0.3">
      <c r="A980" t="s">
        <v>619</v>
      </c>
      <c r="B980" t="s">
        <v>620</v>
      </c>
      <c r="C980" t="s">
        <v>621</v>
      </c>
      <c r="D980" t="s">
        <v>56</v>
      </c>
      <c r="E980">
        <v>0</v>
      </c>
      <c r="F980">
        <v>0</v>
      </c>
      <c r="G980">
        <v>0</v>
      </c>
      <c r="H980">
        <v>0</v>
      </c>
      <c r="I980">
        <v>0</v>
      </c>
      <c r="J980">
        <v>0</v>
      </c>
      <c r="K980">
        <v>33878.54</v>
      </c>
      <c r="L980">
        <v>2.3476698974035767E-4</v>
      </c>
      <c r="M980" t="s">
        <v>128</v>
      </c>
      <c r="N980">
        <v>144307085.24000001</v>
      </c>
      <c r="O980" t="s">
        <v>59</v>
      </c>
      <c r="P980">
        <v>2160740.25</v>
      </c>
      <c r="Q980">
        <v>0</v>
      </c>
      <c r="R980">
        <v>1.4973209710433999E-2</v>
      </c>
    </row>
    <row r="981" spans="1:18" hidden="1" x14ac:dyDescent="0.3">
      <c r="A981" t="s">
        <v>622</v>
      </c>
      <c r="B981" t="s">
        <v>623</v>
      </c>
      <c r="C981" t="s">
        <v>624</v>
      </c>
      <c r="D981" t="s">
        <v>56</v>
      </c>
      <c r="E981">
        <v>0</v>
      </c>
      <c r="F981">
        <v>0</v>
      </c>
      <c r="G981">
        <v>0</v>
      </c>
      <c r="H981">
        <v>0</v>
      </c>
      <c r="I981">
        <v>0</v>
      </c>
      <c r="J981">
        <v>0</v>
      </c>
      <c r="K981">
        <v>22089.06</v>
      </c>
      <c r="L981">
        <v>1.5306982303234275E-4</v>
      </c>
      <c r="M981" t="s">
        <v>128</v>
      </c>
      <c r="N981">
        <v>144307085.24000001</v>
      </c>
      <c r="O981" t="s">
        <v>59</v>
      </c>
      <c r="P981">
        <v>1408771.43</v>
      </c>
      <c r="Q981">
        <v>0</v>
      </c>
      <c r="R981">
        <v>9.7623164355169992E-3</v>
      </c>
    </row>
    <row r="982" spans="1:18" hidden="1" x14ac:dyDescent="0.3">
      <c r="A982" t="s">
        <v>625</v>
      </c>
      <c r="B982" t="s">
        <v>626</v>
      </c>
      <c r="C982" t="s">
        <v>627</v>
      </c>
      <c r="D982" t="s">
        <v>56</v>
      </c>
      <c r="E982">
        <v>0</v>
      </c>
      <c r="F982">
        <v>0</v>
      </c>
      <c r="G982">
        <v>0</v>
      </c>
      <c r="H982">
        <v>0</v>
      </c>
      <c r="I982">
        <v>0</v>
      </c>
      <c r="J982">
        <v>0</v>
      </c>
      <c r="K982">
        <v>126165.25</v>
      </c>
      <c r="L982">
        <v>8.7428312885796315E-4</v>
      </c>
      <c r="M982" t="s">
        <v>128</v>
      </c>
      <c r="N982">
        <v>144307085.24000001</v>
      </c>
      <c r="O982" t="s">
        <v>59</v>
      </c>
      <c r="P982">
        <v>8024821.0099999998</v>
      </c>
      <c r="Q982">
        <v>0</v>
      </c>
      <c r="R982">
        <v>5.5609334750638E-2</v>
      </c>
    </row>
    <row r="983" spans="1:18" hidden="1" x14ac:dyDescent="0.3">
      <c r="A983" t="s">
        <v>628</v>
      </c>
      <c r="B983" t="s">
        <v>629</v>
      </c>
      <c r="C983" t="s">
        <v>630</v>
      </c>
      <c r="D983" t="s">
        <v>56</v>
      </c>
      <c r="E983">
        <v>0</v>
      </c>
      <c r="F983">
        <v>0</v>
      </c>
      <c r="G983">
        <v>0</v>
      </c>
      <c r="H983">
        <v>0</v>
      </c>
      <c r="I983">
        <v>0</v>
      </c>
      <c r="J983">
        <v>0</v>
      </c>
      <c r="K983">
        <v>164755.72</v>
      </c>
      <c r="L983">
        <v>1.1417022229088161E-3</v>
      </c>
      <c r="M983" t="s">
        <v>128</v>
      </c>
      <c r="N983">
        <v>144307085.24000001</v>
      </c>
      <c r="O983" t="s">
        <v>59</v>
      </c>
      <c r="P983">
        <v>10489349.970000001</v>
      </c>
      <c r="Q983">
        <v>0</v>
      </c>
      <c r="R983">
        <v>7.2687698961938996E-2</v>
      </c>
    </row>
    <row r="984" spans="1:18" hidden="1" x14ac:dyDescent="0.3">
      <c r="A984" t="s">
        <v>634</v>
      </c>
      <c r="B984" t="s">
        <v>635</v>
      </c>
      <c r="C984" t="s">
        <v>636</v>
      </c>
      <c r="D984" t="s">
        <v>56</v>
      </c>
      <c r="E984">
        <v>0</v>
      </c>
      <c r="F984">
        <v>0</v>
      </c>
      <c r="G984">
        <v>0</v>
      </c>
      <c r="H984">
        <v>0</v>
      </c>
      <c r="I984">
        <v>0</v>
      </c>
      <c r="J984">
        <v>0</v>
      </c>
      <c r="K984">
        <v>242107.78</v>
      </c>
      <c r="L984">
        <v>1.6777262155724766E-3</v>
      </c>
      <c r="M984" t="s">
        <v>128</v>
      </c>
      <c r="N984">
        <v>144307085.24000001</v>
      </c>
      <c r="O984" t="s">
        <v>59</v>
      </c>
      <c r="P984">
        <v>15417090.720000001</v>
      </c>
      <c r="Q984">
        <v>0</v>
      </c>
      <c r="R984">
        <v>0.106835299835483</v>
      </c>
    </row>
    <row r="985" spans="1:18" hidden="1" x14ac:dyDescent="0.3">
      <c r="A985" t="s">
        <v>652</v>
      </c>
      <c r="B985" t="s">
        <v>653</v>
      </c>
      <c r="C985" t="s">
        <v>654</v>
      </c>
      <c r="D985" t="s">
        <v>56</v>
      </c>
      <c r="E985">
        <v>0</v>
      </c>
      <c r="F985">
        <v>0</v>
      </c>
      <c r="G985">
        <v>0</v>
      </c>
      <c r="H985">
        <v>0</v>
      </c>
      <c r="I985">
        <v>0</v>
      </c>
      <c r="J985">
        <v>0</v>
      </c>
      <c r="K985">
        <v>31298.35</v>
      </c>
      <c r="L985">
        <v>2.1688713307421519E-4</v>
      </c>
      <c r="M985" t="s">
        <v>128</v>
      </c>
      <c r="N985">
        <v>144307085.24000001</v>
      </c>
      <c r="O985" t="s">
        <v>59</v>
      </c>
      <c r="P985">
        <v>2007628.57</v>
      </c>
      <c r="Q985">
        <v>0</v>
      </c>
      <c r="R985">
        <v>1.3912196803512E-2</v>
      </c>
    </row>
    <row r="986" spans="1:18" hidden="1" x14ac:dyDescent="0.3">
      <c r="A986" t="s">
        <v>664</v>
      </c>
      <c r="B986" t="s">
        <v>665</v>
      </c>
      <c r="C986" t="s">
        <v>666</v>
      </c>
      <c r="D986" t="s">
        <v>56</v>
      </c>
      <c r="E986">
        <v>0</v>
      </c>
      <c r="F986">
        <v>0</v>
      </c>
      <c r="G986">
        <v>0</v>
      </c>
      <c r="H986">
        <v>0</v>
      </c>
      <c r="I986">
        <v>0</v>
      </c>
      <c r="J986">
        <v>0</v>
      </c>
      <c r="K986">
        <v>40367.29</v>
      </c>
      <c r="L986">
        <v>2.7973186439781767E-4</v>
      </c>
      <c r="M986" t="s">
        <v>128</v>
      </c>
      <c r="N986">
        <v>144307085.24000001</v>
      </c>
      <c r="O986" t="s">
        <v>59</v>
      </c>
      <c r="P986">
        <v>2583746.96</v>
      </c>
      <c r="Q986">
        <v>0</v>
      </c>
      <c r="R986">
        <v>1.7904505213330001E-2</v>
      </c>
    </row>
    <row r="987" spans="1:18" hidden="1" x14ac:dyDescent="0.3">
      <c r="A987" t="s">
        <v>667</v>
      </c>
      <c r="B987" t="s">
        <v>668</v>
      </c>
      <c r="C987" t="s">
        <v>669</v>
      </c>
      <c r="D987" t="s">
        <v>56</v>
      </c>
      <c r="E987">
        <v>0</v>
      </c>
      <c r="F987">
        <v>0</v>
      </c>
      <c r="G987">
        <v>0</v>
      </c>
      <c r="H987">
        <v>0</v>
      </c>
      <c r="I987">
        <v>0</v>
      </c>
      <c r="J987">
        <v>0</v>
      </c>
      <c r="K987">
        <v>90911.79</v>
      </c>
      <c r="L987">
        <v>6.2998840180856532E-4</v>
      </c>
      <c r="M987" t="s">
        <v>128</v>
      </c>
      <c r="N987">
        <v>144307085.24000001</v>
      </c>
      <c r="O987" t="s">
        <v>59</v>
      </c>
      <c r="P987">
        <v>5787163.71</v>
      </c>
      <c r="Q987">
        <v>0</v>
      </c>
      <c r="R987">
        <v>4.0103115521842002E-2</v>
      </c>
    </row>
    <row r="988" spans="1:18" hidden="1" x14ac:dyDescent="0.3">
      <c r="A988" t="s">
        <v>670</v>
      </c>
      <c r="B988" t="s">
        <v>671</v>
      </c>
      <c r="C988" t="s">
        <v>672</v>
      </c>
      <c r="D988" t="s">
        <v>56</v>
      </c>
      <c r="E988">
        <v>0</v>
      </c>
      <c r="F988">
        <v>0</v>
      </c>
      <c r="G988">
        <v>0</v>
      </c>
      <c r="H988">
        <v>0</v>
      </c>
      <c r="I988">
        <v>0</v>
      </c>
      <c r="J988">
        <v>0</v>
      </c>
      <c r="K988">
        <v>73624.649999999994</v>
      </c>
      <c r="L988">
        <v>5.1019428379107902E-4</v>
      </c>
      <c r="M988" t="s">
        <v>128</v>
      </c>
      <c r="N988">
        <v>144307085.24000001</v>
      </c>
      <c r="O988" t="s">
        <v>59</v>
      </c>
      <c r="P988">
        <v>4690808.0599999996</v>
      </c>
      <c r="Q988">
        <v>0</v>
      </c>
      <c r="R988">
        <v>3.2505736306700998E-2</v>
      </c>
    </row>
    <row r="989" spans="1:18" hidden="1" x14ac:dyDescent="0.3">
      <c r="A989" t="s">
        <v>685</v>
      </c>
      <c r="B989" t="s">
        <v>686</v>
      </c>
      <c r="C989" t="s">
        <v>687</v>
      </c>
      <c r="D989" t="s">
        <v>56</v>
      </c>
      <c r="E989">
        <v>0</v>
      </c>
      <c r="F989">
        <v>0</v>
      </c>
      <c r="G989">
        <v>0</v>
      </c>
      <c r="H989">
        <v>0</v>
      </c>
      <c r="I989">
        <v>0</v>
      </c>
      <c r="J989">
        <v>0</v>
      </c>
      <c r="K989">
        <v>76859.98</v>
      </c>
      <c r="L989">
        <v>5.3261404228470573E-4</v>
      </c>
      <c r="M989" t="s">
        <v>128</v>
      </c>
      <c r="N989">
        <v>144307085.24000001</v>
      </c>
      <c r="O989" t="s">
        <v>59</v>
      </c>
      <c r="P989">
        <v>4936652.68</v>
      </c>
      <c r="Q989">
        <v>0</v>
      </c>
      <c r="R989">
        <v>3.4209357577902E-2</v>
      </c>
    </row>
    <row r="990" spans="1:18" hidden="1" x14ac:dyDescent="0.3">
      <c r="A990" t="s">
        <v>688</v>
      </c>
      <c r="B990" t="s">
        <v>689</v>
      </c>
      <c r="C990" t="s">
        <v>690</v>
      </c>
      <c r="D990" t="s">
        <v>56</v>
      </c>
      <c r="E990">
        <v>0</v>
      </c>
      <c r="F990">
        <v>0</v>
      </c>
      <c r="G990">
        <v>0</v>
      </c>
      <c r="H990">
        <v>0</v>
      </c>
      <c r="I990">
        <v>0</v>
      </c>
      <c r="J990">
        <v>0</v>
      </c>
      <c r="K990">
        <v>5387.33</v>
      </c>
      <c r="L990">
        <v>3.7332401184877529E-5</v>
      </c>
      <c r="M990" t="s">
        <v>128</v>
      </c>
      <c r="N990">
        <v>144307085.24000001</v>
      </c>
      <c r="O990" t="s">
        <v>59</v>
      </c>
      <c r="P990">
        <v>343481.97</v>
      </c>
      <c r="Q990">
        <v>0</v>
      </c>
      <c r="R990">
        <v>2.3802155620339998E-3</v>
      </c>
    </row>
    <row r="991" spans="1:18" hidden="1" x14ac:dyDescent="0.3">
      <c r="A991" t="s">
        <v>691</v>
      </c>
      <c r="B991" t="s">
        <v>692</v>
      </c>
      <c r="C991" t="s">
        <v>693</v>
      </c>
      <c r="D991" t="s">
        <v>56</v>
      </c>
      <c r="E991">
        <v>0</v>
      </c>
      <c r="F991">
        <v>0</v>
      </c>
      <c r="G991">
        <v>0</v>
      </c>
      <c r="H991">
        <v>0</v>
      </c>
      <c r="I991">
        <v>0</v>
      </c>
      <c r="J991">
        <v>0</v>
      </c>
      <c r="K991">
        <v>89635.13</v>
      </c>
      <c r="L991">
        <v>6.2114157354731421E-4</v>
      </c>
      <c r="M991" t="s">
        <v>128</v>
      </c>
      <c r="N991">
        <v>144307085.24000001</v>
      </c>
      <c r="O991" t="s">
        <v>59</v>
      </c>
      <c r="P991">
        <v>5701387.1399999997</v>
      </c>
      <c r="Q991">
        <v>0</v>
      </c>
      <c r="R991">
        <v>3.9508712482951999E-2</v>
      </c>
    </row>
    <row r="992" spans="1:18" hidden="1" x14ac:dyDescent="0.3">
      <c r="A992" t="s">
        <v>694</v>
      </c>
      <c r="B992" t="s">
        <v>695</v>
      </c>
      <c r="C992" t="s">
        <v>696</v>
      </c>
      <c r="D992" t="s">
        <v>56</v>
      </c>
      <c r="E992">
        <v>0</v>
      </c>
      <c r="F992">
        <v>0</v>
      </c>
      <c r="G992">
        <v>0</v>
      </c>
      <c r="H992">
        <v>0</v>
      </c>
      <c r="I992">
        <v>0</v>
      </c>
      <c r="J992">
        <v>0</v>
      </c>
      <c r="K992">
        <v>9145.17</v>
      </c>
      <c r="L992">
        <v>6.3372979814473306E-5</v>
      </c>
      <c r="M992" t="s">
        <v>128</v>
      </c>
      <c r="N992">
        <v>144307085.24000001</v>
      </c>
      <c r="O992" t="s">
        <v>59</v>
      </c>
      <c r="P992">
        <v>580317.05000000005</v>
      </c>
      <c r="Q992">
        <v>0</v>
      </c>
      <c r="R992">
        <v>4.0214037241130002E-3</v>
      </c>
    </row>
    <row r="993" spans="1:18" hidden="1" x14ac:dyDescent="0.3">
      <c r="A993" t="s">
        <v>697</v>
      </c>
      <c r="B993" t="s">
        <v>698</v>
      </c>
      <c r="C993" t="s">
        <v>699</v>
      </c>
      <c r="D993" t="s">
        <v>56</v>
      </c>
      <c r="E993">
        <v>0</v>
      </c>
      <c r="F993">
        <v>0</v>
      </c>
      <c r="G993">
        <v>0</v>
      </c>
      <c r="H993">
        <v>0</v>
      </c>
      <c r="I993">
        <v>0</v>
      </c>
      <c r="J993">
        <v>0</v>
      </c>
      <c r="K993">
        <v>4784.8500000000004</v>
      </c>
      <c r="L993">
        <v>3.315741560466154E-5</v>
      </c>
      <c r="M993" t="s">
        <v>128</v>
      </c>
      <c r="N993">
        <v>144307085.24000001</v>
      </c>
      <c r="O993" t="s">
        <v>59</v>
      </c>
      <c r="P993">
        <v>307478.3</v>
      </c>
      <c r="Q993">
        <v>0</v>
      </c>
      <c r="R993">
        <v>2.1307221297459998E-3</v>
      </c>
    </row>
    <row r="994" spans="1:18" hidden="1" x14ac:dyDescent="0.3">
      <c r="A994" t="s">
        <v>703</v>
      </c>
      <c r="B994" t="s">
        <v>704</v>
      </c>
      <c r="C994" t="s">
        <v>705</v>
      </c>
      <c r="D994" t="s">
        <v>56</v>
      </c>
      <c r="E994">
        <v>0</v>
      </c>
      <c r="F994">
        <v>0</v>
      </c>
      <c r="G994">
        <v>0</v>
      </c>
      <c r="H994">
        <v>0</v>
      </c>
      <c r="I994">
        <v>0</v>
      </c>
      <c r="J994">
        <v>0</v>
      </c>
      <c r="K994">
        <v>61905.11</v>
      </c>
      <c r="L994">
        <v>4.2898177797052984E-4</v>
      </c>
      <c r="M994" t="s">
        <v>128</v>
      </c>
      <c r="N994">
        <v>144307085.24000001</v>
      </c>
      <c r="O994" t="s">
        <v>59</v>
      </c>
      <c r="P994">
        <v>3941780.06</v>
      </c>
      <c r="Q994">
        <v>0</v>
      </c>
      <c r="R994">
        <v>2.7315221934143999E-2</v>
      </c>
    </row>
    <row r="995" spans="1:18" hidden="1" x14ac:dyDescent="0.3">
      <c r="A995" t="s">
        <v>703</v>
      </c>
      <c r="B995" t="s">
        <v>706</v>
      </c>
      <c r="C995" t="s">
        <v>707</v>
      </c>
      <c r="D995" t="s">
        <v>56</v>
      </c>
      <c r="E995">
        <v>0</v>
      </c>
      <c r="F995">
        <v>0</v>
      </c>
      <c r="G995">
        <v>0</v>
      </c>
      <c r="H995">
        <v>0</v>
      </c>
      <c r="I995">
        <v>0</v>
      </c>
      <c r="J995">
        <v>0</v>
      </c>
      <c r="K995">
        <v>61905.11</v>
      </c>
      <c r="L995">
        <v>4.2898177797052984E-4</v>
      </c>
      <c r="M995" t="s">
        <v>128</v>
      </c>
      <c r="N995">
        <v>144307085.24000001</v>
      </c>
      <c r="O995" t="s">
        <v>59</v>
      </c>
      <c r="P995">
        <v>3941780.06</v>
      </c>
      <c r="Q995">
        <v>0</v>
      </c>
      <c r="R995">
        <v>2.7315221934143999E-2</v>
      </c>
    </row>
    <row r="996" spans="1:18" hidden="1" x14ac:dyDescent="0.3">
      <c r="A996" t="s">
        <v>708</v>
      </c>
      <c r="B996" t="s">
        <v>709</v>
      </c>
      <c r="C996" t="s">
        <v>710</v>
      </c>
      <c r="D996" t="s">
        <v>56</v>
      </c>
      <c r="E996">
        <v>0</v>
      </c>
      <c r="F996">
        <v>0</v>
      </c>
      <c r="G996">
        <v>0</v>
      </c>
      <c r="H996">
        <v>0</v>
      </c>
      <c r="I996">
        <v>0</v>
      </c>
      <c r="J996">
        <v>0</v>
      </c>
      <c r="K996">
        <v>298640.75</v>
      </c>
      <c r="L996">
        <v>2.0694808539949688E-3</v>
      </c>
      <c r="M996" t="s">
        <v>128</v>
      </c>
      <c r="N996">
        <v>144307085.24000001</v>
      </c>
      <c r="O996" t="s">
        <v>59</v>
      </c>
      <c r="P996">
        <v>19030095.850000001</v>
      </c>
      <c r="Q996">
        <v>0</v>
      </c>
      <c r="R996">
        <v>0.13187222109261401</v>
      </c>
    </row>
    <row r="997" spans="1:18" hidden="1" x14ac:dyDescent="0.3">
      <c r="A997" t="s">
        <v>714</v>
      </c>
      <c r="B997" t="s">
        <v>715</v>
      </c>
      <c r="C997" t="s">
        <v>716</v>
      </c>
      <c r="D997" t="s">
        <v>56</v>
      </c>
      <c r="E997">
        <v>0</v>
      </c>
      <c r="F997">
        <v>0</v>
      </c>
      <c r="G997">
        <v>0</v>
      </c>
      <c r="H997">
        <v>0</v>
      </c>
      <c r="I997">
        <v>0</v>
      </c>
      <c r="J997">
        <v>0</v>
      </c>
      <c r="K997">
        <v>3041.03</v>
      </c>
      <c r="L997">
        <v>2.1073324258073689E-5</v>
      </c>
      <c r="M997" t="s">
        <v>128</v>
      </c>
      <c r="N997">
        <v>144307085.24000001</v>
      </c>
      <c r="O997" t="s">
        <v>59</v>
      </c>
      <c r="P997">
        <v>194021.48</v>
      </c>
      <c r="Q997">
        <v>0</v>
      </c>
      <c r="R997">
        <v>1.34450418479E-3</v>
      </c>
    </row>
    <row r="998" spans="1:18" hidden="1" x14ac:dyDescent="0.3">
      <c r="A998" t="s">
        <v>723</v>
      </c>
      <c r="B998" t="s">
        <v>724</v>
      </c>
      <c r="C998" t="s">
        <v>725</v>
      </c>
      <c r="D998" t="s">
        <v>56</v>
      </c>
      <c r="E998">
        <v>0</v>
      </c>
      <c r="F998">
        <v>0</v>
      </c>
      <c r="G998">
        <v>0</v>
      </c>
      <c r="H998">
        <v>0</v>
      </c>
      <c r="I998">
        <v>0</v>
      </c>
      <c r="J998">
        <v>0</v>
      </c>
      <c r="K998">
        <v>34003.35</v>
      </c>
      <c r="L998">
        <v>2.3563188143845015E-4</v>
      </c>
      <c r="M998" t="s">
        <v>128</v>
      </c>
      <c r="N998">
        <v>144307085.24000001</v>
      </c>
      <c r="O998" t="s">
        <v>59</v>
      </c>
      <c r="P998">
        <v>2179644.0299999998</v>
      </c>
      <c r="Q998">
        <v>0</v>
      </c>
      <c r="R998">
        <v>1.510420660479E-2</v>
      </c>
    </row>
    <row r="999" spans="1:18" hidden="1" x14ac:dyDescent="0.3">
      <c r="A999" t="s">
        <v>726</v>
      </c>
      <c r="B999" t="s">
        <v>727</v>
      </c>
      <c r="C999" t="s">
        <v>728</v>
      </c>
      <c r="D999" t="s">
        <v>56</v>
      </c>
      <c r="E999">
        <v>0</v>
      </c>
      <c r="F999">
        <v>0</v>
      </c>
      <c r="G999">
        <v>0</v>
      </c>
      <c r="H999">
        <v>0</v>
      </c>
      <c r="I999">
        <v>0</v>
      </c>
      <c r="J999">
        <v>0</v>
      </c>
      <c r="K999">
        <v>19933.88</v>
      </c>
      <c r="L999">
        <v>1.3813514400105555E-4</v>
      </c>
      <c r="M999" t="s">
        <v>128</v>
      </c>
      <c r="N999">
        <v>144307085.24000001</v>
      </c>
      <c r="O999" t="s">
        <v>59</v>
      </c>
      <c r="P999">
        <v>1281439.1299999999</v>
      </c>
      <c r="Q999">
        <v>0</v>
      </c>
      <c r="R999">
        <v>8.8799460391619997E-3</v>
      </c>
    </row>
    <row r="1000" spans="1:18" hidden="1" x14ac:dyDescent="0.3">
      <c r="A1000" t="s">
        <v>729</v>
      </c>
      <c r="B1000" t="s">
        <v>730</v>
      </c>
      <c r="C1000" t="s">
        <v>731</v>
      </c>
      <c r="D1000" t="s">
        <v>56</v>
      </c>
      <c r="E1000">
        <v>0</v>
      </c>
      <c r="F1000">
        <v>0</v>
      </c>
      <c r="G1000">
        <v>0</v>
      </c>
      <c r="H1000">
        <v>0</v>
      </c>
      <c r="I1000">
        <v>0</v>
      </c>
      <c r="J1000">
        <v>0</v>
      </c>
      <c r="K1000">
        <v>34442.97</v>
      </c>
      <c r="L1000">
        <v>2.3867830150347232E-4</v>
      </c>
      <c r="M1000" t="s">
        <v>128</v>
      </c>
      <c r="N1000">
        <v>144307085.24000001</v>
      </c>
      <c r="O1000" t="s">
        <v>59</v>
      </c>
      <c r="P1000">
        <v>2198533.21</v>
      </c>
      <c r="Q1000">
        <v>0</v>
      </c>
      <c r="R1000">
        <v>1.5235102326012001E-2</v>
      </c>
    </row>
    <row r="1001" spans="1:18" hidden="1" x14ac:dyDescent="0.3">
      <c r="A1001" t="s">
        <v>735</v>
      </c>
      <c r="B1001" t="s">
        <v>736</v>
      </c>
      <c r="C1001" t="s">
        <v>737</v>
      </c>
      <c r="D1001" t="s">
        <v>56</v>
      </c>
      <c r="E1001">
        <v>0</v>
      </c>
      <c r="F1001">
        <v>0</v>
      </c>
      <c r="G1001">
        <v>0</v>
      </c>
      <c r="H1001">
        <v>0</v>
      </c>
      <c r="I1001">
        <v>0</v>
      </c>
      <c r="J1001">
        <v>0</v>
      </c>
      <c r="K1001">
        <v>88760.14</v>
      </c>
      <c r="L1001">
        <v>6.1507818450065176E-4</v>
      </c>
      <c r="M1001" t="s">
        <v>128</v>
      </c>
      <c r="N1001">
        <v>144307085.24000001</v>
      </c>
      <c r="O1001" t="s">
        <v>59</v>
      </c>
      <c r="P1001">
        <v>5646201.4900000002</v>
      </c>
      <c r="Q1001">
        <v>0</v>
      </c>
      <c r="R1001">
        <v>3.9126294323037998E-2</v>
      </c>
    </row>
    <row r="1002" spans="1:18" hidden="1" x14ac:dyDescent="0.3">
      <c r="A1002" t="s">
        <v>759</v>
      </c>
      <c r="B1002" t="s">
        <v>760</v>
      </c>
      <c r="C1002" t="s">
        <v>761</v>
      </c>
      <c r="D1002" t="s">
        <v>56</v>
      </c>
      <c r="E1002">
        <v>0</v>
      </c>
      <c r="F1002">
        <v>0</v>
      </c>
      <c r="G1002">
        <v>0</v>
      </c>
      <c r="H1002">
        <v>0</v>
      </c>
      <c r="I1002">
        <v>0</v>
      </c>
      <c r="J1002">
        <v>0</v>
      </c>
      <c r="K1002">
        <v>4917.07</v>
      </c>
      <c r="L1002">
        <v>3.4073656132838671E-5</v>
      </c>
      <c r="M1002" t="s">
        <v>128</v>
      </c>
      <c r="N1002">
        <v>144307085.24000001</v>
      </c>
      <c r="O1002" t="s">
        <v>59</v>
      </c>
      <c r="P1002">
        <v>312308.51</v>
      </c>
      <c r="Q1002">
        <v>0</v>
      </c>
      <c r="R1002">
        <v>2.1641938750309999E-3</v>
      </c>
    </row>
    <row r="1003" spans="1:18" hidden="1" x14ac:dyDescent="0.3">
      <c r="A1003" t="s">
        <v>762</v>
      </c>
      <c r="B1003" t="s">
        <v>763</v>
      </c>
      <c r="C1003" t="s">
        <v>764</v>
      </c>
      <c r="D1003" t="s">
        <v>56</v>
      </c>
      <c r="E1003">
        <v>0</v>
      </c>
      <c r="F1003">
        <v>0</v>
      </c>
      <c r="G1003">
        <v>0</v>
      </c>
      <c r="H1003">
        <v>0</v>
      </c>
      <c r="I1003">
        <v>0</v>
      </c>
      <c r="J1003">
        <v>0</v>
      </c>
      <c r="K1003">
        <v>63518.74</v>
      </c>
      <c r="L1003">
        <v>4.4016369601229704E-4</v>
      </c>
      <c r="M1003" t="s">
        <v>128</v>
      </c>
      <c r="N1003">
        <v>144307085.24000001</v>
      </c>
      <c r="O1003" t="s">
        <v>59</v>
      </c>
      <c r="P1003">
        <v>4044059.21</v>
      </c>
      <c r="Q1003">
        <v>0</v>
      </c>
      <c r="R1003">
        <v>2.8023982351762001E-2</v>
      </c>
    </row>
    <row r="1004" spans="1:18" hidden="1" x14ac:dyDescent="0.3">
      <c r="A1004" t="s">
        <v>768</v>
      </c>
      <c r="B1004" t="s">
        <v>769</v>
      </c>
      <c r="C1004" t="s">
        <v>770</v>
      </c>
      <c r="D1004" t="s">
        <v>56</v>
      </c>
      <c r="E1004">
        <v>0</v>
      </c>
      <c r="F1004">
        <v>0</v>
      </c>
      <c r="G1004">
        <v>0</v>
      </c>
      <c r="H1004">
        <v>0</v>
      </c>
      <c r="I1004">
        <v>0</v>
      </c>
      <c r="J1004">
        <v>0</v>
      </c>
      <c r="K1004">
        <v>25091.9</v>
      </c>
      <c r="L1004">
        <v>1.7387850331998015E-4</v>
      </c>
      <c r="M1004" t="s">
        <v>128</v>
      </c>
      <c r="N1004">
        <v>144307085.24000001</v>
      </c>
      <c r="O1004" t="s">
        <v>59</v>
      </c>
      <c r="P1004">
        <v>1602246.3</v>
      </c>
      <c r="Q1004">
        <v>0</v>
      </c>
      <c r="R1004">
        <v>1.1103032795204E-2</v>
      </c>
    </row>
    <row r="1005" spans="1:18" hidden="1" x14ac:dyDescent="0.3">
      <c r="A1005" t="s">
        <v>771</v>
      </c>
      <c r="B1005" t="s">
        <v>772</v>
      </c>
      <c r="C1005" t="s">
        <v>773</v>
      </c>
      <c r="D1005" t="s">
        <v>56</v>
      </c>
      <c r="E1005">
        <v>0</v>
      </c>
      <c r="F1005">
        <v>0</v>
      </c>
      <c r="G1005">
        <v>0</v>
      </c>
      <c r="H1005">
        <v>0</v>
      </c>
      <c r="I1005">
        <v>0</v>
      </c>
      <c r="J1005">
        <v>0</v>
      </c>
      <c r="K1005">
        <v>401946.35</v>
      </c>
      <c r="L1005">
        <v>2.7853542279751196E-3</v>
      </c>
      <c r="M1005" t="s">
        <v>128</v>
      </c>
      <c r="N1005">
        <v>144307085.24000001</v>
      </c>
      <c r="O1005" t="s">
        <v>59</v>
      </c>
      <c r="P1005">
        <v>25217471.850000001</v>
      </c>
      <c r="Q1005">
        <v>0</v>
      </c>
      <c r="R1005">
        <v>0.17474867438463099</v>
      </c>
    </row>
    <row r="1006" spans="1:18" hidden="1" x14ac:dyDescent="0.3">
      <c r="A1006" t="s">
        <v>786</v>
      </c>
      <c r="B1006" t="s">
        <v>787</v>
      </c>
      <c r="C1006" t="s">
        <v>788</v>
      </c>
      <c r="D1006" t="s">
        <v>56</v>
      </c>
      <c r="E1006">
        <v>0</v>
      </c>
      <c r="F1006">
        <v>0</v>
      </c>
      <c r="G1006">
        <v>0</v>
      </c>
      <c r="H1006">
        <v>0</v>
      </c>
      <c r="I1006">
        <v>0</v>
      </c>
      <c r="J1006">
        <v>0</v>
      </c>
      <c r="K1006">
        <v>40271.93</v>
      </c>
      <c r="L1006">
        <v>2.7907105138339497E-4</v>
      </c>
      <c r="M1006" t="s">
        <v>128</v>
      </c>
      <c r="N1006">
        <v>144307085.24000001</v>
      </c>
      <c r="O1006" t="s">
        <v>59</v>
      </c>
      <c r="P1006">
        <v>2582219.9700000002</v>
      </c>
      <c r="Q1006">
        <v>0</v>
      </c>
      <c r="R1006">
        <v>1.7893923681609001E-2</v>
      </c>
    </row>
    <row r="1007" spans="1:18" hidden="1" x14ac:dyDescent="0.3">
      <c r="A1007" t="s">
        <v>795</v>
      </c>
      <c r="B1007" t="s">
        <v>796</v>
      </c>
      <c r="C1007" t="s">
        <v>797</v>
      </c>
      <c r="D1007" t="s">
        <v>56</v>
      </c>
      <c r="E1007">
        <v>0</v>
      </c>
      <c r="F1007">
        <v>0</v>
      </c>
      <c r="G1007">
        <v>0</v>
      </c>
      <c r="H1007">
        <v>0</v>
      </c>
      <c r="I1007">
        <v>0</v>
      </c>
      <c r="J1007">
        <v>0</v>
      </c>
      <c r="K1007">
        <v>42767.6</v>
      </c>
      <c r="L1007">
        <v>2.963652126219052E-4</v>
      </c>
      <c r="M1007" t="s">
        <v>128</v>
      </c>
      <c r="N1007">
        <v>144307085.24000001</v>
      </c>
      <c r="O1007" t="s">
        <v>59</v>
      </c>
      <c r="P1007">
        <v>2723453.04</v>
      </c>
      <c r="Q1007">
        <v>0</v>
      </c>
      <c r="R1007">
        <v>1.8872621780631999E-2</v>
      </c>
    </row>
    <row r="1008" spans="1:18" hidden="1" x14ac:dyDescent="0.3">
      <c r="A1008" t="s">
        <v>804</v>
      </c>
      <c r="B1008" t="s">
        <v>805</v>
      </c>
      <c r="C1008" t="s">
        <v>806</v>
      </c>
      <c r="D1008" t="s">
        <v>56</v>
      </c>
      <c r="E1008">
        <v>0</v>
      </c>
      <c r="F1008">
        <v>0</v>
      </c>
      <c r="G1008">
        <v>0</v>
      </c>
      <c r="H1008">
        <v>0</v>
      </c>
      <c r="I1008">
        <v>0</v>
      </c>
      <c r="J1008">
        <v>0</v>
      </c>
      <c r="K1008">
        <v>234833.55</v>
      </c>
      <c r="L1008">
        <v>1.6273182263327102E-3</v>
      </c>
      <c r="M1008" t="s">
        <v>128</v>
      </c>
      <c r="N1008">
        <v>144307085.24000001</v>
      </c>
      <c r="O1008" t="s">
        <v>59</v>
      </c>
      <c r="P1008">
        <v>15580339.970000001</v>
      </c>
      <c r="Q1008">
        <v>0</v>
      </c>
      <c r="R1008">
        <v>0.107966562723431</v>
      </c>
    </row>
    <row r="1009" spans="1:18" hidden="1" x14ac:dyDescent="0.3">
      <c r="A1009" t="s">
        <v>807</v>
      </c>
      <c r="B1009" t="s">
        <v>808</v>
      </c>
      <c r="C1009" t="s">
        <v>809</v>
      </c>
      <c r="D1009" t="s">
        <v>56</v>
      </c>
      <c r="E1009">
        <v>0</v>
      </c>
      <c r="F1009">
        <v>0</v>
      </c>
      <c r="G1009">
        <v>0</v>
      </c>
      <c r="H1009">
        <v>0</v>
      </c>
      <c r="I1009">
        <v>0</v>
      </c>
      <c r="J1009">
        <v>0</v>
      </c>
      <c r="K1009">
        <v>2815.47</v>
      </c>
      <c r="L1009">
        <v>1.951026864216358E-5</v>
      </c>
      <c r="M1009" t="s">
        <v>128</v>
      </c>
      <c r="N1009">
        <v>144307085.24000001</v>
      </c>
      <c r="O1009" t="s">
        <v>59</v>
      </c>
      <c r="P1009">
        <v>177941.83</v>
      </c>
      <c r="Q1009">
        <v>0</v>
      </c>
      <c r="R1009">
        <v>1.233077569989E-3</v>
      </c>
    </row>
    <row r="1010" spans="1:18" hidden="1" x14ac:dyDescent="0.3">
      <c r="A1010" t="s">
        <v>810</v>
      </c>
      <c r="B1010" t="s">
        <v>811</v>
      </c>
      <c r="C1010" t="s">
        <v>812</v>
      </c>
      <c r="D1010" t="s">
        <v>56</v>
      </c>
      <c r="E1010">
        <v>0</v>
      </c>
      <c r="F1010">
        <v>0</v>
      </c>
      <c r="G1010">
        <v>0</v>
      </c>
      <c r="H1010">
        <v>0</v>
      </c>
      <c r="I1010">
        <v>0</v>
      </c>
      <c r="J1010">
        <v>0</v>
      </c>
      <c r="K1010">
        <v>26237.439999999999</v>
      </c>
      <c r="L1010">
        <v>1.818167136864E-4</v>
      </c>
      <c r="M1010" t="s">
        <v>128</v>
      </c>
      <c r="N1010">
        <v>144307085.24000001</v>
      </c>
      <c r="O1010" t="s">
        <v>59</v>
      </c>
      <c r="P1010">
        <v>1678643.5</v>
      </c>
      <c r="Q1010">
        <v>0</v>
      </c>
      <c r="R1010">
        <v>1.1632439926343E-2</v>
      </c>
    </row>
    <row r="1011" spans="1:18" hidden="1" x14ac:dyDescent="0.3">
      <c r="A1011" t="s">
        <v>819</v>
      </c>
      <c r="B1011" t="s">
        <v>820</v>
      </c>
      <c r="C1011" t="s">
        <v>821</v>
      </c>
      <c r="D1011" t="s">
        <v>56</v>
      </c>
      <c r="E1011">
        <v>0</v>
      </c>
      <c r="F1011">
        <v>0</v>
      </c>
      <c r="G1011">
        <v>0</v>
      </c>
      <c r="H1011">
        <v>0</v>
      </c>
      <c r="I1011">
        <v>0</v>
      </c>
      <c r="J1011">
        <v>0</v>
      </c>
      <c r="K1011">
        <v>6710.08</v>
      </c>
      <c r="L1011">
        <v>4.6498617783321801E-5</v>
      </c>
      <c r="M1011" t="s">
        <v>128</v>
      </c>
      <c r="N1011">
        <v>144307085.24000001</v>
      </c>
      <c r="O1011" t="s">
        <v>59</v>
      </c>
      <c r="P1011">
        <v>427986.87</v>
      </c>
      <c r="Q1011">
        <v>0</v>
      </c>
      <c r="R1011">
        <v>2.9658063516989999E-3</v>
      </c>
    </row>
    <row r="1012" spans="1:18" hidden="1" x14ac:dyDescent="0.3">
      <c r="A1012" t="s">
        <v>846</v>
      </c>
      <c r="B1012" t="s">
        <v>847</v>
      </c>
      <c r="C1012" t="s">
        <v>848</v>
      </c>
      <c r="D1012" t="s">
        <v>56</v>
      </c>
      <c r="E1012">
        <v>0</v>
      </c>
      <c r="F1012">
        <v>0</v>
      </c>
      <c r="G1012">
        <v>0</v>
      </c>
      <c r="H1012">
        <v>0</v>
      </c>
      <c r="I1012">
        <v>0</v>
      </c>
      <c r="J1012">
        <v>0</v>
      </c>
      <c r="K1012">
        <v>10269.57</v>
      </c>
      <c r="L1012">
        <v>7.1164697027318322E-5</v>
      </c>
      <c r="M1012" t="s">
        <v>128</v>
      </c>
      <c r="N1012">
        <v>144307085.24000001</v>
      </c>
      <c r="O1012" t="s">
        <v>59</v>
      </c>
      <c r="P1012">
        <v>651762.97</v>
      </c>
      <c r="Q1012">
        <v>0</v>
      </c>
      <c r="R1012">
        <v>4.5165001352219999E-3</v>
      </c>
    </row>
    <row r="1013" spans="1:18" hidden="1" x14ac:dyDescent="0.3">
      <c r="A1013" t="s">
        <v>849</v>
      </c>
      <c r="B1013" t="s">
        <v>850</v>
      </c>
      <c r="C1013" t="s">
        <v>851</v>
      </c>
      <c r="D1013" t="s">
        <v>56</v>
      </c>
      <c r="E1013">
        <v>0</v>
      </c>
      <c r="F1013">
        <v>0</v>
      </c>
      <c r="G1013">
        <v>0</v>
      </c>
      <c r="H1013">
        <v>0</v>
      </c>
      <c r="I1013">
        <v>0</v>
      </c>
      <c r="J1013">
        <v>0</v>
      </c>
      <c r="K1013">
        <v>19441.580000000002</v>
      </c>
      <c r="L1013">
        <v>1.3472366909543157E-4</v>
      </c>
      <c r="M1013" t="s">
        <v>128</v>
      </c>
      <c r="N1013">
        <v>144307085.24000001</v>
      </c>
      <c r="O1013" t="s">
        <v>59</v>
      </c>
      <c r="P1013">
        <v>1247320.22</v>
      </c>
      <c r="Q1013">
        <v>0</v>
      </c>
      <c r="R1013">
        <v>8.6435133654430008E-3</v>
      </c>
    </row>
    <row r="1014" spans="1:18" hidden="1" x14ac:dyDescent="0.3">
      <c r="A1014" t="s">
        <v>855</v>
      </c>
      <c r="B1014" t="s">
        <v>856</v>
      </c>
      <c r="C1014" t="s">
        <v>857</v>
      </c>
      <c r="D1014" t="s">
        <v>56</v>
      </c>
      <c r="E1014">
        <v>0</v>
      </c>
      <c r="F1014">
        <v>0</v>
      </c>
      <c r="G1014">
        <v>0</v>
      </c>
      <c r="H1014">
        <v>0</v>
      </c>
      <c r="I1014">
        <v>0</v>
      </c>
      <c r="J1014">
        <v>0</v>
      </c>
      <c r="K1014">
        <v>954782.83</v>
      </c>
      <c r="L1014">
        <v>6.6163267618639899E-3</v>
      </c>
      <c r="M1014" t="s">
        <v>128</v>
      </c>
      <c r="N1014">
        <v>144307085.24000001</v>
      </c>
      <c r="O1014" t="s">
        <v>59</v>
      </c>
      <c r="P1014">
        <v>60312277.539999999</v>
      </c>
      <c r="Q1014">
        <v>0</v>
      </c>
      <c r="R1014">
        <v>0.41794397994868698</v>
      </c>
    </row>
    <row r="1015" spans="1:18" hidden="1" x14ac:dyDescent="0.3">
      <c r="A1015" t="s">
        <v>864</v>
      </c>
      <c r="B1015" t="s">
        <v>865</v>
      </c>
      <c r="C1015" t="s">
        <v>866</v>
      </c>
      <c r="D1015" t="s">
        <v>56</v>
      </c>
      <c r="E1015">
        <v>0</v>
      </c>
      <c r="F1015">
        <v>0</v>
      </c>
      <c r="G1015">
        <v>0</v>
      </c>
      <c r="H1015">
        <v>0</v>
      </c>
      <c r="I1015">
        <v>0</v>
      </c>
      <c r="J1015">
        <v>0</v>
      </c>
      <c r="K1015">
        <v>68748.31</v>
      </c>
      <c r="L1015">
        <v>4.7640287298203904E-4</v>
      </c>
      <c r="M1015" t="s">
        <v>128</v>
      </c>
      <c r="N1015">
        <v>144307085.24000001</v>
      </c>
      <c r="O1015" t="s">
        <v>59</v>
      </c>
      <c r="P1015">
        <v>4421108.91</v>
      </c>
      <c r="Q1015">
        <v>0</v>
      </c>
      <c r="R1015">
        <v>3.0636811093836001E-2</v>
      </c>
    </row>
    <row r="1016" spans="1:18" hidden="1" x14ac:dyDescent="0.3">
      <c r="A1016" t="s">
        <v>873</v>
      </c>
      <c r="B1016" t="s">
        <v>874</v>
      </c>
      <c r="C1016" t="s">
        <v>875</v>
      </c>
      <c r="D1016" t="s">
        <v>56</v>
      </c>
      <c r="E1016">
        <v>0</v>
      </c>
      <c r="F1016">
        <v>0</v>
      </c>
      <c r="G1016">
        <v>0</v>
      </c>
      <c r="H1016">
        <v>0</v>
      </c>
      <c r="I1016">
        <v>0</v>
      </c>
      <c r="J1016">
        <v>0</v>
      </c>
      <c r="K1016">
        <v>25754.799999999999</v>
      </c>
      <c r="L1016">
        <v>1.7847217936088638E-4</v>
      </c>
      <c r="M1016" t="s">
        <v>128</v>
      </c>
      <c r="N1016">
        <v>144307085.24000001</v>
      </c>
      <c r="O1016" t="s">
        <v>59</v>
      </c>
      <c r="P1016">
        <v>1633545.01</v>
      </c>
      <c r="Q1016">
        <v>0</v>
      </c>
      <c r="R1016">
        <v>1.1319922422958E-2</v>
      </c>
    </row>
    <row r="1017" spans="1:18" hidden="1" x14ac:dyDescent="0.3">
      <c r="A1017" t="s">
        <v>891</v>
      </c>
      <c r="B1017" t="s">
        <v>892</v>
      </c>
      <c r="C1017" t="s">
        <v>893</v>
      </c>
      <c r="D1017" t="s">
        <v>56</v>
      </c>
      <c r="E1017">
        <v>0</v>
      </c>
      <c r="F1017">
        <v>0</v>
      </c>
      <c r="G1017">
        <v>0</v>
      </c>
      <c r="H1017">
        <v>0</v>
      </c>
      <c r="I1017">
        <v>0</v>
      </c>
      <c r="J1017">
        <v>0</v>
      </c>
      <c r="K1017">
        <v>6214.93</v>
      </c>
      <c r="L1017">
        <v>4.3067393327665271E-5</v>
      </c>
      <c r="M1017" t="s">
        <v>128</v>
      </c>
      <c r="N1017">
        <v>144307085.24000001</v>
      </c>
      <c r="O1017" t="s">
        <v>59</v>
      </c>
      <c r="P1017">
        <v>394795.5</v>
      </c>
      <c r="Q1017">
        <v>0</v>
      </c>
      <c r="R1017">
        <v>2.7358012210100002E-3</v>
      </c>
    </row>
    <row r="1018" spans="1:18" hidden="1" x14ac:dyDescent="0.3">
      <c r="A1018" t="s">
        <v>897</v>
      </c>
      <c r="B1018" t="s">
        <v>898</v>
      </c>
      <c r="C1018" t="s">
        <v>899</v>
      </c>
      <c r="D1018" t="s">
        <v>56</v>
      </c>
      <c r="E1018">
        <v>0</v>
      </c>
      <c r="F1018">
        <v>0</v>
      </c>
      <c r="G1018">
        <v>0</v>
      </c>
      <c r="H1018">
        <v>0</v>
      </c>
      <c r="I1018">
        <v>0</v>
      </c>
      <c r="J1018">
        <v>0</v>
      </c>
      <c r="K1018">
        <v>6326.82</v>
      </c>
      <c r="L1018">
        <v>4.384275373227682E-5</v>
      </c>
      <c r="M1018" t="s">
        <v>128</v>
      </c>
      <c r="N1018">
        <v>144307085.24000001</v>
      </c>
      <c r="O1018" t="s">
        <v>59</v>
      </c>
      <c r="P1018">
        <v>405306.7</v>
      </c>
      <c r="Q1018">
        <v>0</v>
      </c>
      <c r="R1018">
        <v>2.8086403333969999E-3</v>
      </c>
    </row>
    <row r="1019" spans="1:18" hidden="1" x14ac:dyDescent="0.3">
      <c r="A1019" t="s">
        <v>900</v>
      </c>
      <c r="B1019" t="s">
        <v>901</v>
      </c>
      <c r="C1019" t="s">
        <v>902</v>
      </c>
      <c r="D1019" t="s">
        <v>56</v>
      </c>
      <c r="E1019">
        <v>0</v>
      </c>
      <c r="F1019">
        <v>0</v>
      </c>
      <c r="G1019">
        <v>0</v>
      </c>
      <c r="H1019">
        <v>0</v>
      </c>
      <c r="I1019">
        <v>0</v>
      </c>
      <c r="J1019">
        <v>0</v>
      </c>
      <c r="K1019">
        <v>82702.25</v>
      </c>
      <c r="L1019">
        <v>5.7309902602811389E-4</v>
      </c>
      <c r="M1019" t="s">
        <v>128</v>
      </c>
      <c r="N1019">
        <v>144307085.24000001</v>
      </c>
      <c r="O1019" t="s">
        <v>59</v>
      </c>
      <c r="P1019">
        <v>5268181.16</v>
      </c>
      <c r="Q1019">
        <v>0</v>
      </c>
      <c r="R1019">
        <v>3.6506739438596003E-2</v>
      </c>
    </row>
    <row r="1020" spans="1:18" hidden="1" x14ac:dyDescent="0.3">
      <c r="A1020" t="s">
        <v>906</v>
      </c>
      <c r="B1020" t="s">
        <v>907</v>
      </c>
      <c r="C1020" t="s">
        <v>908</v>
      </c>
      <c r="D1020" t="s">
        <v>56</v>
      </c>
      <c r="E1020">
        <v>0</v>
      </c>
      <c r="F1020">
        <v>0</v>
      </c>
      <c r="G1020">
        <v>0</v>
      </c>
      <c r="H1020">
        <v>0</v>
      </c>
      <c r="I1020">
        <v>0</v>
      </c>
      <c r="J1020">
        <v>0</v>
      </c>
      <c r="K1020">
        <v>8048.57</v>
      </c>
      <c r="L1020">
        <v>5.5773907335279219E-5</v>
      </c>
      <c r="M1020" t="s">
        <v>128</v>
      </c>
      <c r="N1020">
        <v>144307085.24000001</v>
      </c>
      <c r="O1020" t="s">
        <v>59</v>
      </c>
      <c r="P1020">
        <v>515701.27</v>
      </c>
      <c r="Q1020">
        <v>0</v>
      </c>
      <c r="R1020">
        <v>3.5736379065680001E-3</v>
      </c>
    </row>
    <row r="1021" spans="1:18" hidden="1" x14ac:dyDescent="0.3">
      <c r="A1021" t="s">
        <v>918</v>
      </c>
      <c r="B1021" t="s">
        <v>919</v>
      </c>
      <c r="C1021" t="s">
        <v>920</v>
      </c>
      <c r="D1021" t="s">
        <v>56</v>
      </c>
      <c r="E1021">
        <v>0</v>
      </c>
      <c r="F1021">
        <v>0</v>
      </c>
      <c r="G1021">
        <v>0</v>
      </c>
      <c r="H1021">
        <v>0</v>
      </c>
      <c r="I1021">
        <v>0</v>
      </c>
      <c r="J1021">
        <v>0</v>
      </c>
      <c r="K1021">
        <v>27460.78</v>
      </c>
      <c r="L1021">
        <v>1.9029405212037527E-4</v>
      </c>
      <c r="M1021" t="s">
        <v>128</v>
      </c>
      <c r="N1021">
        <v>144307085.24000001</v>
      </c>
      <c r="O1021" t="s">
        <v>59</v>
      </c>
      <c r="P1021">
        <v>1757470.2</v>
      </c>
      <c r="Q1021">
        <v>0</v>
      </c>
      <c r="R1021">
        <v>1.2178682682677E-2</v>
      </c>
    </row>
    <row r="1022" spans="1:18" hidden="1" x14ac:dyDescent="0.3">
      <c r="A1022" t="s">
        <v>927</v>
      </c>
      <c r="B1022" t="s">
        <v>928</v>
      </c>
      <c r="C1022" t="s">
        <v>929</v>
      </c>
      <c r="D1022" t="s">
        <v>56</v>
      </c>
      <c r="E1022">
        <v>0</v>
      </c>
      <c r="F1022">
        <v>0</v>
      </c>
      <c r="G1022">
        <v>0</v>
      </c>
      <c r="H1022">
        <v>0</v>
      </c>
      <c r="I1022">
        <v>0</v>
      </c>
      <c r="J1022">
        <v>0</v>
      </c>
      <c r="K1022">
        <v>129500.87</v>
      </c>
      <c r="L1022">
        <v>8.9739786362273547E-4</v>
      </c>
      <c r="M1022" t="s">
        <v>128</v>
      </c>
      <c r="N1022">
        <v>144307085.24000001</v>
      </c>
      <c r="O1022" t="s">
        <v>59</v>
      </c>
      <c r="P1022">
        <v>8247433.1100000003</v>
      </c>
      <c r="Q1022">
        <v>0</v>
      </c>
      <c r="R1022">
        <v>5.7151962402148003E-2</v>
      </c>
    </row>
    <row r="1023" spans="1:18" hidden="1" x14ac:dyDescent="0.3">
      <c r="A1023" t="s">
        <v>930</v>
      </c>
      <c r="B1023" t="s">
        <v>931</v>
      </c>
      <c r="C1023" t="s">
        <v>932</v>
      </c>
      <c r="D1023" t="s">
        <v>56</v>
      </c>
      <c r="E1023">
        <v>0</v>
      </c>
      <c r="F1023">
        <v>0</v>
      </c>
      <c r="G1023">
        <v>0</v>
      </c>
      <c r="H1023">
        <v>0</v>
      </c>
      <c r="I1023">
        <v>0</v>
      </c>
      <c r="J1023">
        <v>0</v>
      </c>
      <c r="K1023">
        <v>37734.49</v>
      </c>
      <c r="L1023">
        <v>2.6148743796774093E-4</v>
      </c>
      <c r="M1023" t="s">
        <v>128</v>
      </c>
      <c r="N1023">
        <v>144307085.24000001</v>
      </c>
      <c r="O1023" t="s">
        <v>59</v>
      </c>
      <c r="P1023">
        <v>2395833.35</v>
      </c>
      <c r="Q1023">
        <v>0</v>
      </c>
      <c r="R1023">
        <v>1.6602326531753E-2</v>
      </c>
    </row>
    <row r="1024" spans="1:18" hidden="1" x14ac:dyDescent="0.3">
      <c r="A1024" t="s">
        <v>933</v>
      </c>
      <c r="B1024" t="s">
        <v>934</v>
      </c>
      <c r="C1024" t="s">
        <v>935</v>
      </c>
      <c r="D1024" t="s">
        <v>56</v>
      </c>
      <c r="E1024">
        <v>0</v>
      </c>
      <c r="F1024">
        <v>0</v>
      </c>
      <c r="G1024">
        <v>0</v>
      </c>
      <c r="H1024">
        <v>0</v>
      </c>
      <c r="I1024">
        <v>0</v>
      </c>
      <c r="J1024">
        <v>0</v>
      </c>
      <c r="K1024">
        <v>91335.97</v>
      </c>
      <c r="L1024">
        <v>6.3292782782007771E-4</v>
      </c>
      <c r="M1024" t="s">
        <v>128</v>
      </c>
      <c r="N1024">
        <v>144307085.24000001</v>
      </c>
      <c r="O1024" t="s">
        <v>59</v>
      </c>
      <c r="P1024">
        <v>5812881.1600000001</v>
      </c>
      <c r="Q1024">
        <v>0</v>
      </c>
      <c r="R1024">
        <v>4.0281328878152001E-2</v>
      </c>
    </row>
    <row r="1025" spans="1:18" hidden="1" x14ac:dyDescent="0.3">
      <c r="A1025" t="s">
        <v>936</v>
      </c>
      <c r="B1025" t="s">
        <v>937</v>
      </c>
      <c r="C1025" t="s">
        <v>938</v>
      </c>
      <c r="D1025" t="s">
        <v>56</v>
      </c>
      <c r="E1025">
        <v>0</v>
      </c>
      <c r="F1025">
        <v>0</v>
      </c>
      <c r="G1025">
        <v>0</v>
      </c>
      <c r="H1025">
        <v>0</v>
      </c>
      <c r="I1025">
        <v>0</v>
      </c>
      <c r="J1025">
        <v>0</v>
      </c>
      <c r="K1025">
        <v>117419.29</v>
      </c>
      <c r="L1025">
        <v>8.1367654127805042E-4</v>
      </c>
      <c r="M1025" t="s">
        <v>128</v>
      </c>
      <c r="N1025">
        <v>144307085.24000001</v>
      </c>
      <c r="O1025" t="s">
        <v>59</v>
      </c>
      <c r="P1025">
        <v>7551241.3200000003</v>
      </c>
      <c r="Q1025">
        <v>0</v>
      </c>
      <c r="R1025">
        <v>5.2327585353425E-2</v>
      </c>
    </row>
    <row r="1026" spans="1:18" hidden="1" x14ac:dyDescent="0.3">
      <c r="A1026" t="s">
        <v>942</v>
      </c>
      <c r="B1026" t="s">
        <v>943</v>
      </c>
      <c r="C1026" t="s">
        <v>944</v>
      </c>
      <c r="D1026" t="s">
        <v>56</v>
      </c>
      <c r="E1026">
        <v>0</v>
      </c>
      <c r="F1026">
        <v>0</v>
      </c>
      <c r="G1026">
        <v>0</v>
      </c>
      <c r="H1026">
        <v>0</v>
      </c>
      <c r="I1026">
        <v>0</v>
      </c>
      <c r="J1026">
        <v>0</v>
      </c>
      <c r="K1026">
        <v>28620.85</v>
      </c>
      <c r="L1026">
        <v>1.9833295054362779E-4</v>
      </c>
      <c r="M1026" t="s">
        <v>128</v>
      </c>
      <c r="N1026">
        <v>144307085.24000001</v>
      </c>
      <c r="O1026" t="s">
        <v>59</v>
      </c>
      <c r="P1026">
        <v>1838566.64</v>
      </c>
      <c r="Q1026">
        <v>0</v>
      </c>
      <c r="R1026">
        <v>1.2740653980656999E-2</v>
      </c>
    </row>
    <row r="1027" spans="1:18" hidden="1" x14ac:dyDescent="0.3">
      <c r="A1027" t="s">
        <v>945</v>
      </c>
      <c r="B1027" t="s">
        <v>946</v>
      </c>
      <c r="C1027" t="s">
        <v>947</v>
      </c>
      <c r="D1027" t="s">
        <v>56</v>
      </c>
      <c r="E1027">
        <v>0</v>
      </c>
      <c r="F1027">
        <v>0</v>
      </c>
      <c r="G1027">
        <v>0</v>
      </c>
      <c r="H1027">
        <v>0</v>
      </c>
      <c r="I1027">
        <v>0</v>
      </c>
      <c r="J1027">
        <v>0</v>
      </c>
      <c r="K1027">
        <v>63391.68</v>
      </c>
      <c r="L1027">
        <v>4.3928321256417888E-4</v>
      </c>
      <c r="M1027" t="s">
        <v>128</v>
      </c>
      <c r="N1027">
        <v>144307085.24000001</v>
      </c>
      <c r="O1027" t="s">
        <v>59</v>
      </c>
      <c r="P1027">
        <v>4038902.01</v>
      </c>
      <c r="Q1027">
        <v>0</v>
      </c>
      <c r="R1027">
        <v>2.7988244674769999E-2</v>
      </c>
    </row>
    <row r="1028" spans="1:18" hidden="1" x14ac:dyDescent="0.3">
      <c r="A1028" t="s">
        <v>948</v>
      </c>
      <c r="B1028" t="s">
        <v>949</v>
      </c>
      <c r="C1028" t="s">
        <v>950</v>
      </c>
      <c r="D1028" t="s">
        <v>56</v>
      </c>
      <c r="E1028">
        <v>0</v>
      </c>
      <c r="F1028">
        <v>0</v>
      </c>
      <c r="G1028">
        <v>0</v>
      </c>
      <c r="H1028">
        <v>0</v>
      </c>
      <c r="I1028">
        <v>0</v>
      </c>
      <c r="J1028">
        <v>0</v>
      </c>
      <c r="K1028">
        <v>24206.55</v>
      </c>
      <c r="L1028">
        <v>1.6774332292653269E-4</v>
      </c>
      <c r="M1028" t="s">
        <v>128</v>
      </c>
      <c r="N1028">
        <v>144307085.24000001</v>
      </c>
      <c r="O1028" t="s">
        <v>59</v>
      </c>
      <c r="P1028">
        <v>1541653.3</v>
      </c>
      <c r="Q1028">
        <v>0</v>
      </c>
      <c r="R1028">
        <v>1.0683143502178E-2</v>
      </c>
    </row>
    <row r="1029" spans="1:18" hidden="1" x14ac:dyDescent="0.3">
      <c r="A1029" t="s">
        <v>960</v>
      </c>
      <c r="B1029" t="s">
        <v>961</v>
      </c>
      <c r="C1029" t="s">
        <v>962</v>
      </c>
      <c r="D1029" t="s">
        <v>56</v>
      </c>
      <c r="E1029">
        <v>0</v>
      </c>
      <c r="F1029">
        <v>0</v>
      </c>
      <c r="G1029">
        <v>0</v>
      </c>
      <c r="H1029">
        <v>0</v>
      </c>
      <c r="I1029">
        <v>0</v>
      </c>
      <c r="J1029">
        <v>0</v>
      </c>
      <c r="K1029">
        <v>85905.04</v>
      </c>
      <c r="L1029">
        <v>5.9529329316803541E-4</v>
      </c>
      <c r="M1029" t="s">
        <v>128</v>
      </c>
      <c r="N1029">
        <v>144307085.24000001</v>
      </c>
      <c r="O1029" t="s">
        <v>59</v>
      </c>
      <c r="P1029">
        <v>5419612.9500000002</v>
      </c>
      <c r="Q1029">
        <v>0</v>
      </c>
      <c r="R1029">
        <v>3.7556111267763002E-2</v>
      </c>
    </row>
    <row r="1030" spans="1:18" hidden="1" x14ac:dyDescent="0.3">
      <c r="A1030" t="s">
        <v>969</v>
      </c>
      <c r="B1030" t="s">
        <v>970</v>
      </c>
      <c r="C1030" t="s">
        <v>971</v>
      </c>
      <c r="D1030" t="s">
        <v>56</v>
      </c>
      <c r="E1030">
        <v>0</v>
      </c>
      <c r="F1030">
        <v>0</v>
      </c>
      <c r="G1030">
        <v>0</v>
      </c>
      <c r="H1030">
        <v>0</v>
      </c>
      <c r="I1030">
        <v>0</v>
      </c>
      <c r="J1030">
        <v>0</v>
      </c>
      <c r="K1030">
        <v>36997.39</v>
      </c>
      <c r="L1030">
        <v>2.5637958065932037E-4</v>
      </c>
      <c r="M1030" t="s">
        <v>128</v>
      </c>
      <c r="N1030">
        <v>144307085.24000001</v>
      </c>
      <c r="O1030" t="s">
        <v>59</v>
      </c>
      <c r="P1030">
        <v>2354985.88</v>
      </c>
      <c r="Q1030">
        <v>0</v>
      </c>
      <c r="R1030">
        <v>1.6319267180009998E-2</v>
      </c>
    </row>
    <row r="1031" spans="1:18" hidden="1" x14ac:dyDescent="0.3">
      <c r="A1031" t="s">
        <v>972</v>
      </c>
      <c r="B1031" t="s">
        <v>973</v>
      </c>
      <c r="C1031" t="s">
        <v>974</v>
      </c>
      <c r="D1031" t="s">
        <v>56</v>
      </c>
      <c r="E1031">
        <v>0</v>
      </c>
      <c r="F1031">
        <v>0</v>
      </c>
      <c r="G1031">
        <v>0</v>
      </c>
      <c r="H1031">
        <v>0</v>
      </c>
      <c r="I1031">
        <v>0</v>
      </c>
      <c r="J1031">
        <v>0</v>
      </c>
      <c r="K1031">
        <v>253718.53</v>
      </c>
      <c r="L1031">
        <v>1.7581848429551164E-3</v>
      </c>
      <c r="M1031" t="s">
        <v>128</v>
      </c>
      <c r="N1031">
        <v>144307085.24000001</v>
      </c>
      <c r="O1031" t="s">
        <v>59</v>
      </c>
      <c r="P1031">
        <v>16171563.460000001</v>
      </c>
      <c r="Q1031">
        <v>0</v>
      </c>
      <c r="R1031">
        <v>0.112063544441389</v>
      </c>
    </row>
    <row r="1032" spans="1:18" hidden="1" x14ac:dyDescent="0.3">
      <c r="A1032" t="s">
        <v>975</v>
      </c>
      <c r="B1032" t="s">
        <v>976</v>
      </c>
      <c r="C1032" t="s">
        <v>977</v>
      </c>
      <c r="D1032" t="s">
        <v>56</v>
      </c>
      <c r="E1032">
        <v>0</v>
      </c>
      <c r="F1032">
        <v>0</v>
      </c>
      <c r="G1032">
        <v>0</v>
      </c>
      <c r="H1032">
        <v>0</v>
      </c>
      <c r="I1032">
        <v>0</v>
      </c>
      <c r="J1032">
        <v>0</v>
      </c>
      <c r="K1032">
        <v>25515.119999999999</v>
      </c>
      <c r="L1032">
        <v>1.7681127685148165E-4</v>
      </c>
      <c r="M1032" t="s">
        <v>128</v>
      </c>
      <c r="N1032">
        <v>144307085.24000001</v>
      </c>
      <c r="O1032" t="s">
        <v>59</v>
      </c>
      <c r="P1032">
        <v>1628658.86</v>
      </c>
      <c r="Q1032">
        <v>0</v>
      </c>
      <c r="R1032">
        <v>1.1286063032119001E-2</v>
      </c>
    </row>
    <row r="1033" spans="1:18" hidden="1" x14ac:dyDescent="0.3">
      <c r="A1033" t="s">
        <v>984</v>
      </c>
      <c r="B1033" t="s">
        <v>985</v>
      </c>
      <c r="C1033" t="s">
        <v>986</v>
      </c>
      <c r="D1033" t="s">
        <v>56</v>
      </c>
      <c r="E1033">
        <v>0</v>
      </c>
      <c r="F1033">
        <v>0</v>
      </c>
      <c r="G1033">
        <v>0</v>
      </c>
      <c r="H1033">
        <v>0</v>
      </c>
      <c r="I1033">
        <v>0</v>
      </c>
      <c r="J1033">
        <v>0</v>
      </c>
      <c r="K1033">
        <v>105935.49</v>
      </c>
      <c r="L1033">
        <v>7.3409763508019423E-4</v>
      </c>
      <c r="M1033" t="s">
        <v>128</v>
      </c>
      <c r="N1033">
        <v>144307085.24000001</v>
      </c>
      <c r="O1033" t="s">
        <v>59</v>
      </c>
      <c r="P1033">
        <v>6735638.0300000003</v>
      </c>
      <c r="Q1033">
        <v>0</v>
      </c>
      <c r="R1033">
        <v>4.667572641217E-2</v>
      </c>
    </row>
    <row r="1034" spans="1:18" hidden="1" x14ac:dyDescent="0.3">
      <c r="A1034" t="s">
        <v>987</v>
      </c>
      <c r="B1034" t="s">
        <v>988</v>
      </c>
      <c r="C1034" t="s">
        <v>989</v>
      </c>
      <c r="D1034" t="s">
        <v>56</v>
      </c>
      <c r="E1034">
        <v>0</v>
      </c>
      <c r="F1034">
        <v>0</v>
      </c>
      <c r="G1034">
        <v>0</v>
      </c>
      <c r="H1034">
        <v>0</v>
      </c>
      <c r="I1034">
        <v>0</v>
      </c>
      <c r="J1034">
        <v>0</v>
      </c>
      <c r="K1034">
        <v>320703.84999999998</v>
      </c>
      <c r="L1034">
        <v>2.2223707828803486E-3</v>
      </c>
      <c r="M1034" t="s">
        <v>128</v>
      </c>
      <c r="N1034">
        <v>144307085.24000001</v>
      </c>
      <c r="O1034" t="s">
        <v>59</v>
      </c>
      <c r="P1034">
        <v>20420219.780000001</v>
      </c>
      <c r="Q1034">
        <v>0</v>
      </c>
      <c r="R1034">
        <v>0.14150531656875101</v>
      </c>
    </row>
    <row r="1035" spans="1:18" hidden="1" x14ac:dyDescent="0.3">
      <c r="A1035" t="s">
        <v>990</v>
      </c>
      <c r="B1035" t="s">
        <v>47</v>
      </c>
      <c r="C1035" t="s">
        <v>991</v>
      </c>
      <c r="D1035" t="s">
        <v>56</v>
      </c>
      <c r="E1035">
        <v>0</v>
      </c>
      <c r="F1035">
        <v>0</v>
      </c>
      <c r="G1035">
        <v>0</v>
      </c>
      <c r="H1035">
        <v>0</v>
      </c>
      <c r="I1035">
        <v>0</v>
      </c>
      <c r="J1035">
        <v>0</v>
      </c>
      <c r="K1035">
        <v>16791.14</v>
      </c>
      <c r="L1035">
        <v>1.1635700334515328E-4</v>
      </c>
      <c r="M1035" t="s">
        <v>128</v>
      </c>
      <c r="N1035">
        <v>144307085.24000001</v>
      </c>
      <c r="O1035" t="s">
        <v>59</v>
      </c>
      <c r="P1035">
        <v>1081204.8</v>
      </c>
      <c r="Q1035">
        <v>0</v>
      </c>
      <c r="R1035">
        <v>7.492388874752E-3</v>
      </c>
    </row>
    <row r="1036" spans="1:18" hidden="1" x14ac:dyDescent="0.3">
      <c r="A1036" t="s">
        <v>992</v>
      </c>
      <c r="B1036" t="s">
        <v>993</v>
      </c>
      <c r="C1036" t="s">
        <v>994</v>
      </c>
      <c r="D1036" t="s">
        <v>56</v>
      </c>
      <c r="E1036">
        <v>0</v>
      </c>
      <c r="F1036">
        <v>0</v>
      </c>
      <c r="G1036">
        <v>0</v>
      </c>
      <c r="H1036">
        <v>0</v>
      </c>
      <c r="I1036">
        <v>0</v>
      </c>
      <c r="J1036">
        <v>0</v>
      </c>
      <c r="K1036">
        <v>26248.91</v>
      </c>
      <c r="L1036">
        <v>1.8189619696319767E-4</v>
      </c>
      <c r="M1036" t="s">
        <v>128</v>
      </c>
      <c r="N1036">
        <v>144307085.24000001</v>
      </c>
      <c r="O1036" t="s">
        <v>59</v>
      </c>
      <c r="P1036">
        <v>1692650.15</v>
      </c>
      <c r="Q1036">
        <v>0</v>
      </c>
      <c r="R1036">
        <v>1.1729501342120001E-2</v>
      </c>
    </row>
    <row r="1037" spans="1:18" hidden="1" x14ac:dyDescent="0.3">
      <c r="A1037" t="s">
        <v>995</v>
      </c>
      <c r="B1037" t="s">
        <v>996</v>
      </c>
      <c r="C1037" t="s">
        <v>997</v>
      </c>
      <c r="D1037" t="s">
        <v>56</v>
      </c>
      <c r="E1037">
        <v>0</v>
      </c>
      <c r="F1037">
        <v>0</v>
      </c>
      <c r="G1037">
        <v>0</v>
      </c>
      <c r="H1037">
        <v>0</v>
      </c>
      <c r="I1037">
        <v>0</v>
      </c>
      <c r="J1037">
        <v>0</v>
      </c>
      <c r="K1037">
        <v>70463.87</v>
      </c>
      <c r="L1037">
        <v>4.8829113194830403E-4</v>
      </c>
      <c r="M1037" t="s">
        <v>128</v>
      </c>
      <c r="N1037">
        <v>144307085.24000001</v>
      </c>
      <c r="O1037" t="s">
        <v>59</v>
      </c>
      <c r="P1037">
        <v>4487072.5</v>
      </c>
      <c r="Q1037">
        <v>0</v>
      </c>
      <c r="R1037">
        <v>3.1093916785426001E-2</v>
      </c>
    </row>
    <row r="1038" spans="1:18" hidden="1" x14ac:dyDescent="0.3">
      <c r="A1038" t="s">
        <v>1004</v>
      </c>
      <c r="B1038" t="s">
        <v>1005</v>
      </c>
      <c r="C1038" t="s">
        <v>1006</v>
      </c>
      <c r="D1038" t="s">
        <v>56</v>
      </c>
      <c r="E1038">
        <v>0</v>
      </c>
      <c r="F1038">
        <v>0</v>
      </c>
      <c r="G1038">
        <v>0</v>
      </c>
      <c r="H1038">
        <v>0</v>
      </c>
      <c r="I1038">
        <v>0</v>
      </c>
      <c r="J1038">
        <v>0</v>
      </c>
      <c r="K1038">
        <v>396949.68</v>
      </c>
      <c r="L1038">
        <v>2.7507289703747051E-3</v>
      </c>
      <c r="M1038" t="s">
        <v>128</v>
      </c>
      <c r="N1038">
        <v>144307085.24000001</v>
      </c>
      <c r="O1038" t="s">
        <v>59</v>
      </c>
      <c r="P1038">
        <v>25430712.879999999</v>
      </c>
      <c r="Q1038">
        <v>0</v>
      </c>
      <c r="R1038">
        <v>0.17622636364462399</v>
      </c>
    </row>
    <row r="1039" spans="1:18" hidden="1" x14ac:dyDescent="0.3">
      <c r="A1039" t="s">
        <v>1013</v>
      </c>
      <c r="B1039" t="s">
        <v>1014</v>
      </c>
      <c r="C1039" t="s">
        <v>1015</v>
      </c>
      <c r="D1039" t="s">
        <v>56</v>
      </c>
      <c r="E1039">
        <v>0</v>
      </c>
      <c r="F1039">
        <v>0</v>
      </c>
      <c r="G1039">
        <v>0</v>
      </c>
      <c r="H1039">
        <v>0</v>
      </c>
      <c r="I1039">
        <v>0</v>
      </c>
      <c r="J1039">
        <v>0</v>
      </c>
      <c r="K1039">
        <v>109869.23</v>
      </c>
      <c r="L1039">
        <v>7.6135714207846612E-4</v>
      </c>
      <c r="M1039" t="s">
        <v>128</v>
      </c>
      <c r="N1039">
        <v>144307085.24000001</v>
      </c>
      <c r="O1039" t="s">
        <v>59</v>
      </c>
      <c r="P1039">
        <v>6933758.3899999997</v>
      </c>
      <c r="Q1039">
        <v>0</v>
      </c>
      <c r="R1039">
        <v>4.8048634469113997E-2</v>
      </c>
    </row>
    <row r="1040" spans="1:18" hidden="1" x14ac:dyDescent="0.3">
      <c r="A1040" t="s">
        <v>1016</v>
      </c>
      <c r="B1040" t="s">
        <v>1017</v>
      </c>
      <c r="C1040" t="s">
        <v>1018</v>
      </c>
      <c r="D1040" t="s">
        <v>56</v>
      </c>
      <c r="E1040">
        <v>0</v>
      </c>
      <c r="F1040">
        <v>0</v>
      </c>
      <c r="G1040">
        <v>0</v>
      </c>
      <c r="H1040">
        <v>0</v>
      </c>
      <c r="I1040">
        <v>0</v>
      </c>
      <c r="J1040">
        <v>0</v>
      </c>
      <c r="K1040">
        <v>29447.47</v>
      </c>
      <c r="L1040">
        <v>2.0406115161307101E-4</v>
      </c>
      <c r="M1040" t="s">
        <v>128</v>
      </c>
      <c r="N1040">
        <v>144307085.24000001</v>
      </c>
      <c r="O1040" t="s">
        <v>59</v>
      </c>
      <c r="P1040">
        <v>1838079.6</v>
      </c>
      <c r="Q1040">
        <v>0</v>
      </c>
      <c r="R1040">
        <v>1.2737278955797999E-2</v>
      </c>
    </row>
    <row r="1041" spans="1:18" hidden="1" x14ac:dyDescent="0.3">
      <c r="A1041" t="s">
        <v>1019</v>
      </c>
      <c r="B1041" t="s">
        <v>1020</v>
      </c>
      <c r="C1041" t="s">
        <v>1021</v>
      </c>
      <c r="D1041" t="s">
        <v>56</v>
      </c>
      <c r="E1041">
        <v>0</v>
      </c>
      <c r="F1041">
        <v>0</v>
      </c>
      <c r="G1041">
        <v>0</v>
      </c>
      <c r="H1041">
        <v>0</v>
      </c>
      <c r="I1041">
        <v>0</v>
      </c>
      <c r="J1041">
        <v>0</v>
      </c>
      <c r="K1041">
        <v>38293.019999999997</v>
      </c>
      <c r="L1041">
        <v>2.6535786469745478E-4</v>
      </c>
      <c r="M1041" t="s">
        <v>128</v>
      </c>
      <c r="N1041">
        <v>144307085.24000001</v>
      </c>
      <c r="O1041" t="s">
        <v>59</v>
      </c>
      <c r="P1041">
        <v>2420522.34</v>
      </c>
      <c r="Q1041">
        <v>0</v>
      </c>
      <c r="R1041">
        <v>1.6773413003071998E-2</v>
      </c>
    </row>
    <row r="1042" spans="1:18" hidden="1" x14ac:dyDescent="0.3">
      <c r="A1042" t="s">
        <v>1022</v>
      </c>
      <c r="B1042" t="s">
        <v>1023</v>
      </c>
      <c r="C1042" t="s">
        <v>1024</v>
      </c>
      <c r="D1042" t="s">
        <v>56</v>
      </c>
      <c r="E1042">
        <v>0</v>
      </c>
      <c r="F1042">
        <v>0</v>
      </c>
      <c r="G1042">
        <v>0</v>
      </c>
      <c r="H1042">
        <v>0</v>
      </c>
      <c r="I1042">
        <v>0</v>
      </c>
      <c r="J1042">
        <v>0</v>
      </c>
      <c r="K1042">
        <v>17569.189999999999</v>
      </c>
      <c r="L1042">
        <v>1.2174863050404164E-4</v>
      </c>
      <c r="M1042" t="s">
        <v>128</v>
      </c>
      <c r="N1042">
        <v>144307085.24000001</v>
      </c>
      <c r="O1042" t="s">
        <v>59</v>
      </c>
      <c r="P1042">
        <v>1120581.6499999999</v>
      </c>
      <c r="Q1042">
        <v>0</v>
      </c>
      <c r="R1042">
        <v>7.7652573200850004E-3</v>
      </c>
    </row>
    <row r="1043" spans="1:18" hidden="1" x14ac:dyDescent="0.3">
      <c r="A1043" t="s">
        <v>1031</v>
      </c>
      <c r="B1043" t="s">
        <v>1032</v>
      </c>
      <c r="C1043" t="s">
        <v>1033</v>
      </c>
      <c r="D1043" t="s">
        <v>56</v>
      </c>
      <c r="E1043">
        <v>0</v>
      </c>
      <c r="F1043">
        <v>0</v>
      </c>
      <c r="G1043">
        <v>0</v>
      </c>
      <c r="H1043">
        <v>0</v>
      </c>
      <c r="I1043">
        <v>0</v>
      </c>
      <c r="J1043">
        <v>0</v>
      </c>
      <c r="K1043">
        <v>15782.62</v>
      </c>
      <c r="L1043">
        <v>1.0936829590696539E-4</v>
      </c>
      <c r="M1043" t="s">
        <v>128</v>
      </c>
      <c r="N1043">
        <v>144307085.24000001</v>
      </c>
      <c r="O1043" t="s">
        <v>59</v>
      </c>
      <c r="P1043">
        <v>1009329.74</v>
      </c>
      <c r="Q1043">
        <v>0</v>
      </c>
      <c r="R1043">
        <v>6.9943186664840002E-3</v>
      </c>
    </row>
    <row r="1044" spans="1:18" hidden="1" x14ac:dyDescent="0.3">
      <c r="A1044" t="s">
        <v>1049</v>
      </c>
      <c r="B1044" t="s">
        <v>1050</v>
      </c>
      <c r="C1044" t="s">
        <v>1051</v>
      </c>
      <c r="D1044" t="s">
        <v>56</v>
      </c>
      <c r="E1044">
        <v>0</v>
      </c>
      <c r="F1044">
        <v>0</v>
      </c>
      <c r="G1044">
        <v>0</v>
      </c>
      <c r="H1044">
        <v>0</v>
      </c>
      <c r="I1044">
        <v>0</v>
      </c>
      <c r="J1044">
        <v>0</v>
      </c>
      <c r="K1044">
        <v>39964.120000000003</v>
      </c>
      <c r="L1044">
        <v>2.769380306832119E-4</v>
      </c>
      <c r="M1044" t="s">
        <v>128</v>
      </c>
      <c r="N1044">
        <v>144307085.24000001</v>
      </c>
      <c r="O1044" t="s">
        <v>59</v>
      </c>
      <c r="P1044">
        <v>2550126.71</v>
      </c>
      <c r="Q1044">
        <v>0</v>
      </c>
      <c r="R1044">
        <v>1.7671528087195999E-2</v>
      </c>
    </row>
    <row r="1045" spans="1:18" hidden="1" x14ac:dyDescent="0.3">
      <c r="A1045" t="s">
        <v>1052</v>
      </c>
      <c r="B1045" t="s">
        <v>1053</v>
      </c>
      <c r="C1045" t="s">
        <v>1054</v>
      </c>
      <c r="D1045" t="s">
        <v>56</v>
      </c>
      <c r="E1045">
        <v>0</v>
      </c>
      <c r="F1045">
        <v>0</v>
      </c>
      <c r="G1045">
        <v>0</v>
      </c>
      <c r="H1045">
        <v>0</v>
      </c>
      <c r="I1045">
        <v>0</v>
      </c>
      <c r="J1045">
        <v>0</v>
      </c>
      <c r="K1045">
        <v>26367.45</v>
      </c>
      <c r="L1045">
        <v>1.8271763965121857E-4</v>
      </c>
      <c r="M1045" t="s">
        <v>128</v>
      </c>
      <c r="N1045">
        <v>144307085.24000001</v>
      </c>
      <c r="O1045" t="s">
        <v>59</v>
      </c>
      <c r="P1045">
        <v>1693285.31</v>
      </c>
      <c r="Q1045">
        <v>0</v>
      </c>
      <c r="R1045">
        <v>1.1733902789206999E-2</v>
      </c>
    </row>
    <row r="1046" spans="1:18" hidden="1" x14ac:dyDescent="0.3">
      <c r="A1046" t="s">
        <v>1055</v>
      </c>
      <c r="B1046" t="s">
        <v>1056</v>
      </c>
      <c r="C1046" t="s">
        <v>1057</v>
      </c>
      <c r="D1046" t="s">
        <v>56</v>
      </c>
      <c r="E1046">
        <v>0</v>
      </c>
      <c r="F1046">
        <v>0</v>
      </c>
      <c r="G1046">
        <v>0</v>
      </c>
      <c r="H1046">
        <v>0</v>
      </c>
      <c r="I1046">
        <v>0</v>
      </c>
      <c r="J1046">
        <v>0</v>
      </c>
      <c r="K1046">
        <v>79423.100000000006</v>
      </c>
      <c r="L1046">
        <v>5.5037560954065317E-4</v>
      </c>
      <c r="M1046" t="s">
        <v>128</v>
      </c>
      <c r="N1046">
        <v>144307085.24000001</v>
      </c>
      <c r="O1046" t="s">
        <v>59</v>
      </c>
      <c r="P1046">
        <v>5085910.5199999996</v>
      </c>
      <c r="Q1046">
        <v>0</v>
      </c>
      <c r="R1046">
        <v>3.5243664658194E-2</v>
      </c>
    </row>
    <row r="1047" spans="1:18" hidden="1" x14ac:dyDescent="0.3">
      <c r="A1047" t="s">
        <v>1058</v>
      </c>
      <c r="B1047" t="s">
        <v>1059</v>
      </c>
      <c r="C1047" t="s">
        <v>1060</v>
      </c>
      <c r="D1047" t="s">
        <v>56</v>
      </c>
      <c r="E1047">
        <v>0</v>
      </c>
      <c r="F1047">
        <v>0</v>
      </c>
      <c r="G1047">
        <v>0</v>
      </c>
      <c r="H1047">
        <v>0</v>
      </c>
      <c r="I1047">
        <v>0</v>
      </c>
      <c r="J1047">
        <v>0</v>
      </c>
      <c r="K1047">
        <v>116054.11</v>
      </c>
      <c r="L1047">
        <v>8.0421629892245467E-4</v>
      </c>
      <c r="M1047" t="s">
        <v>128</v>
      </c>
      <c r="N1047">
        <v>144307085.24000001</v>
      </c>
      <c r="O1047" t="s">
        <v>59</v>
      </c>
      <c r="P1047">
        <v>7430676.2199999997</v>
      </c>
      <c r="Q1047">
        <v>0</v>
      </c>
      <c r="R1047">
        <v>5.1492109397413999E-2</v>
      </c>
    </row>
    <row r="1048" spans="1:18" hidden="1" x14ac:dyDescent="0.3">
      <c r="A1048" t="s">
        <v>1058</v>
      </c>
      <c r="B1048" t="s">
        <v>1061</v>
      </c>
      <c r="C1048" t="s">
        <v>1062</v>
      </c>
      <c r="D1048" t="s">
        <v>56</v>
      </c>
      <c r="E1048">
        <v>0</v>
      </c>
      <c r="F1048">
        <v>0</v>
      </c>
      <c r="G1048">
        <v>0</v>
      </c>
      <c r="H1048">
        <v>0</v>
      </c>
      <c r="I1048">
        <v>0</v>
      </c>
      <c r="J1048">
        <v>0</v>
      </c>
      <c r="K1048">
        <v>116054.11</v>
      </c>
      <c r="L1048">
        <v>8.0421629892245467E-4</v>
      </c>
      <c r="M1048" t="s">
        <v>128</v>
      </c>
      <c r="N1048">
        <v>144307085.24000001</v>
      </c>
      <c r="O1048" t="s">
        <v>59</v>
      </c>
      <c r="P1048">
        <v>7430676.2199999997</v>
      </c>
      <c r="Q1048">
        <v>0</v>
      </c>
      <c r="R1048">
        <v>5.1492109397413999E-2</v>
      </c>
    </row>
    <row r="1049" spans="1:18" hidden="1" x14ac:dyDescent="0.3">
      <c r="A1049" t="s">
        <v>1058</v>
      </c>
      <c r="B1049" t="s">
        <v>1063</v>
      </c>
      <c r="C1049" t="s">
        <v>1064</v>
      </c>
      <c r="D1049" t="s">
        <v>56</v>
      </c>
      <c r="E1049">
        <v>0</v>
      </c>
      <c r="F1049">
        <v>0</v>
      </c>
      <c r="G1049">
        <v>0</v>
      </c>
      <c r="H1049">
        <v>0</v>
      </c>
      <c r="I1049">
        <v>0</v>
      </c>
      <c r="J1049">
        <v>0</v>
      </c>
      <c r="K1049">
        <v>116054.11</v>
      </c>
      <c r="L1049">
        <v>8.0421629892245467E-4</v>
      </c>
      <c r="M1049" t="s">
        <v>128</v>
      </c>
      <c r="N1049">
        <v>144307085.24000001</v>
      </c>
      <c r="O1049" t="s">
        <v>59</v>
      </c>
      <c r="P1049">
        <v>7430676.2199999997</v>
      </c>
      <c r="Q1049">
        <v>0</v>
      </c>
      <c r="R1049">
        <v>5.1492109397413999E-2</v>
      </c>
    </row>
    <row r="1050" spans="1:18" hidden="1" x14ac:dyDescent="0.3">
      <c r="A1050" t="s">
        <v>1065</v>
      </c>
      <c r="B1050" t="s">
        <v>1066</v>
      </c>
      <c r="C1050" t="s">
        <v>1067</v>
      </c>
      <c r="D1050" t="s">
        <v>56</v>
      </c>
      <c r="E1050">
        <v>0</v>
      </c>
      <c r="F1050">
        <v>0</v>
      </c>
      <c r="G1050">
        <v>0</v>
      </c>
      <c r="H1050">
        <v>0</v>
      </c>
      <c r="I1050">
        <v>0</v>
      </c>
      <c r="J1050">
        <v>0</v>
      </c>
      <c r="K1050">
        <v>32783.96</v>
      </c>
      <c r="L1050">
        <v>2.2718191518785331E-4</v>
      </c>
      <c r="M1050" t="s">
        <v>128</v>
      </c>
      <c r="N1050">
        <v>144307085.24000001</v>
      </c>
      <c r="O1050" t="s">
        <v>59</v>
      </c>
      <c r="P1050">
        <v>2118345.0099999998</v>
      </c>
      <c r="Q1050">
        <v>0</v>
      </c>
      <c r="R1050">
        <v>1.4679424828495999E-2</v>
      </c>
    </row>
    <row r="1051" spans="1:18" hidden="1" x14ac:dyDescent="0.3">
      <c r="A1051" t="s">
        <v>1071</v>
      </c>
      <c r="B1051" t="s">
        <v>1072</v>
      </c>
      <c r="C1051" t="s">
        <v>1073</v>
      </c>
      <c r="D1051" t="s">
        <v>56</v>
      </c>
      <c r="E1051">
        <v>0</v>
      </c>
      <c r="F1051">
        <v>0</v>
      </c>
      <c r="G1051">
        <v>0</v>
      </c>
      <c r="H1051">
        <v>0</v>
      </c>
      <c r="I1051">
        <v>0</v>
      </c>
      <c r="J1051">
        <v>0</v>
      </c>
      <c r="K1051">
        <v>103039.58</v>
      </c>
      <c r="L1051">
        <v>7.1402994405044505E-4</v>
      </c>
      <c r="M1051" t="s">
        <v>128</v>
      </c>
      <c r="N1051">
        <v>144307085.24000001</v>
      </c>
      <c r="O1051" t="s">
        <v>59</v>
      </c>
      <c r="P1051">
        <v>6558680.2999999998</v>
      </c>
      <c r="Q1051">
        <v>0</v>
      </c>
      <c r="R1051">
        <v>4.5449468327159001E-2</v>
      </c>
    </row>
    <row r="1052" spans="1:18" hidden="1" x14ac:dyDescent="0.3">
      <c r="A1052" t="s">
        <v>1071</v>
      </c>
      <c r="B1052" t="s">
        <v>1074</v>
      </c>
      <c r="C1052" t="s">
        <v>1075</v>
      </c>
      <c r="D1052" t="s">
        <v>56</v>
      </c>
      <c r="E1052">
        <v>0</v>
      </c>
      <c r="F1052">
        <v>0</v>
      </c>
      <c r="G1052">
        <v>0</v>
      </c>
      <c r="H1052">
        <v>0</v>
      </c>
      <c r="I1052">
        <v>0</v>
      </c>
      <c r="J1052">
        <v>0</v>
      </c>
      <c r="K1052">
        <v>103039.58</v>
      </c>
      <c r="L1052">
        <v>7.1402994405044505E-4</v>
      </c>
      <c r="M1052" t="s">
        <v>128</v>
      </c>
      <c r="N1052">
        <v>144307085.24000001</v>
      </c>
      <c r="O1052" t="s">
        <v>59</v>
      </c>
      <c r="P1052">
        <v>6558680.2999999998</v>
      </c>
      <c r="Q1052">
        <v>0</v>
      </c>
      <c r="R1052">
        <v>4.5449468327159001E-2</v>
      </c>
    </row>
    <row r="1053" spans="1:18" hidden="1" x14ac:dyDescent="0.3">
      <c r="A1053" t="s">
        <v>1071</v>
      </c>
      <c r="B1053" t="s">
        <v>1076</v>
      </c>
      <c r="C1053" t="s">
        <v>1077</v>
      </c>
      <c r="D1053" t="s">
        <v>56</v>
      </c>
      <c r="E1053">
        <v>0</v>
      </c>
      <c r="F1053">
        <v>0</v>
      </c>
      <c r="G1053">
        <v>0</v>
      </c>
      <c r="H1053">
        <v>0</v>
      </c>
      <c r="I1053">
        <v>0</v>
      </c>
      <c r="J1053">
        <v>0</v>
      </c>
      <c r="K1053">
        <v>103039.58</v>
      </c>
      <c r="L1053">
        <v>7.1402994405044505E-4</v>
      </c>
      <c r="M1053" t="s">
        <v>128</v>
      </c>
      <c r="N1053">
        <v>144307085.24000001</v>
      </c>
      <c r="O1053" t="s">
        <v>59</v>
      </c>
      <c r="P1053">
        <v>6558680.2999999998</v>
      </c>
      <c r="Q1053">
        <v>0</v>
      </c>
      <c r="R1053">
        <v>4.5449468327159001E-2</v>
      </c>
    </row>
    <row r="1054" spans="1:18" hidden="1" x14ac:dyDescent="0.3">
      <c r="A1054" t="s">
        <v>1071</v>
      </c>
      <c r="B1054" t="s">
        <v>1078</v>
      </c>
      <c r="C1054" t="s">
        <v>1079</v>
      </c>
      <c r="D1054" t="s">
        <v>56</v>
      </c>
      <c r="E1054">
        <v>0</v>
      </c>
      <c r="F1054">
        <v>0</v>
      </c>
      <c r="G1054">
        <v>0</v>
      </c>
      <c r="H1054">
        <v>0</v>
      </c>
      <c r="I1054">
        <v>0</v>
      </c>
      <c r="J1054">
        <v>0</v>
      </c>
      <c r="K1054">
        <v>103039.58</v>
      </c>
      <c r="L1054">
        <v>7.1402994405044505E-4</v>
      </c>
      <c r="M1054" t="s">
        <v>128</v>
      </c>
      <c r="N1054">
        <v>144307085.24000001</v>
      </c>
      <c r="O1054" t="s">
        <v>59</v>
      </c>
      <c r="P1054">
        <v>6558680.2999999998</v>
      </c>
      <c r="Q1054">
        <v>0</v>
      </c>
      <c r="R1054">
        <v>4.5449468327159001E-2</v>
      </c>
    </row>
    <row r="1055" spans="1:18" hidden="1" x14ac:dyDescent="0.3">
      <c r="A1055" t="s">
        <v>1080</v>
      </c>
      <c r="B1055" t="s">
        <v>1081</v>
      </c>
      <c r="C1055" t="s">
        <v>1082</v>
      </c>
      <c r="D1055" t="s">
        <v>56</v>
      </c>
      <c r="E1055">
        <v>0</v>
      </c>
      <c r="F1055">
        <v>0</v>
      </c>
      <c r="G1055">
        <v>0</v>
      </c>
      <c r="H1055">
        <v>0</v>
      </c>
      <c r="I1055">
        <v>0</v>
      </c>
      <c r="J1055">
        <v>0</v>
      </c>
      <c r="K1055">
        <v>148640.47</v>
      </c>
      <c r="L1055">
        <v>1.0300289119747174E-3</v>
      </c>
      <c r="M1055" t="s">
        <v>128</v>
      </c>
      <c r="N1055">
        <v>144307085.24000001</v>
      </c>
      <c r="O1055" t="s">
        <v>59</v>
      </c>
      <c r="P1055">
        <v>9364764.2599999998</v>
      </c>
      <c r="Q1055">
        <v>0</v>
      </c>
      <c r="R1055">
        <v>6.4894694840695002E-2</v>
      </c>
    </row>
    <row r="1056" spans="1:18" hidden="1" x14ac:dyDescent="0.3">
      <c r="A1056" t="s">
        <v>1083</v>
      </c>
      <c r="B1056" t="s">
        <v>1084</v>
      </c>
      <c r="C1056" t="s">
        <v>1085</v>
      </c>
      <c r="D1056" t="s">
        <v>56</v>
      </c>
      <c r="E1056">
        <v>0</v>
      </c>
      <c r="F1056">
        <v>0</v>
      </c>
      <c r="G1056">
        <v>0</v>
      </c>
      <c r="H1056">
        <v>0</v>
      </c>
      <c r="I1056">
        <v>0</v>
      </c>
      <c r="J1056">
        <v>0</v>
      </c>
      <c r="K1056">
        <v>10260.290000000001</v>
      </c>
      <c r="L1056">
        <v>7.1100389720545637E-5</v>
      </c>
      <c r="M1056" t="s">
        <v>128</v>
      </c>
      <c r="N1056">
        <v>144307085.24000001</v>
      </c>
      <c r="O1056" t="s">
        <v>59</v>
      </c>
      <c r="P1056">
        <v>654956.44999999995</v>
      </c>
      <c r="Q1056">
        <v>0</v>
      </c>
      <c r="R1056">
        <v>4.5386298871650001E-3</v>
      </c>
    </row>
    <row r="1057" spans="1:18" hidden="1" x14ac:dyDescent="0.3">
      <c r="A1057" t="s">
        <v>1086</v>
      </c>
      <c r="B1057" t="s">
        <v>1087</v>
      </c>
      <c r="C1057" t="s">
        <v>1088</v>
      </c>
      <c r="D1057" t="s">
        <v>56</v>
      </c>
      <c r="E1057">
        <v>0</v>
      </c>
      <c r="F1057">
        <v>0</v>
      </c>
      <c r="G1057">
        <v>0</v>
      </c>
      <c r="H1057">
        <v>0</v>
      </c>
      <c r="I1057">
        <v>0</v>
      </c>
      <c r="J1057">
        <v>0</v>
      </c>
      <c r="K1057">
        <v>46454.26</v>
      </c>
      <c r="L1057">
        <v>3.2191253757735447E-4</v>
      </c>
      <c r="M1057" t="s">
        <v>128</v>
      </c>
      <c r="N1057">
        <v>144307085.24000001</v>
      </c>
      <c r="O1057" t="s">
        <v>59</v>
      </c>
      <c r="P1057">
        <v>2967027.58</v>
      </c>
      <c r="Q1057">
        <v>0</v>
      </c>
      <c r="R1057">
        <v>2.0560512154102002E-2</v>
      </c>
    </row>
    <row r="1058" spans="1:18" hidden="1" x14ac:dyDescent="0.3">
      <c r="A1058" t="s">
        <v>1089</v>
      </c>
      <c r="B1058" t="s">
        <v>1090</v>
      </c>
      <c r="C1058" t="s">
        <v>1091</v>
      </c>
      <c r="D1058" t="s">
        <v>56</v>
      </c>
      <c r="E1058">
        <v>0</v>
      </c>
      <c r="F1058">
        <v>0</v>
      </c>
      <c r="G1058">
        <v>0</v>
      </c>
      <c r="H1058">
        <v>0</v>
      </c>
      <c r="I1058">
        <v>0</v>
      </c>
      <c r="J1058">
        <v>0</v>
      </c>
      <c r="K1058">
        <v>14417.04</v>
      </c>
      <c r="L1058">
        <v>9.9905281684698516E-5</v>
      </c>
      <c r="M1058" t="s">
        <v>128</v>
      </c>
      <c r="N1058">
        <v>144307085.24000001</v>
      </c>
      <c r="O1058" t="s">
        <v>59</v>
      </c>
      <c r="P1058">
        <v>925035.71</v>
      </c>
      <c r="Q1058">
        <v>0</v>
      </c>
      <c r="R1058">
        <v>6.4101891356309997E-3</v>
      </c>
    </row>
    <row r="1059" spans="1:18" hidden="1" x14ac:dyDescent="0.3">
      <c r="A1059" t="s">
        <v>1092</v>
      </c>
      <c r="B1059" t="s">
        <v>1093</v>
      </c>
      <c r="C1059" t="s">
        <v>1094</v>
      </c>
      <c r="D1059" t="s">
        <v>56</v>
      </c>
      <c r="E1059">
        <v>0</v>
      </c>
      <c r="F1059">
        <v>0</v>
      </c>
      <c r="G1059">
        <v>0</v>
      </c>
      <c r="H1059">
        <v>0</v>
      </c>
      <c r="I1059">
        <v>0</v>
      </c>
      <c r="J1059">
        <v>0</v>
      </c>
      <c r="K1059">
        <v>11823.35</v>
      </c>
      <c r="L1059">
        <v>8.1931874518401853E-5</v>
      </c>
      <c r="M1059" t="s">
        <v>128</v>
      </c>
      <c r="N1059">
        <v>144307085.24000001</v>
      </c>
      <c r="O1059" t="s">
        <v>59</v>
      </c>
      <c r="P1059">
        <v>756849.16</v>
      </c>
      <c r="Q1059">
        <v>0</v>
      </c>
      <c r="R1059">
        <v>5.2447124043930003E-3</v>
      </c>
    </row>
    <row r="1060" spans="1:18" hidden="1" x14ac:dyDescent="0.3">
      <c r="A1060" t="s">
        <v>1098</v>
      </c>
      <c r="B1060" t="s">
        <v>1099</v>
      </c>
      <c r="C1060" t="s">
        <v>1100</v>
      </c>
      <c r="D1060" t="s">
        <v>56</v>
      </c>
      <c r="E1060">
        <v>0</v>
      </c>
      <c r="F1060">
        <v>0</v>
      </c>
      <c r="G1060">
        <v>0</v>
      </c>
      <c r="H1060">
        <v>0</v>
      </c>
      <c r="I1060">
        <v>0</v>
      </c>
      <c r="J1060">
        <v>0</v>
      </c>
      <c r="K1060">
        <v>2482.16</v>
      </c>
      <c r="L1060">
        <v>1.7200541441689221E-5</v>
      </c>
      <c r="M1060" t="s">
        <v>128</v>
      </c>
      <c r="N1060">
        <v>144307085.24000001</v>
      </c>
      <c r="O1060" t="s">
        <v>59</v>
      </c>
      <c r="P1060">
        <v>111488.78</v>
      </c>
      <c r="Q1060">
        <v>0</v>
      </c>
      <c r="R1060">
        <v>7.7258008374700004E-4</v>
      </c>
    </row>
    <row r="1061" spans="1:18" hidden="1" x14ac:dyDescent="0.3">
      <c r="A1061" t="s">
        <v>1101</v>
      </c>
      <c r="B1061" t="s">
        <v>1102</v>
      </c>
      <c r="C1061" t="s">
        <v>1103</v>
      </c>
      <c r="D1061" t="s">
        <v>56</v>
      </c>
      <c r="E1061">
        <v>0</v>
      </c>
      <c r="F1061">
        <v>0</v>
      </c>
      <c r="G1061">
        <v>0</v>
      </c>
      <c r="H1061">
        <v>0</v>
      </c>
      <c r="I1061">
        <v>0</v>
      </c>
      <c r="J1061">
        <v>0</v>
      </c>
      <c r="K1061">
        <v>23068.68</v>
      </c>
      <c r="L1061">
        <v>1.5985826310353381E-4</v>
      </c>
      <c r="M1061" t="s">
        <v>128</v>
      </c>
      <c r="N1061">
        <v>144307085.24000001</v>
      </c>
      <c r="O1061" t="s">
        <v>59</v>
      </c>
      <c r="P1061">
        <v>1476824.38</v>
      </c>
      <c r="Q1061">
        <v>0</v>
      </c>
      <c r="R1061">
        <v>1.0233900695478E-2</v>
      </c>
    </row>
    <row r="1062" spans="1:18" hidden="1" x14ac:dyDescent="0.3">
      <c r="A1062" t="s">
        <v>1104</v>
      </c>
      <c r="D1062" t="s">
        <v>56</v>
      </c>
      <c r="E1062">
        <v>0</v>
      </c>
      <c r="F1062">
        <v>0</v>
      </c>
      <c r="G1062">
        <v>0</v>
      </c>
      <c r="H1062">
        <v>0</v>
      </c>
      <c r="I1062">
        <v>0</v>
      </c>
      <c r="J1062">
        <v>0</v>
      </c>
      <c r="K1062">
        <v>9319.77</v>
      </c>
      <c r="L1062">
        <v>6.4582899616467921E-5</v>
      </c>
      <c r="M1062" t="s">
        <v>128</v>
      </c>
      <c r="N1062">
        <v>144307085.24000001</v>
      </c>
      <c r="O1062" t="s">
        <v>59</v>
      </c>
      <c r="P1062">
        <v>596280.71</v>
      </c>
      <c r="Q1062">
        <v>0</v>
      </c>
      <c r="R1062">
        <v>4.1320265668749996E-3</v>
      </c>
    </row>
    <row r="1063" spans="1:18" hidden="1" x14ac:dyDescent="0.3">
      <c r="A1063" t="s">
        <v>125</v>
      </c>
      <c r="B1063" t="s">
        <v>126</v>
      </c>
      <c r="C1063" t="s">
        <v>127</v>
      </c>
      <c r="D1063" t="s">
        <v>63</v>
      </c>
      <c r="E1063">
        <v>0</v>
      </c>
      <c r="F1063">
        <v>0</v>
      </c>
      <c r="G1063">
        <v>0</v>
      </c>
      <c r="H1063">
        <v>0</v>
      </c>
      <c r="I1063">
        <v>0</v>
      </c>
      <c r="J1063">
        <v>0</v>
      </c>
      <c r="K1063">
        <v>325357.11</v>
      </c>
      <c r="L1063">
        <v>5.9007176052846666E-4</v>
      </c>
      <c r="M1063" t="s">
        <v>128</v>
      </c>
      <c r="N1063">
        <v>551385664.87</v>
      </c>
      <c r="O1063" t="s">
        <v>61</v>
      </c>
      <c r="P1063">
        <v>12269582.300000001</v>
      </c>
      <c r="Q1063">
        <v>0</v>
      </c>
      <c r="R1063">
        <v>2.2252269294837E-2</v>
      </c>
    </row>
    <row r="1064" spans="1:18" hidden="1" x14ac:dyDescent="0.3">
      <c r="A1064" t="s">
        <v>132</v>
      </c>
      <c r="B1064" t="s">
        <v>133</v>
      </c>
      <c r="C1064" t="s">
        <v>134</v>
      </c>
      <c r="D1064" t="s">
        <v>63</v>
      </c>
      <c r="E1064">
        <v>0</v>
      </c>
      <c r="F1064">
        <v>0</v>
      </c>
      <c r="G1064">
        <v>0</v>
      </c>
      <c r="H1064">
        <v>0</v>
      </c>
      <c r="I1064">
        <v>0</v>
      </c>
      <c r="J1064">
        <v>0</v>
      </c>
      <c r="K1064">
        <v>12028.3</v>
      </c>
      <c r="L1064">
        <v>2.1814676670703629E-5</v>
      </c>
      <c r="M1064" t="s">
        <v>128</v>
      </c>
      <c r="N1064">
        <v>551385664.87</v>
      </c>
      <c r="O1064" t="s">
        <v>61</v>
      </c>
      <c r="P1064">
        <v>452674.12</v>
      </c>
      <c r="Q1064">
        <v>0</v>
      </c>
      <c r="R1064">
        <v>8.2097549653700004E-4</v>
      </c>
    </row>
    <row r="1065" spans="1:18" hidden="1" x14ac:dyDescent="0.3">
      <c r="A1065" t="s">
        <v>135</v>
      </c>
      <c r="B1065" t="s">
        <v>136</v>
      </c>
      <c r="C1065" t="s">
        <v>137</v>
      </c>
      <c r="D1065" t="s">
        <v>63</v>
      </c>
      <c r="E1065">
        <v>0</v>
      </c>
      <c r="F1065">
        <v>0</v>
      </c>
      <c r="G1065">
        <v>0</v>
      </c>
      <c r="H1065">
        <v>0</v>
      </c>
      <c r="I1065">
        <v>0</v>
      </c>
      <c r="J1065">
        <v>0</v>
      </c>
      <c r="K1065">
        <v>213243.3</v>
      </c>
      <c r="L1065">
        <v>3.8674073989623272E-4</v>
      </c>
      <c r="M1065" t="s">
        <v>128</v>
      </c>
      <c r="N1065">
        <v>551385664.87</v>
      </c>
      <c r="O1065" t="s">
        <v>61</v>
      </c>
      <c r="P1065">
        <v>8085834.7300000004</v>
      </c>
      <c r="Q1065">
        <v>0</v>
      </c>
      <c r="R1065">
        <v>1.4664571905232E-2</v>
      </c>
    </row>
    <row r="1066" spans="1:18" hidden="1" x14ac:dyDescent="0.3">
      <c r="A1066" t="s">
        <v>141</v>
      </c>
      <c r="B1066" t="s">
        <v>142</v>
      </c>
      <c r="C1066" t="s">
        <v>143</v>
      </c>
      <c r="D1066" t="s">
        <v>63</v>
      </c>
      <c r="E1066">
        <v>0</v>
      </c>
      <c r="F1066">
        <v>0</v>
      </c>
      <c r="G1066">
        <v>0</v>
      </c>
      <c r="H1066">
        <v>0</v>
      </c>
      <c r="I1066">
        <v>0</v>
      </c>
      <c r="J1066">
        <v>0</v>
      </c>
      <c r="K1066">
        <v>43375.77</v>
      </c>
      <c r="L1066">
        <v>7.8666843850985286E-5</v>
      </c>
      <c r="M1066" t="s">
        <v>128</v>
      </c>
      <c r="N1066">
        <v>551385664.87</v>
      </c>
      <c r="O1066" t="s">
        <v>61</v>
      </c>
      <c r="P1066">
        <v>1650535.27</v>
      </c>
      <c r="Q1066">
        <v>0</v>
      </c>
      <c r="R1066">
        <v>2.9934315945429999E-3</v>
      </c>
    </row>
    <row r="1067" spans="1:18" hidden="1" x14ac:dyDescent="0.3">
      <c r="A1067" t="s">
        <v>144</v>
      </c>
      <c r="B1067" t="s">
        <v>145</v>
      </c>
      <c r="C1067" t="s">
        <v>146</v>
      </c>
      <c r="D1067" t="s">
        <v>63</v>
      </c>
      <c r="E1067">
        <v>0</v>
      </c>
      <c r="F1067">
        <v>0</v>
      </c>
      <c r="G1067">
        <v>0</v>
      </c>
      <c r="H1067">
        <v>0</v>
      </c>
      <c r="I1067">
        <v>0</v>
      </c>
      <c r="J1067">
        <v>0</v>
      </c>
      <c r="K1067">
        <v>1577160.59</v>
      </c>
      <c r="L1067">
        <v>2.8603583489459172E-3</v>
      </c>
      <c r="M1067" t="s">
        <v>128</v>
      </c>
      <c r="N1067">
        <v>551385664.87</v>
      </c>
      <c r="O1067" t="s">
        <v>61</v>
      </c>
      <c r="P1067">
        <v>60259351.859999999</v>
      </c>
      <c r="Q1067">
        <v>0</v>
      </c>
      <c r="R1067">
        <v>0.109287120974042</v>
      </c>
    </row>
    <row r="1068" spans="1:18" hidden="1" x14ac:dyDescent="0.3">
      <c r="A1068" t="s">
        <v>147</v>
      </c>
      <c r="B1068" t="s">
        <v>148</v>
      </c>
      <c r="C1068" t="s">
        <v>149</v>
      </c>
      <c r="D1068" t="s">
        <v>63</v>
      </c>
      <c r="E1068">
        <v>0</v>
      </c>
      <c r="F1068">
        <v>0</v>
      </c>
      <c r="G1068">
        <v>0</v>
      </c>
      <c r="H1068">
        <v>0</v>
      </c>
      <c r="I1068">
        <v>0</v>
      </c>
      <c r="J1068">
        <v>0</v>
      </c>
      <c r="K1068">
        <v>312118.64</v>
      </c>
      <c r="L1068">
        <v>5.6606230427406578E-4</v>
      </c>
      <c r="M1068" t="s">
        <v>128</v>
      </c>
      <c r="N1068">
        <v>551385664.87</v>
      </c>
      <c r="O1068" t="s">
        <v>61</v>
      </c>
      <c r="P1068">
        <v>11889174.390000001</v>
      </c>
      <c r="Q1068">
        <v>0</v>
      </c>
      <c r="R1068">
        <v>2.1562356708717E-2</v>
      </c>
    </row>
    <row r="1069" spans="1:18" hidden="1" x14ac:dyDescent="0.3">
      <c r="A1069" t="s">
        <v>150</v>
      </c>
      <c r="B1069" t="s">
        <v>151</v>
      </c>
      <c r="C1069" t="s">
        <v>152</v>
      </c>
      <c r="D1069" t="s">
        <v>63</v>
      </c>
      <c r="E1069">
        <v>0</v>
      </c>
      <c r="F1069">
        <v>0</v>
      </c>
      <c r="G1069">
        <v>0</v>
      </c>
      <c r="H1069">
        <v>0</v>
      </c>
      <c r="I1069">
        <v>0</v>
      </c>
      <c r="J1069">
        <v>0</v>
      </c>
      <c r="K1069">
        <v>885323.5</v>
      </c>
      <c r="L1069">
        <v>1.6056338719083901E-3</v>
      </c>
      <c r="M1069" t="s">
        <v>128</v>
      </c>
      <c r="N1069">
        <v>551385664.87</v>
      </c>
      <c r="O1069" t="s">
        <v>61</v>
      </c>
      <c r="P1069">
        <v>33792167.659999996</v>
      </c>
      <c r="Q1069">
        <v>0</v>
      </c>
      <c r="R1069">
        <v>6.1285901707232998E-2</v>
      </c>
    </row>
    <row r="1070" spans="1:18" hidden="1" x14ac:dyDescent="0.3">
      <c r="A1070" t="s">
        <v>156</v>
      </c>
      <c r="B1070" t="s">
        <v>157</v>
      </c>
      <c r="C1070" t="s">
        <v>158</v>
      </c>
      <c r="D1070" t="s">
        <v>63</v>
      </c>
      <c r="E1070">
        <v>0</v>
      </c>
      <c r="F1070">
        <v>0</v>
      </c>
      <c r="G1070">
        <v>0</v>
      </c>
      <c r="H1070">
        <v>0</v>
      </c>
      <c r="I1070">
        <v>0</v>
      </c>
      <c r="J1070">
        <v>0</v>
      </c>
      <c r="K1070">
        <v>1012874.1</v>
      </c>
      <c r="L1070">
        <v>1.8369612496886459E-3</v>
      </c>
      <c r="M1070" t="s">
        <v>128</v>
      </c>
      <c r="N1070">
        <v>551385664.87</v>
      </c>
      <c r="O1070" t="s">
        <v>61</v>
      </c>
      <c r="P1070">
        <v>38645707.240000002</v>
      </c>
      <c r="Q1070">
        <v>0</v>
      </c>
      <c r="R1070">
        <v>7.0088342338591E-2</v>
      </c>
    </row>
    <row r="1071" spans="1:18" hidden="1" x14ac:dyDescent="0.3">
      <c r="A1071" t="s">
        <v>159</v>
      </c>
      <c r="B1071" t="s">
        <v>160</v>
      </c>
      <c r="C1071" t="s">
        <v>161</v>
      </c>
      <c r="D1071" t="s">
        <v>63</v>
      </c>
      <c r="E1071">
        <v>0</v>
      </c>
      <c r="F1071">
        <v>0</v>
      </c>
      <c r="G1071">
        <v>0</v>
      </c>
      <c r="H1071">
        <v>0</v>
      </c>
      <c r="I1071">
        <v>0</v>
      </c>
      <c r="J1071">
        <v>0</v>
      </c>
      <c r="K1071">
        <v>1855.22</v>
      </c>
      <c r="L1071">
        <v>3.36465040388274E-6</v>
      </c>
      <c r="M1071" t="s">
        <v>128</v>
      </c>
      <c r="N1071">
        <v>551385664.87</v>
      </c>
      <c r="O1071" t="s">
        <v>61</v>
      </c>
      <c r="P1071">
        <v>70511.64</v>
      </c>
      <c r="Q1071">
        <v>0</v>
      </c>
      <c r="R1071">
        <v>1.27880800123E-4</v>
      </c>
    </row>
    <row r="1072" spans="1:18" hidden="1" x14ac:dyDescent="0.3">
      <c r="A1072" t="s">
        <v>162</v>
      </c>
      <c r="B1072" t="s">
        <v>163</v>
      </c>
      <c r="C1072" t="s">
        <v>164</v>
      </c>
      <c r="D1072" t="s">
        <v>63</v>
      </c>
      <c r="E1072">
        <v>0</v>
      </c>
      <c r="F1072">
        <v>0</v>
      </c>
      <c r="G1072">
        <v>0</v>
      </c>
      <c r="H1072">
        <v>0</v>
      </c>
      <c r="I1072">
        <v>0</v>
      </c>
      <c r="J1072">
        <v>0</v>
      </c>
      <c r="K1072">
        <v>1508551.33</v>
      </c>
      <c r="L1072">
        <v>2.7359277291978032E-3</v>
      </c>
      <c r="M1072" t="s">
        <v>128</v>
      </c>
      <c r="N1072">
        <v>551385664.87</v>
      </c>
      <c r="O1072" t="s">
        <v>61</v>
      </c>
      <c r="P1072">
        <v>57601450.409999996</v>
      </c>
      <c r="Q1072">
        <v>0</v>
      </c>
      <c r="R1072">
        <v>0.104466717363029</v>
      </c>
    </row>
    <row r="1073" spans="1:18" hidden="1" x14ac:dyDescent="0.3">
      <c r="A1073" t="s">
        <v>165</v>
      </c>
      <c r="B1073" t="s">
        <v>166</v>
      </c>
      <c r="C1073" t="s">
        <v>167</v>
      </c>
      <c r="D1073" t="s">
        <v>63</v>
      </c>
      <c r="E1073">
        <v>0</v>
      </c>
      <c r="F1073">
        <v>0</v>
      </c>
      <c r="G1073">
        <v>0</v>
      </c>
      <c r="H1073">
        <v>0</v>
      </c>
      <c r="I1073">
        <v>0</v>
      </c>
      <c r="J1073">
        <v>0</v>
      </c>
      <c r="K1073">
        <v>6771.83</v>
      </c>
      <c r="L1073">
        <v>1.22814763448676E-5</v>
      </c>
      <c r="M1073" t="s">
        <v>128</v>
      </c>
      <c r="N1073">
        <v>551385664.87</v>
      </c>
      <c r="O1073" t="s">
        <v>61</v>
      </c>
      <c r="P1073">
        <v>259922.89</v>
      </c>
      <c r="Q1073">
        <v>0</v>
      </c>
      <c r="R1073">
        <v>4.7139943339200003E-4</v>
      </c>
    </row>
    <row r="1074" spans="1:18" hidden="1" x14ac:dyDescent="0.3">
      <c r="A1074" t="s">
        <v>168</v>
      </c>
      <c r="B1074" t="s">
        <v>169</v>
      </c>
      <c r="C1074" t="s">
        <v>170</v>
      </c>
      <c r="D1074" t="s">
        <v>63</v>
      </c>
      <c r="E1074">
        <v>0</v>
      </c>
      <c r="F1074">
        <v>0</v>
      </c>
      <c r="G1074">
        <v>0</v>
      </c>
      <c r="H1074">
        <v>0</v>
      </c>
      <c r="I1074">
        <v>0</v>
      </c>
      <c r="J1074">
        <v>0</v>
      </c>
      <c r="K1074">
        <v>178584.03</v>
      </c>
      <c r="L1074">
        <v>3.2388225044280885E-4</v>
      </c>
      <c r="M1074" t="s">
        <v>128</v>
      </c>
      <c r="N1074">
        <v>551385664.87</v>
      </c>
      <c r="O1074" t="s">
        <v>61</v>
      </c>
      <c r="P1074">
        <v>6705509.0800000001</v>
      </c>
      <c r="Q1074">
        <v>0</v>
      </c>
      <c r="R1074">
        <v>1.2161195887420999E-2</v>
      </c>
    </row>
    <row r="1075" spans="1:18" hidden="1" x14ac:dyDescent="0.3">
      <c r="A1075" t="s">
        <v>171</v>
      </c>
      <c r="B1075" t="s">
        <v>172</v>
      </c>
      <c r="C1075" t="s">
        <v>173</v>
      </c>
      <c r="D1075" t="s">
        <v>63</v>
      </c>
      <c r="E1075">
        <v>0</v>
      </c>
      <c r="F1075">
        <v>0</v>
      </c>
      <c r="G1075">
        <v>0</v>
      </c>
      <c r="H1075">
        <v>0</v>
      </c>
      <c r="I1075">
        <v>0</v>
      </c>
      <c r="J1075">
        <v>0</v>
      </c>
      <c r="K1075">
        <v>12400.57</v>
      </c>
      <c r="L1075">
        <v>2.2489830240551639E-5</v>
      </c>
      <c r="M1075" t="s">
        <v>128</v>
      </c>
      <c r="N1075">
        <v>551385664.87</v>
      </c>
      <c r="O1075" t="s">
        <v>61</v>
      </c>
      <c r="P1075">
        <v>473135.87</v>
      </c>
      <c r="Q1075">
        <v>0</v>
      </c>
      <c r="R1075">
        <v>8.5808518455300002E-4</v>
      </c>
    </row>
    <row r="1076" spans="1:18" hidden="1" x14ac:dyDescent="0.3">
      <c r="A1076" t="s">
        <v>177</v>
      </c>
      <c r="B1076" t="s">
        <v>178</v>
      </c>
      <c r="C1076" t="s">
        <v>179</v>
      </c>
      <c r="D1076" t="s">
        <v>63</v>
      </c>
      <c r="E1076">
        <v>0</v>
      </c>
      <c r="F1076">
        <v>0</v>
      </c>
      <c r="G1076">
        <v>0</v>
      </c>
      <c r="H1076">
        <v>0</v>
      </c>
      <c r="I1076">
        <v>0</v>
      </c>
      <c r="J1076">
        <v>0</v>
      </c>
      <c r="K1076">
        <v>82869.13</v>
      </c>
      <c r="L1076">
        <v>1.502924999320358E-4</v>
      </c>
      <c r="M1076" t="s">
        <v>128</v>
      </c>
      <c r="N1076">
        <v>551385664.87</v>
      </c>
      <c r="O1076" t="s">
        <v>61</v>
      </c>
      <c r="P1076">
        <v>3150565.61</v>
      </c>
      <c r="Q1076">
        <v>0</v>
      </c>
      <c r="R1076">
        <v>5.7139055487470001E-3</v>
      </c>
    </row>
    <row r="1077" spans="1:18" hidden="1" x14ac:dyDescent="0.3">
      <c r="A1077" t="s">
        <v>180</v>
      </c>
      <c r="B1077" t="s">
        <v>181</v>
      </c>
      <c r="C1077" t="s">
        <v>182</v>
      </c>
      <c r="D1077" t="s">
        <v>63</v>
      </c>
      <c r="E1077">
        <v>0</v>
      </c>
      <c r="F1077">
        <v>0</v>
      </c>
      <c r="G1077">
        <v>0</v>
      </c>
      <c r="H1077">
        <v>0</v>
      </c>
      <c r="I1077">
        <v>0</v>
      </c>
      <c r="J1077">
        <v>0</v>
      </c>
      <c r="K1077">
        <v>69854.600000000006</v>
      </c>
      <c r="L1077">
        <v>1.266891840876378E-4</v>
      </c>
      <c r="M1077" t="s">
        <v>128</v>
      </c>
      <c r="N1077">
        <v>551385664.87</v>
      </c>
      <c r="O1077" t="s">
        <v>61</v>
      </c>
      <c r="P1077">
        <v>2654762.6</v>
      </c>
      <c r="Q1077">
        <v>0</v>
      </c>
      <c r="R1077">
        <v>4.8147109530420002E-3</v>
      </c>
    </row>
    <row r="1078" spans="1:18" hidden="1" x14ac:dyDescent="0.3">
      <c r="A1078" t="s">
        <v>183</v>
      </c>
      <c r="B1078" t="s">
        <v>184</v>
      </c>
      <c r="C1078" t="s">
        <v>185</v>
      </c>
      <c r="D1078" t="s">
        <v>63</v>
      </c>
      <c r="E1078">
        <v>0</v>
      </c>
      <c r="F1078">
        <v>0</v>
      </c>
      <c r="G1078">
        <v>0</v>
      </c>
      <c r="H1078">
        <v>0</v>
      </c>
      <c r="I1078">
        <v>0</v>
      </c>
      <c r="J1078">
        <v>0</v>
      </c>
      <c r="K1078">
        <v>8163.39</v>
      </c>
      <c r="L1078">
        <v>1.480522712160948E-5</v>
      </c>
      <c r="M1078" t="s">
        <v>128</v>
      </c>
      <c r="N1078">
        <v>551385664.87</v>
      </c>
      <c r="O1078" t="s">
        <v>61</v>
      </c>
      <c r="P1078">
        <v>310164.8</v>
      </c>
      <c r="Q1078">
        <v>0</v>
      </c>
      <c r="R1078">
        <v>5.6251879539400004E-4</v>
      </c>
    </row>
    <row r="1079" spans="1:18" hidden="1" x14ac:dyDescent="0.3">
      <c r="A1079" t="s">
        <v>186</v>
      </c>
      <c r="B1079" t="s">
        <v>187</v>
      </c>
      <c r="C1079" t="s">
        <v>188</v>
      </c>
      <c r="D1079" t="s">
        <v>63</v>
      </c>
      <c r="E1079">
        <v>0</v>
      </c>
      <c r="F1079">
        <v>0</v>
      </c>
      <c r="G1079">
        <v>0</v>
      </c>
      <c r="H1079">
        <v>0</v>
      </c>
      <c r="I1079">
        <v>0</v>
      </c>
      <c r="J1079">
        <v>0</v>
      </c>
      <c r="K1079">
        <v>315509.36</v>
      </c>
      <c r="L1079">
        <v>5.7221175685513606E-4</v>
      </c>
      <c r="M1079" t="s">
        <v>128</v>
      </c>
      <c r="N1079">
        <v>551385664.87</v>
      </c>
      <c r="O1079" t="s">
        <v>61</v>
      </c>
      <c r="P1079">
        <v>12045786.08</v>
      </c>
      <c r="Q1079">
        <v>0</v>
      </c>
      <c r="R1079">
        <v>2.1846389646057E-2</v>
      </c>
    </row>
    <row r="1080" spans="1:18" hidden="1" x14ac:dyDescent="0.3">
      <c r="A1080" t="s">
        <v>189</v>
      </c>
      <c r="B1080" t="s">
        <v>190</v>
      </c>
      <c r="C1080" t="s">
        <v>191</v>
      </c>
      <c r="D1080" t="s">
        <v>63</v>
      </c>
      <c r="E1080">
        <v>0</v>
      </c>
      <c r="F1080">
        <v>0</v>
      </c>
      <c r="G1080">
        <v>0</v>
      </c>
      <c r="H1080">
        <v>0</v>
      </c>
      <c r="I1080">
        <v>0</v>
      </c>
      <c r="J1080">
        <v>0</v>
      </c>
      <c r="K1080">
        <v>562247.77</v>
      </c>
      <c r="L1080">
        <v>1.0196996509377169E-3</v>
      </c>
      <c r="M1080" t="s">
        <v>128</v>
      </c>
      <c r="N1080">
        <v>551385664.87</v>
      </c>
      <c r="O1080" t="s">
        <v>61</v>
      </c>
      <c r="P1080">
        <v>21427425.699999999</v>
      </c>
      <c r="Q1080">
        <v>0</v>
      </c>
      <c r="R1080">
        <v>3.8861049652155998E-2</v>
      </c>
    </row>
    <row r="1081" spans="1:18" hidden="1" x14ac:dyDescent="0.3">
      <c r="A1081" t="s">
        <v>195</v>
      </c>
      <c r="B1081" t="s">
        <v>196</v>
      </c>
      <c r="C1081" t="s">
        <v>197</v>
      </c>
      <c r="D1081" t="s">
        <v>63</v>
      </c>
      <c r="E1081">
        <v>0</v>
      </c>
      <c r="F1081">
        <v>0</v>
      </c>
      <c r="G1081">
        <v>0</v>
      </c>
      <c r="H1081">
        <v>0</v>
      </c>
      <c r="I1081">
        <v>0</v>
      </c>
      <c r="J1081">
        <v>0</v>
      </c>
      <c r="K1081">
        <v>13590.3</v>
      </c>
      <c r="L1081">
        <v>2.464753958230702E-5</v>
      </c>
      <c r="M1081" t="s">
        <v>128</v>
      </c>
      <c r="N1081">
        <v>551385664.87</v>
      </c>
      <c r="O1081" t="s">
        <v>61</v>
      </c>
      <c r="P1081">
        <v>509747.77</v>
      </c>
      <c r="Q1081">
        <v>0</v>
      </c>
      <c r="R1081">
        <v>9.2448498841600003E-4</v>
      </c>
    </row>
    <row r="1082" spans="1:18" hidden="1" x14ac:dyDescent="0.3">
      <c r="A1082" t="s">
        <v>198</v>
      </c>
      <c r="B1082" t="s">
        <v>199</v>
      </c>
      <c r="C1082" t="s">
        <v>200</v>
      </c>
      <c r="D1082" t="s">
        <v>63</v>
      </c>
      <c r="E1082">
        <v>0</v>
      </c>
      <c r="F1082">
        <v>0</v>
      </c>
      <c r="G1082">
        <v>0</v>
      </c>
      <c r="H1082">
        <v>0</v>
      </c>
      <c r="I1082">
        <v>0</v>
      </c>
      <c r="J1082">
        <v>0</v>
      </c>
      <c r="K1082">
        <v>85691.199999999997</v>
      </c>
      <c r="L1082">
        <v>1.5541064169704772E-4</v>
      </c>
      <c r="M1082" t="s">
        <v>128</v>
      </c>
      <c r="N1082">
        <v>551385664.87</v>
      </c>
      <c r="O1082" t="s">
        <v>61</v>
      </c>
      <c r="P1082">
        <v>3266643.32</v>
      </c>
      <c r="Q1082">
        <v>0</v>
      </c>
      <c r="R1082">
        <v>5.9244255484409997E-3</v>
      </c>
    </row>
    <row r="1083" spans="1:18" hidden="1" x14ac:dyDescent="0.3">
      <c r="A1083" t="s">
        <v>201</v>
      </c>
      <c r="B1083" t="s">
        <v>202</v>
      </c>
      <c r="C1083" t="s">
        <v>203</v>
      </c>
      <c r="D1083" t="s">
        <v>63</v>
      </c>
      <c r="E1083">
        <v>0</v>
      </c>
      <c r="F1083">
        <v>0</v>
      </c>
      <c r="G1083">
        <v>0</v>
      </c>
      <c r="H1083">
        <v>0</v>
      </c>
      <c r="I1083">
        <v>0</v>
      </c>
      <c r="J1083">
        <v>0</v>
      </c>
      <c r="K1083">
        <v>102391.03999999999</v>
      </c>
      <c r="L1083">
        <v>1.8569768226408409E-4</v>
      </c>
      <c r="M1083" t="s">
        <v>128</v>
      </c>
      <c r="N1083">
        <v>551385664.87</v>
      </c>
      <c r="O1083" t="s">
        <v>61</v>
      </c>
      <c r="P1083">
        <v>3898366.77</v>
      </c>
      <c r="Q1083">
        <v>0</v>
      </c>
      <c r="R1083">
        <v>7.0701271693729998E-3</v>
      </c>
    </row>
    <row r="1084" spans="1:18" hidden="1" x14ac:dyDescent="0.3">
      <c r="A1084" t="s">
        <v>204</v>
      </c>
      <c r="B1084" t="s">
        <v>205</v>
      </c>
      <c r="C1084" t="s">
        <v>206</v>
      </c>
      <c r="D1084" t="s">
        <v>63</v>
      </c>
      <c r="E1084">
        <v>0</v>
      </c>
      <c r="F1084">
        <v>0</v>
      </c>
      <c r="G1084">
        <v>0</v>
      </c>
      <c r="H1084">
        <v>0</v>
      </c>
      <c r="I1084">
        <v>0</v>
      </c>
      <c r="J1084">
        <v>0</v>
      </c>
      <c r="K1084">
        <v>94790.83</v>
      </c>
      <c r="L1084">
        <v>1.7191384549750455E-4</v>
      </c>
      <c r="M1084" t="s">
        <v>128</v>
      </c>
      <c r="N1084">
        <v>551385664.87</v>
      </c>
      <c r="O1084" t="s">
        <v>61</v>
      </c>
      <c r="P1084">
        <v>3621768.06</v>
      </c>
      <c r="Q1084">
        <v>0</v>
      </c>
      <c r="R1084">
        <v>6.5684842583889997E-3</v>
      </c>
    </row>
    <row r="1085" spans="1:18" hidden="1" x14ac:dyDescent="0.3">
      <c r="A1085" t="s">
        <v>207</v>
      </c>
      <c r="B1085" t="s">
        <v>208</v>
      </c>
      <c r="C1085" t="s">
        <v>209</v>
      </c>
      <c r="D1085" t="s">
        <v>63</v>
      </c>
      <c r="E1085">
        <v>0</v>
      </c>
      <c r="F1085">
        <v>0</v>
      </c>
      <c r="G1085">
        <v>0</v>
      </c>
      <c r="H1085">
        <v>0</v>
      </c>
      <c r="I1085">
        <v>0</v>
      </c>
      <c r="J1085">
        <v>0</v>
      </c>
      <c r="K1085">
        <v>9422.58</v>
      </c>
      <c r="L1085">
        <v>1.7088909995912852E-5</v>
      </c>
      <c r="M1085" t="s">
        <v>128</v>
      </c>
      <c r="N1085">
        <v>551385664.87</v>
      </c>
      <c r="O1085" t="s">
        <v>61</v>
      </c>
      <c r="P1085">
        <v>354276.42</v>
      </c>
      <c r="Q1085">
        <v>0</v>
      </c>
      <c r="R1085">
        <v>6.4252018609099997E-4</v>
      </c>
    </row>
    <row r="1086" spans="1:18" hidden="1" x14ac:dyDescent="0.3">
      <c r="A1086" t="s">
        <v>216</v>
      </c>
      <c r="B1086" t="s">
        <v>217</v>
      </c>
      <c r="C1086" t="s">
        <v>218</v>
      </c>
      <c r="D1086" t="s">
        <v>63</v>
      </c>
      <c r="E1086">
        <v>0</v>
      </c>
      <c r="F1086">
        <v>0</v>
      </c>
      <c r="G1086">
        <v>0</v>
      </c>
      <c r="H1086">
        <v>0</v>
      </c>
      <c r="I1086">
        <v>0</v>
      </c>
      <c r="J1086">
        <v>0</v>
      </c>
      <c r="K1086">
        <v>259554.25</v>
      </c>
      <c r="L1086">
        <v>4.7073086323561752E-4</v>
      </c>
      <c r="M1086" t="s">
        <v>128</v>
      </c>
      <c r="N1086">
        <v>551385664.87</v>
      </c>
      <c r="O1086" t="s">
        <v>61</v>
      </c>
      <c r="P1086">
        <v>9897922.6699999999</v>
      </c>
      <c r="Q1086">
        <v>0</v>
      </c>
      <c r="R1086">
        <v>1.7950997460794999E-2</v>
      </c>
    </row>
    <row r="1087" spans="1:18" hidden="1" x14ac:dyDescent="0.3">
      <c r="A1087" t="s">
        <v>225</v>
      </c>
      <c r="B1087" t="s">
        <v>226</v>
      </c>
      <c r="C1087" t="s">
        <v>227</v>
      </c>
      <c r="D1087" t="s">
        <v>63</v>
      </c>
      <c r="E1087">
        <v>0</v>
      </c>
      <c r="F1087">
        <v>0</v>
      </c>
      <c r="G1087">
        <v>0</v>
      </c>
      <c r="H1087">
        <v>0</v>
      </c>
      <c r="I1087">
        <v>0</v>
      </c>
      <c r="J1087">
        <v>0</v>
      </c>
      <c r="K1087">
        <v>56195.17</v>
      </c>
      <c r="L1087">
        <v>1.019162694649472E-4</v>
      </c>
      <c r="M1087" t="s">
        <v>128</v>
      </c>
      <c r="N1087">
        <v>551385664.87</v>
      </c>
      <c r="O1087" t="s">
        <v>61</v>
      </c>
      <c r="P1087">
        <v>2136718.75</v>
      </c>
      <c r="Q1087">
        <v>0</v>
      </c>
      <c r="R1087">
        <v>3.8751800892460001E-3</v>
      </c>
    </row>
    <row r="1088" spans="1:18" hidden="1" x14ac:dyDescent="0.3">
      <c r="A1088" t="s">
        <v>234</v>
      </c>
      <c r="B1088" t="s">
        <v>235</v>
      </c>
      <c r="C1088" t="s">
        <v>236</v>
      </c>
      <c r="D1088" t="s">
        <v>63</v>
      </c>
      <c r="E1088">
        <v>0</v>
      </c>
      <c r="F1088">
        <v>0</v>
      </c>
      <c r="G1088">
        <v>0</v>
      </c>
      <c r="H1088">
        <v>0</v>
      </c>
      <c r="I1088">
        <v>0</v>
      </c>
      <c r="J1088">
        <v>0</v>
      </c>
      <c r="K1088">
        <v>82782.13</v>
      </c>
      <c r="L1088">
        <v>1.501347156341424E-4</v>
      </c>
      <c r="M1088" t="s">
        <v>128</v>
      </c>
      <c r="N1088">
        <v>551385664.87</v>
      </c>
      <c r="O1088" t="s">
        <v>61</v>
      </c>
      <c r="P1088">
        <v>3171602.61</v>
      </c>
      <c r="Q1088">
        <v>0</v>
      </c>
      <c r="R1088">
        <v>5.7520585174220002E-3</v>
      </c>
    </row>
    <row r="1089" spans="1:18" hidden="1" x14ac:dyDescent="0.3">
      <c r="A1089" t="s">
        <v>240</v>
      </c>
      <c r="B1089" t="s">
        <v>241</v>
      </c>
      <c r="C1089" t="s">
        <v>242</v>
      </c>
      <c r="D1089" t="s">
        <v>63</v>
      </c>
      <c r="E1089">
        <v>0</v>
      </c>
      <c r="F1089">
        <v>0</v>
      </c>
      <c r="G1089">
        <v>0</v>
      </c>
      <c r="H1089">
        <v>0</v>
      </c>
      <c r="I1089">
        <v>0</v>
      </c>
      <c r="J1089">
        <v>0</v>
      </c>
      <c r="K1089">
        <v>36538.21</v>
      </c>
      <c r="L1089">
        <v>6.6266158748640297E-5</v>
      </c>
      <c r="M1089" t="s">
        <v>128</v>
      </c>
      <c r="N1089">
        <v>551385664.87</v>
      </c>
      <c r="O1089" t="s">
        <v>61</v>
      </c>
      <c r="P1089">
        <v>1377315.77</v>
      </c>
      <c r="Q1089">
        <v>0</v>
      </c>
      <c r="R1089">
        <v>2.497917261459E-3</v>
      </c>
    </row>
    <row r="1090" spans="1:18" hidden="1" x14ac:dyDescent="0.3">
      <c r="A1090" t="s">
        <v>243</v>
      </c>
      <c r="B1090" t="s">
        <v>244</v>
      </c>
      <c r="C1090" t="s">
        <v>245</v>
      </c>
      <c r="D1090" t="s">
        <v>63</v>
      </c>
      <c r="E1090">
        <v>0</v>
      </c>
      <c r="F1090">
        <v>0</v>
      </c>
      <c r="G1090">
        <v>0</v>
      </c>
      <c r="H1090">
        <v>0</v>
      </c>
      <c r="I1090">
        <v>0</v>
      </c>
      <c r="J1090">
        <v>0</v>
      </c>
      <c r="K1090">
        <v>111418</v>
      </c>
      <c r="L1090">
        <v>2.020690908354844E-4</v>
      </c>
      <c r="M1090" t="s">
        <v>128</v>
      </c>
      <c r="N1090">
        <v>551385664.87</v>
      </c>
      <c r="O1090" t="s">
        <v>61</v>
      </c>
      <c r="P1090">
        <v>4248899.63</v>
      </c>
      <c r="Q1090">
        <v>0</v>
      </c>
      <c r="R1090">
        <v>7.7058579878060002E-3</v>
      </c>
    </row>
    <row r="1091" spans="1:18" hidden="1" x14ac:dyDescent="0.3">
      <c r="A1091" t="s">
        <v>246</v>
      </c>
      <c r="B1091" t="s">
        <v>247</v>
      </c>
      <c r="C1091" t="s">
        <v>248</v>
      </c>
      <c r="D1091" t="s">
        <v>63</v>
      </c>
      <c r="E1091">
        <v>0</v>
      </c>
      <c r="F1091">
        <v>0</v>
      </c>
      <c r="G1091">
        <v>0</v>
      </c>
      <c r="H1091">
        <v>0</v>
      </c>
      <c r="I1091">
        <v>0</v>
      </c>
      <c r="J1091">
        <v>0</v>
      </c>
      <c r="K1091">
        <v>15044.24</v>
      </c>
      <c r="L1091">
        <v>2.7284423514251089E-5</v>
      </c>
      <c r="M1091" t="s">
        <v>128</v>
      </c>
      <c r="N1091">
        <v>551385664.87</v>
      </c>
      <c r="O1091" t="s">
        <v>61</v>
      </c>
      <c r="P1091">
        <v>575139</v>
      </c>
      <c r="Q1091">
        <v>0</v>
      </c>
      <c r="R1091">
        <v>1.043079348346E-3</v>
      </c>
    </row>
    <row r="1092" spans="1:18" hidden="1" x14ac:dyDescent="0.3">
      <c r="A1092" t="s">
        <v>249</v>
      </c>
      <c r="B1092" t="s">
        <v>250</v>
      </c>
      <c r="C1092" t="s">
        <v>251</v>
      </c>
      <c r="D1092" t="s">
        <v>63</v>
      </c>
      <c r="E1092">
        <v>0</v>
      </c>
      <c r="F1092">
        <v>0</v>
      </c>
      <c r="G1092">
        <v>0</v>
      </c>
      <c r="H1092">
        <v>0</v>
      </c>
      <c r="I1092">
        <v>0</v>
      </c>
      <c r="J1092">
        <v>0</v>
      </c>
      <c r="K1092">
        <v>12861.28</v>
      </c>
      <c r="L1092">
        <v>2.3325379710465081E-5</v>
      </c>
      <c r="M1092" t="s">
        <v>128</v>
      </c>
      <c r="N1092">
        <v>551385664.87</v>
      </c>
      <c r="O1092" t="s">
        <v>61</v>
      </c>
      <c r="P1092">
        <v>490078.13</v>
      </c>
      <c r="Q1092">
        <v>0</v>
      </c>
      <c r="R1092">
        <v>8.8881188109200002E-4</v>
      </c>
    </row>
    <row r="1093" spans="1:18" hidden="1" x14ac:dyDescent="0.3">
      <c r="A1093" t="s">
        <v>255</v>
      </c>
      <c r="B1093" t="s">
        <v>256</v>
      </c>
      <c r="C1093" t="s">
        <v>257</v>
      </c>
      <c r="D1093" t="s">
        <v>63</v>
      </c>
      <c r="E1093">
        <v>0</v>
      </c>
      <c r="F1093">
        <v>0</v>
      </c>
      <c r="G1093">
        <v>0</v>
      </c>
      <c r="H1093">
        <v>0</v>
      </c>
      <c r="I1093">
        <v>0</v>
      </c>
      <c r="J1093">
        <v>0</v>
      </c>
      <c r="K1093">
        <v>115212.23</v>
      </c>
      <c r="L1093">
        <v>2.089503542446348E-4</v>
      </c>
      <c r="M1093" t="s">
        <v>128</v>
      </c>
      <c r="N1093">
        <v>551385664.87</v>
      </c>
      <c r="O1093" t="s">
        <v>61</v>
      </c>
      <c r="P1093">
        <v>4345522.71</v>
      </c>
      <c r="Q1093">
        <v>0</v>
      </c>
      <c r="R1093">
        <v>7.8810948250249997E-3</v>
      </c>
    </row>
    <row r="1094" spans="1:18" hidden="1" x14ac:dyDescent="0.3">
      <c r="A1094" t="s">
        <v>258</v>
      </c>
      <c r="B1094" t="s">
        <v>259</v>
      </c>
      <c r="C1094" t="s">
        <v>260</v>
      </c>
      <c r="D1094" t="s">
        <v>63</v>
      </c>
      <c r="E1094">
        <v>0</v>
      </c>
      <c r="F1094">
        <v>0</v>
      </c>
      <c r="G1094">
        <v>0</v>
      </c>
      <c r="H1094">
        <v>0</v>
      </c>
      <c r="I1094">
        <v>0</v>
      </c>
      <c r="J1094">
        <v>0</v>
      </c>
      <c r="K1094">
        <v>68740.509999999995</v>
      </c>
      <c r="L1094">
        <v>1.2466865640441873E-4</v>
      </c>
      <c r="M1094" t="s">
        <v>128</v>
      </c>
      <c r="N1094">
        <v>551385664.87</v>
      </c>
      <c r="O1094" t="s">
        <v>61</v>
      </c>
      <c r="P1094">
        <v>2620516.1</v>
      </c>
      <c r="Q1094">
        <v>0</v>
      </c>
      <c r="R1094">
        <v>4.75260106847E-3</v>
      </c>
    </row>
    <row r="1095" spans="1:18" hidden="1" x14ac:dyDescent="0.3">
      <c r="A1095" t="s">
        <v>261</v>
      </c>
      <c r="B1095" t="s">
        <v>262</v>
      </c>
      <c r="C1095" t="s">
        <v>263</v>
      </c>
      <c r="D1095" t="s">
        <v>63</v>
      </c>
      <c r="E1095">
        <v>0</v>
      </c>
      <c r="F1095">
        <v>0</v>
      </c>
      <c r="G1095">
        <v>0</v>
      </c>
      <c r="H1095">
        <v>0</v>
      </c>
      <c r="I1095">
        <v>0</v>
      </c>
      <c r="J1095">
        <v>0</v>
      </c>
      <c r="K1095">
        <v>26765.23</v>
      </c>
      <c r="L1095">
        <v>4.8541758890867107E-5</v>
      </c>
      <c r="M1095" t="s">
        <v>128</v>
      </c>
      <c r="N1095">
        <v>551385664.87</v>
      </c>
      <c r="O1095" t="s">
        <v>61</v>
      </c>
      <c r="P1095">
        <v>1018149.47</v>
      </c>
      <c r="Q1095">
        <v>0</v>
      </c>
      <c r="R1095">
        <v>1.846528727293E-3</v>
      </c>
    </row>
    <row r="1096" spans="1:18" hidden="1" x14ac:dyDescent="0.3">
      <c r="A1096" t="s">
        <v>264</v>
      </c>
      <c r="B1096" t="s">
        <v>265</v>
      </c>
      <c r="C1096" t="s">
        <v>266</v>
      </c>
      <c r="D1096" t="s">
        <v>63</v>
      </c>
      <c r="E1096">
        <v>0</v>
      </c>
      <c r="F1096">
        <v>0</v>
      </c>
      <c r="G1096">
        <v>0</v>
      </c>
      <c r="H1096">
        <v>0</v>
      </c>
      <c r="I1096">
        <v>0</v>
      </c>
      <c r="J1096">
        <v>0</v>
      </c>
      <c r="K1096">
        <v>18746.650000000001</v>
      </c>
      <c r="L1096">
        <v>3.399916101268227E-5</v>
      </c>
      <c r="M1096" t="s">
        <v>128</v>
      </c>
      <c r="N1096">
        <v>551385664.87</v>
      </c>
      <c r="O1096" t="s">
        <v>61</v>
      </c>
      <c r="P1096">
        <v>712465.42</v>
      </c>
      <c r="Q1096">
        <v>0</v>
      </c>
      <c r="R1096">
        <v>1.292136276644E-3</v>
      </c>
    </row>
    <row r="1097" spans="1:18" hidden="1" x14ac:dyDescent="0.3">
      <c r="A1097" t="s">
        <v>270</v>
      </c>
      <c r="B1097" t="s">
        <v>271</v>
      </c>
      <c r="C1097" t="s">
        <v>272</v>
      </c>
      <c r="D1097" t="s">
        <v>63</v>
      </c>
      <c r="E1097">
        <v>0</v>
      </c>
      <c r="F1097">
        <v>0</v>
      </c>
      <c r="G1097">
        <v>0</v>
      </c>
      <c r="H1097">
        <v>0</v>
      </c>
      <c r="I1097">
        <v>0</v>
      </c>
      <c r="J1097">
        <v>0</v>
      </c>
      <c r="K1097">
        <v>86676.27</v>
      </c>
      <c r="L1097">
        <v>1.5719717708010352E-4</v>
      </c>
      <c r="M1097" t="s">
        <v>128</v>
      </c>
      <c r="N1097">
        <v>551385664.87</v>
      </c>
      <c r="O1097" t="s">
        <v>61</v>
      </c>
      <c r="P1097">
        <v>3310329.04</v>
      </c>
      <c r="Q1097">
        <v>0</v>
      </c>
      <c r="R1097">
        <v>6.0036545215229999E-3</v>
      </c>
    </row>
    <row r="1098" spans="1:18" hidden="1" x14ac:dyDescent="0.3">
      <c r="A1098" t="s">
        <v>273</v>
      </c>
      <c r="B1098" t="s">
        <v>274</v>
      </c>
      <c r="C1098" t="s">
        <v>275</v>
      </c>
      <c r="D1098" t="s">
        <v>63</v>
      </c>
      <c r="E1098">
        <v>0</v>
      </c>
      <c r="F1098">
        <v>0</v>
      </c>
      <c r="G1098">
        <v>0</v>
      </c>
      <c r="H1098">
        <v>0</v>
      </c>
      <c r="I1098">
        <v>0</v>
      </c>
      <c r="J1098">
        <v>0</v>
      </c>
      <c r="K1098">
        <v>29483.58</v>
      </c>
      <c r="L1098">
        <v>5.3471792754988157E-5</v>
      </c>
      <c r="M1098" t="s">
        <v>128</v>
      </c>
      <c r="N1098">
        <v>551385664.87</v>
      </c>
      <c r="O1098" t="s">
        <v>61</v>
      </c>
      <c r="P1098">
        <v>1126956.17</v>
      </c>
      <c r="Q1098">
        <v>0</v>
      </c>
      <c r="R1098">
        <v>2.0438619314950002E-3</v>
      </c>
    </row>
    <row r="1099" spans="1:18" hidden="1" x14ac:dyDescent="0.3">
      <c r="A1099" t="s">
        <v>276</v>
      </c>
      <c r="B1099" t="s">
        <v>277</v>
      </c>
      <c r="C1099" t="s">
        <v>278</v>
      </c>
      <c r="D1099" t="s">
        <v>63</v>
      </c>
      <c r="E1099">
        <v>0</v>
      </c>
      <c r="F1099">
        <v>0</v>
      </c>
      <c r="G1099">
        <v>0</v>
      </c>
      <c r="H1099">
        <v>0</v>
      </c>
      <c r="I1099">
        <v>0</v>
      </c>
      <c r="J1099">
        <v>0</v>
      </c>
      <c r="K1099">
        <v>16586.580000000002</v>
      </c>
      <c r="L1099">
        <v>3.008163080175581E-5</v>
      </c>
      <c r="M1099" t="s">
        <v>128</v>
      </c>
      <c r="N1099">
        <v>551385664.87</v>
      </c>
      <c r="O1099" t="s">
        <v>61</v>
      </c>
      <c r="P1099">
        <v>630928.87</v>
      </c>
      <c r="Q1099">
        <v>0</v>
      </c>
      <c r="R1099">
        <v>1.144260560616E-3</v>
      </c>
    </row>
    <row r="1100" spans="1:18" hidden="1" x14ac:dyDescent="0.3">
      <c r="A1100" t="s">
        <v>279</v>
      </c>
      <c r="B1100" t="s">
        <v>280</v>
      </c>
      <c r="C1100" t="s">
        <v>281</v>
      </c>
      <c r="D1100" t="s">
        <v>63</v>
      </c>
      <c r="E1100">
        <v>0</v>
      </c>
      <c r="F1100">
        <v>0</v>
      </c>
      <c r="G1100">
        <v>0</v>
      </c>
      <c r="H1100">
        <v>0</v>
      </c>
      <c r="I1100">
        <v>0</v>
      </c>
      <c r="J1100">
        <v>0</v>
      </c>
      <c r="K1100">
        <v>24840.79</v>
      </c>
      <c r="L1100">
        <v>4.505157022146505E-5</v>
      </c>
      <c r="M1100" t="s">
        <v>128</v>
      </c>
      <c r="N1100">
        <v>551385664.87</v>
      </c>
      <c r="O1100" t="s">
        <v>61</v>
      </c>
      <c r="P1100">
        <v>924397.32</v>
      </c>
      <c r="Q1100">
        <v>0</v>
      </c>
      <c r="R1100">
        <v>1.6764986449509999E-3</v>
      </c>
    </row>
    <row r="1101" spans="1:18" hidden="1" x14ac:dyDescent="0.3">
      <c r="A1101" t="s">
        <v>282</v>
      </c>
      <c r="B1101" t="s">
        <v>283</v>
      </c>
      <c r="C1101" t="s">
        <v>284</v>
      </c>
      <c r="D1101" t="s">
        <v>63</v>
      </c>
      <c r="E1101">
        <v>0</v>
      </c>
      <c r="F1101">
        <v>0</v>
      </c>
      <c r="G1101">
        <v>0</v>
      </c>
      <c r="H1101">
        <v>0</v>
      </c>
      <c r="I1101">
        <v>0</v>
      </c>
      <c r="J1101">
        <v>0</v>
      </c>
      <c r="K1101">
        <v>40673.800000000003</v>
      </c>
      <c r="L1101">
        <v>7.376651696157107E-5</v>
      </c>
      <c r="M1101" t="s">
        <v>128</v>
      </c>
      <c r="N1101">
        <v>551385664.87</v>
      </c>
      <c r="O1101" t="s">
        <v>61</v>
      </c>
      <c r="P1101">
        <v>1524659.71</v>
      </c>
      <c r="Q1101">
        <v>0</v>
      </c>
      <c r="R1101">
        <v>2.765142090445E-3</v>
      </c>
    </row>
    <row r="1102" spans="1:18" hidden="1" x14ac:dyDescent="0.3">
      <c r="A1102" t="s">
        <v>285</v>
      </c>
      <c r="B1102" t="s">
        <v>286</v>
      </c>
      <c r="C1102" t="s">
        <v>287</v>
      </c>
      <c r="D1102" t="s">
        <v>63</v>
      </c>
      <c r="E1102">
        <v>0</v>
      </c>
      <c r="F1102">
        <v>0</v>
      </c>
      <c r="G1102">
        <v>0</v>
      </c>
      <c r="H1102">
        <v>0</v>
      </c>
      <c r="I1102">
        <v>0</v>
      </c>
      <c r="J1102">
        <v>0</v>
      </c>
      <c r="K1102">
        <v>2290.1</v>
      </c>
      <c r="L1102">
        <v>4.1533542598354202E-6</v>
      </c>
      <c r="M1102" t="s">
        <v>128</v>
      </c>
      <c r="N1102">
        <v>551385664.87</v>
      </c>
      <c r="O1102" t="s">
        <v>61</v>
      </c>
      <c r="P1102">
        <v>87183.34</v>
      </c>
      <c r="Q1102">
        <v>0</v>
      </c>
      <c r="R1102">
        <v>1.5811680563100001E-4</v>
      </c>
    </row>
    <row r="1103" spans="1:18" hidden="1" x14ac:dyDescent="0.3">
      <c r="A1103" t="s">
        <v>288</v>
      </c>
      <c r="B1103" t="s">
        <v>289</v>
      </c>
      <c r="C1103" t="s">
        <v>290</v>
      </c>
      <c r="D1103" t="s">
        <v>63</v>
      </c>
      <c r="E1103">
        <v>0</v>
      </c>
      <c r="F1103">
        <v>0</v>
      </c>
      <c r="G1103">
        <v>0</v>
      </c>
      <c r="H1103">
        <v>0</v>
      </c>
      <c r="I1103">
        <v>0</v>
      </c>
      <c r="J1103">
        <v>0</v>
      </c>
      <c r="K1103">
        <v>56091.99</v>
      </c>
      <c r="L1103">
        <v>1.0172914091487088E-4</v>
      </c>
      <c r="M1103" t="s">
        <v>128</v>
      </c>
      <c r="N1103">
        <v>551385664.87</v>
      </c>
      <c r="O1103" t="s">
        <v>61</v>
      </c>
      <c r="P1103">
        <v>2139823.7599999998</v>
      </c>
      <c r="Q1103">
        <v>0</v>
      </c>
      <c r="R1103">
        <v>3.8808113745659998E-3</v>
      </c>
    </row>
    <row r="1104" spans="1:18" hidden="1" x14ac:dyDescent="0.3">
      <c r="A1104" t="s">
        <v>294</v>
      </c>
      <c r="B1104" t="s">
        <v>295</v>
      </c>
      <c r="C1104" t="s">
        <v>296</v>
      </c>
      <c r="D1104" t="s">
        <v>63</v>
      </c>
      <c r="E1104">
        <v>0</v>
      </c>
      <c r="F1104">
        <v>0</v>
      </c>
      <c r="G1104">
        <v>0</v>
      </c>
      <c r="H1104">
        <v>0</v>
      </c>
      <c r="I1104">
        <v>0</v>
      </c>
      <c r="J1104">
        <v>0</v>
      </c>
      <c r="K1104">
        <v>32648.46</v>
      </c>
      <c r="L1104">
        <v>5.9211659062078647E-5</v>
      </c>
      <c r="M1104" t="s">
        <v>128</v>
      </c>
      <c r="N1104">
        <v>551385664.87</v>
      </c>
      <c r="O1104" t="s">
        <v>61</v>
      </c>
      <c r="P1104">
        <v>1242598.06</v>
      </c>
      <c r="Q1104">
        <v>0</v>
      </c>
      <c r="R1104">
        <v>2.2535915225379999E-3</v>
      </c>
    </row>
    <row r="1105" spans="1:18" hidden="1" x14ac:dyDescent="0.3">
      <c r="A1105" t="s">
        <v>297</v>
      </c>
      <c r="B1105" t="s">
        <v>298</v>
      </c>
      <c r="C1105" t="s">
        <v>299</v>
      </c>
      <c r="D1105" t="s">
        <v>63</v>
      </c>
      <c r="E1105">
        <v>0</v>
      </c>
      <c r="F1105">
        <v>0</v>
      </c>
      <c r="G1105">
        <v>0</v>
      </c>
      <c r="H1105">
        <v>0</v>
      </c>
      <c r="I1105">
        <v>0</v>
      </c>
      <c r="J1105">
        <v>0</v>
      </c>
      <c r="K1105">
        <v>140843.37</v>
      </c>
      <c r="L1105">
        <v>2.5543531319989357E-4</v>
      </c>
      <c r="M1105" t="s">
        <v>128</v>
      </c>
      <c r="N1105">
        <v>551385664.87</v>
      </c>
      <c r="O1105" t="s">
        <v>61</v>
      </c>
      <c r="P1105">
        <v>5366733.9800000004</v>
      </c>
      <c r="Q1105">
        <v>0</v>
      </c>
      <c r="R1105">
        <v>9.7331764714359992E-3</v>
      </c>
    </row>
    <row r="1106" spans="1:18" hidden="1" x14ac:dyDescent="0.3">
      <c r="A1106" t="s">
        <v>300</v>
      </c>
      <c r="B1106" t="s">
        <v>301</v>
      </c>
      <c r="C1106" t="s">
        <v>302</v>
      </c>
      <c r="D1106" t="s">
        <v>63</v>
      </c>
      <c r="E1106">
        <v>0</v>
      </c>
      <c r="F1106">
        <v>0</v>
      </c>
      <c r="G1106">
        <v>0</v>
      </c>
      <c r="H1106">
        <v>0</v>
      </c>
      <c r="I1106">
        <v>0</v>
      </c>
      <c r="J1106">
        <v>0</v>
      </c>
      <c r="K1106">
        <v>131783.4</v>
      </c>
      <c r="L1106">
        <v>2.3900403727592469E-4</v>
      </c>
      <c r="M1106" t="s">
        <v>128</v>
      </c>
      <c r="N1106">
        <v>551385664.87</v>
      </c>
      <c r="O1106" t="s">
        <v>61</v>
      </c>
      <c r="P1106">
        <v>5033067.1500000004</v>
      </c>
      <c r="Q1106">
        <v>0</v>
      </c>
      <c r="R1106">
        <v>9.1280340978519992E-3</v>
      </c>
    </row>
    <row r="1107" spans="1:18" hidden="1" x14ac:dyDescent="0.3">
      <c r="A1107" t="s">
        <v>303</v>
      </c>
      <c r="B1107" t="s">
        <v>304</v>
      </c>
      <c r="C1107" t="s">
        <v>305</v>
      </c>
      <c r="D1107" t="s">
        <v>63</v>
      </c>
      <c r="E1107">
        <v>0</v>
      </c>
      <c r="F1107">
        <v>0</v>
      </c>
      <c r="G1107">
        <v>0</v>
      </c>
      <c r="H1107">
        <v>0</v>
      </c>
      <c r="I1107">
        <v>0</v>
      </c>
      <c r="J1107">
        <v>0</v>
      </c>
      <c r="K1107">
        <v>5710.07</v>
      </c>
      <c r="L1107">
        <v>1.0355855010025079E-5</v>
      </c>
      <c r="M1107" t="s">
        <v>128</v>
      </c>
      <c r="N1107">
        <v>551385664.87</v>
      </c>
      <c r="O1107" t="s">
        <v>61</v>
      </c>
      <c r="P1107">
        <v>215439.82</v>
      </c>
      <c r="Q1107">
        <v>0</v>
      </c>
      <c r="R1107">
        <v>3.9072437628699999E-4</v>
      </c>
    </row>
    <row r="1108" spans="1:18" hidden="1" x14ac:dyDescent="0.3">
      <c r="A1108" t="s">
        <v>306</v>
      </c>
      <c r="B1108" t="s">
        <v>307</v>
      </c>
      <c r="C1108" t="s">
        <v>308</v>
      </c>
      <c r="D1108" t="s">
        <v>63</v>
      </c>
      <c r="E1108">
        <v>0</v>
      </c>
      <c r="F1108">
        <v>0</v>
      </c>
      <c r="G1108">
        <v>0</v>
      </c>
      <c r="H1108">
        <v>0</v>
      </c>
      <c r="I1108">
        <v>0</v>
      </c>
      <c r="J1108">
        <v>0</v>
      </c>
      <c r="K1108">
        <v>287584.7</v>
      </c>
      <c r="L1108">
        <v>5.2156724108488341E-4</v>
      </c>
      <c r="M1108" t="s">
        <v>128</v>
      </c>
      <c r="N1108">
        <v>551385664.87</v>
      </c>
      <c r="O1108" t="s">
        <v>61</v>
      </c>
      <c r="P1108">
        <v>10999470.880000001</v>
      </c>
      <c r="Q1108">
        <v>0</v>
      </c>
      <c r="R1108">
        <v>1.9948779195398999E-2</v>
      </c>
    </row>
    <row r="1109" spans="1:18" hidden="1" x14ac:dyDescent="0.3">
      <c r="A1109" t="s">
        <v>312</v>
      </c>
      <c r="B1109" t="s">
        <v>313</v>
      </c>
      <c r="C1109" t="s">
        <v>314</v>
      </c>
      <c r="D1109" t="s">
        <v>63</v>
      </c>
      <c r="E1109">
        <v>0</v>
      </c>
      <c r="F1109">
        <v>0</v>
      </c>
      <c r="G1109">
        <v>0</v>
      </c>
      <c r="H1109">
        <v>0</v>
      </c>
      <c r="I1109">
        <v>0</v>
      </c>
      <c r="J1109">
        <v>0</v>
      </c>
      <c r="K1109">
        <v>12974.32</v>
      </c>
      <c r="L1109">
        <v>2.353039048096934E-5</v>
      </c>
      <c r="M1109" t="s">
        <v>128</v>
      </c>
      <c r="N1109">
        <v>551385664.87</v>
      </c>
      <c r="O1109" t="s">
        <v>61</v>
      </c>
      <c r="P1109">
        <v>495777.5</v>
      </c>
      <c r="Q1109">
        <v>0</v>
      </c>
      <c r="R1109">
        <v>8.9914833044699995E-4</v>
      </c>
    </row>
    <row r="1110" spans="1:18" hidden="1" x14ac:dyDescent="0.3">
      <c r="A1110" t="s">
        <v>315</v>
      </c>
      <c r="B1110" t="s">
        <v>316</v>
      </c>
      <c r="C1110" t="s">
        <v>317</v>
      </c>
      <c r="D1110" t="s">
        <v>63</v>
      </c>
      <c r="E1110">
        <v>0</v>
      </c>
      <c r="F1110">
        <v>0</v>
      </c>
      <c r="G1110">
        <v>0</v>
      </c>
      <c r="H1110">
        <v>0</v>
      </c>
      <c r="I1110">
        <v>0</v>
      </c>
      <c r="J1110">
        <v>0</v>
      </c>
      <c r="K1110">
        <v>165690.07</v>
      </c>
      <c r="L1110">
        <v>3.0049760187193965E-4</v>
      </c>
      <c r="M1110" t="s">
        <v>128</v>
      </c>
      <c r="N1110">
        <v>551385664.87</v>
      </c>
      <c r="O1110" t="s">
        <v>61</v>
      </c>
      <c r="P1110">
        <v>6272592.3499999996</v>
      </c>
      <c r="Q1110">
        <v>0</v>
      </c>
      <c r="R1110">
        <v>1.1376052642716E-2</v>
      </c>
    </row>
    <row r="1111" spans="1:18" hidden="1" x14ac:dyDescent="0.3">
      <c r="A1111" t="s">
        <v>318</v>
      </c>
      <c r="B1111" t="s">
        <v>319</v>
      </c>
      <c r="C1111" t="s">
        <v>320</v>
      </c>
      <c r="D1111" t="s">
        <v>63</v>
      </c>
      <c r="E1111">
        <v>0</v>
      </c>
      <c r="F1111">
        <v>0</v>
      </c>
      <c r="G1111">
        <v>0</v>
      </c>
      <c r="H1111">
        <v>0</v>
      </c>
      <c r="I1111">
        <v>0</v>
      </c>
      <c r="J1111">
        <v>0</v>
      </c>
      <c r="K1111">
        <v>1635465.76</v>
      </c>
      <c r="L1111">
        <v>2.9661013410379341E-3</v>
      </c>
      <c r="M1111" t="s">
        <v>128</v>
      </c>
      <c r="N1111">
        <v>551385664.87</v>
      </c>
      <c r="O1111" t="s">
        <v>61</v>
      </c>
      <c r="P1111">
        <v>62460653.890000001</v>
      </c>
      <c r="Q1111">
        <v>0</v>
      </c>
      <c r="R1111">
        <v>0.113279430114902</v>
      </c>
    </row>
    <row r="1112" spans="1:18" hidden="1" x14ac:dyDescent="0.3">
      <c r="A1112" t="s">
        <v>321</v>
      </c>
      <c r="B1112" t="s">
        <v>322</v>
      </c>
      <c r="C1112" t="s">
        <v>323</v>
      </c>
      <c r="D1112" t="s">
        <v>63</v>
      </c>
      <c r="E1112">
        <v>0</v>
      </c>
      <c r="F1112">
        <v>0</v>
      </c>
      <c r="G1112">
        <v>0</v>
      </c>
      <c r="H1112">
        <v>0</v>
      </c>
      <c r="I1112">
        <v>0</v>
      </c>
      <c r="J1112">
        <v>0</v>
      </c>
      <c r="K1112">
        <v>412742.58</v>
      </c>
      <c r="L1112">
        <v>7.485551516782942E-4</v>
      </c>
      <c r="M1112" t="s">
        <v>128</v>
      </c>
      <c r="N1112">
        <v>551385664.87</v>
      </c>
      <c r="O1112" t="s">
        <v>61</v>
      </c>
      <c r="P1112">
        <v>15577954.560000001</v>
      </c>
      <c r="Q1112">
        <v>0</v>
      </c>
      <c r="R1112">
        <v>2.8252374975458999E-2</v>
      </c>
    </row>
    <row r="1113" spans="1:18" hidden="1" x14ac:dyDescent="0.3">
      <c r="A1113" t="s">
        <v>324</v>
      </c>
      <c r="B1113" t="s">
        <v>325</v>
      </c>
      <c r="C1113" t="s">
        <v>326</v>
      </c>
      <c r="D1113" t="s">
        <v>63</v>
      </c>
      <c r="E1113">
        <v>0</v>
      </c>
      <c r="F1113">
        <v>0</v>
      </c>
      <c r="G1113">
        <v>0</v>
      </c>
      <c r="H1113">
        <v>0</v>
      </c>
      <c r="I1113">
        <v>0</v>
      </c>
      <c r="J1113">
        <v>0</v>
      </c>
      <c r="K1113">
        <v>573781.06999999995</v>
      </c>
      <c r="L1113">
        <v>1.0406165893617858E-3</v>
      </c>
      <c r="M1113" t="s">
        <v>128</v>
      </c>
      <c r="N1113">
        <v>551385664.87</v>
      </c>
      <c r="O1113" t="s">
        <v>61</v>
      </c>
      <c r="P1113">
        <v>21905555.420000002</v>
      </c>
      <c r="Q1113">
        <v>0</v>
      </c>
      <c r="R1113">
        <v>3.9728191746088999E-2</v>
      </c>
    </row>
    <row r="1114" spans="1:18" hidden="1" x14ac:dyDescent="0.3">
      <c r="A1114" t="s">
        <v>327</v>
      </c>
      <c r="B1114" t="s">
        <v>328</v>
      </c>
      <c r="C1114" t="s">
        <v>329</v>
      </c>
      <c r="D1114" t="s">
        <v>63</v>
      </c>
      <c r="E1114">
        <v>0</v>
      </c>
      <c r="F1114">
        <v>0</v>
      </c>
      <c r="G1114">
        <v>0</v>
      </c>
      <c r="H1114">
        <v>0</v>
      </c>
      <c r="I1114">
        <v>0</v>
      </c>
      <c r="J1114">
        <v>0</v>
      </c>
      <c r="K1114">
        <v>991272.49</v>
      </c>
      <c r="L1114">
        <v>1.7977842971918974E-3</v>
      </c>
      <c r="M1114" t="s">
        <v>128</v>
      </c>
      <c r="N1114">
        <v>551385664.87</v>
      </c>
      <c r="O1114" t="s">
        <v>61</v>
      </c>
      <c r="P1114">
        <v>37989240.560000002</v>
      </c>
      <c r="Q1114">
        <v>0</v>
      </c>
      <c r="R1114">
        <v>6.8897766083484996E-2</v>
      </c>
    </row>
    <row r="1115" spans="1:18" hidden="1" x14ac:dyDescent="0.3">
      <c r="A1115" t="s">
        <v>327</v>
      </c>
      <c r="B1115" t="s">
        <v>330</v>
      </c>
      <c r="C1115" t="s">
        <v>331</v>
      </c>
      <c r="D1115" t="s">
        <v>63</v>
      </c>
      <c r="E1115">
        <v>0</v>
      </c>
      <c r="F1115">
        <v>0</v>
      </c>
      <c r="G1115">
        <v>0</v>
      </c>
      <c r="H1115">
        <v>0</v>
      </c>
      <c r="I1115">
        <v>0</v>
      </c>
      <c r="J1115">
        <v>0</v>
      </c>
      <c r="K1115">
        <v>991272.49</v>
      </c>
      <c r="L1115">
        <v>1.7977842971918974E-3</v>
      </c>
      <c r="M1115" t="s">
        <v>128</v>
      </c>
      <c r="N1115">
        <v>551385664.87</v>
      </c>
      <c r="O1115" t="s">
        <v>61</v>
      </c>
      <c r="P1115">
        <v>37989240.560000002</v>
      </c>
      <c r="Q1115">
        <v>0</v>
      </c>
      <c r="R1115">
        <v>6.8897766083484996E-2</v>
      </c>
    </row>
    <row r="1116" spans="1:18" hidden="1" x14ac:dyDescent="0.3">
      <c r="A1116" t="s">
        <v>332</v>
      </c>
      <c r="B1116" t="s">
        <v>333</v>
      </c>
      <c r="C1116" t="s">
        <v>334</v>
      </c>
      <c r="D1116" t="s">
        <v>63</v>
      </c>
      <c r="E1116">
        <v>0</v>
      </c>
      <c r="F1116">
        <v>0</v>
      </c>
      <c r="G1116">
        <v>0</v>
      </c>
      <c r="H1116">
        <v>0</v>
      </c>
      <c r="I1116">
        <v>0</v>
      </c>
      <c r="J1116">
        <v>0</v>
      </c>
      <c r="K1116">
        <v>606421.17000000004</v>
      </c>
      <c r="L1116">
        <v>1.0998130866223656E-3</v>
      </c>
      <c r="M1116" t="s">
        <v>128</v>
      </c>
      <c r="N1116">
        <v>551385664.87</v>
      </c>
      <c r="O1116" t="s">
        <v>61</v>
      </c>
      <c r="P1116">
        <v>23163121.5</v>
      </c>
      <c r="Q1116">
        <v>0</v>
      </c>
      <c r="R1116">
        <v>4.2008929458587002E-2</v>
      </c>
    </row>
    <row r="1117" spans="1:18" hidden="1" x14ac:dyDescent="0.3">
      <c r="A1117" t="s">
        <v>332</v>
      </c>
      <c r="B1117" t="s">
        <v>335</v>
      </c>
      <c r="C1117" t="s">
        <v>336</v>
      </c>
      <c r="D1117" t="s">
        <v>63</v>
      </c>
      <c r="E1117">
        <v>0</v>
      </c>
      <c r="F1117">
        <v>0</v>
      </c>
      <c r="G1117">
        <v>0</v>
      </c>
      <c r="H1117">
        <v>0</v>
      </c>
      <c r="I1117">
        <v>0</v>
      </c>
      <c r="J1117">
        <v>0</v>
      </c>
      <c r="K1117">
        <v>606421.17000000004</v>
      </c>
      <c r="L1117">
        <v>1.0998130866223656E-3</v>
      </c>
      <c r="M1117" t="s">
        <v>128</v>
      </c>
      <c r="N1117">
        <v>551385664.87</v>
      </c>
      <c r="O1117" t="s">
        <v>61</v>
      </c>
      <c r="P1117">
        <v>23163121.5</v>
      </c>
      <c r="Q1117">
        <v>0</v>
      </c>
      <c r="R1117">
        <v>4.2008929458587002E-2</v>
      </c>
    </row>
    <row r="1118" spans="1:18" hidden="1" x14ac:dyDescent="0.3">
      <c r="A1118" t="s">
        <v>332</v>
      </c>
      <c r="B1118" t="s">
        <v>337</v>
      </c>
      <c r="C1118" t="s">
        <v>338</v>
      </c>
      <c r="D1118" t="s">
        <v>63</v>
      </c>
      <c r="E1118">
        <v>0</v>
      </c>
      <c r="F1118">
        <v>0</v>
      </c>
      <c r="G1118">
        <v>0</v>
      </c>
      <c r="H1118">
        <v>0</v>
      </c>
      <c r="I1118">
        <v>0</v>
      </c>
      <c r="J1118">
        <v>0</v>
      </c>
      <c r="K1118">
        <v>606421.17000000004</v>
      </c>
      <c r="L1118">
        <v>1.0998130866223656E-3</v>
      </c>
      <c r="M1118" t="s">
        <v>128</v>
      </c>
      <c r="N1118">
        <v>551385664.87</v>
      </c>
      <c r="O1118" t="s">
        <v>61</v>
      </c>
      <c r="P1118">
        <v>23163121.5</v>
      </c>
      <c r="Q1118">
        <v>0</v>
      </c>
      <c r="R1118">
        <v>4.2008929458587002E-2</v>
      </c>
    </row>
    <row r="1119" spans="1:18" hidden="1" x14ac:dyDescent="0.3">
      <c r="A1119" t="s">
        <v>332</v>
      </c>
      <c r="B1119" t="s">
        <v>339</v>
      </c>
      <c r="C1119" t="s">
        <v>340</v>
      </c>
      <c r="D1119" t="s">
        <v>63</v>
      </c>
      <c r="E1119">
        <v>0</v>
      </c>
      <c r="F1119">
        <v>0</v>
      </c>
      <c r="G1119">
        <v>0</v>
      </c>
      <c r="H1119">
        <v>0</v>
      </c>
      <c r="I1119">
        <v>0</v>
      </c>
      <c r="J1119">
        <v>0</v>
      </c>
      <c r="K1119">
        <v>606421.17000000004</v>
      </c>
      <c r="L1119">
        <v>1.0998130866223656E-3</v>
      </c>
      <c r="M1119" t="s">
        <v>128</v>
      </c>
      <c r="N1119">
        <v>551385664.87</v>
      </c>
      <c r="O1119" t="s">
        <v>61</v>
      </c>
      <c r="P1119">
        <v>23163121.5</v>
      </c>
      <c r="Q1119">
        <v>0</v>
      </c>
      <c r="R1119">
        <v>4.2008929458587002E-2</v>
      </c>
    </row>
    <row r="1120" spans="1:18" hidden="1" x14ac:dyDescent="0.3">
      <c r="A1120" t="s">
        <v>332</v>
      </c>
      <c r="B1120" t="s">
        <v>341</v>
      </c>
      <c r="C1120" t="s">
        <v>342</v>
      </c>
      <c r="D1120" t="s">
        <v>63</v>
      </c>
      <c r="E1120">
        <v>0</v>
      </c>
      <c r="F1120">
        <v>0</v>
      </c>
      <c r="G1120">
        <v>0</v>
      </c>
      <c r="H1120">
        <v>0</v>
      </c>
      <c r="I1120">
        <v>0</v>
      </c>
      <c r="J1120">
        <v>0</v>
      </c>
      <c r="K1120">
        <v>606421.17000000004</v>
      </c>
      <c r="L1120">
        <v>1.0998130866223656E-3</v>
      </c>
      <c r="M1120" t="s">
        <v>128</v>
      </c>
      <c r="N1120">
        <v>551385664.87</v>
      </c>
      <c r="O1120" t="s">
        <v>61</v>
      </c>
      <c r="P1120">
        <v>23163121.5</v>
      </c>
      <c r="Q1120">
        <v>0</v>
      </c>
      <c r="R1120">
        <v>4.2008929458587002E-2</v>
      </c>
    </row>
    <row r="1121" spans="1:18" hidden="1" x14ac:dyDescent="0.3">
      <c r="A1121" t="s">
        <v>343</v>
      </c>
      <c r="B1121" t="s">
        <v>344</v>
      </c>
      <c r="C1121" t="s">
        <v>345</v>
      </c>
      <c r="D1121" t="s">
        <v>63</v>
      </c>
      <c r="E1121">
        <v>0</v>
      </c>
      <c r="F1121">
        <v>0</v>
      </c>
      <c r="G1121">
        <v>0</v>
      </c>
      <c r="H1121">
        <v>0</v>
      </c>
      <c r="I1121">
        <v>0</v>
      </c>
      <c r="J1121">
        <v>0</v>
      </c>
      <c r="K1121">
        <v>261438.56</v>
      </c>
      <c r="L1121">
        <v>4.7414827163060047E-4</v>
      </c>
      <c r="M1121" t="s">
        <v>128</v>
      </c>
      <c r="N1121">
        <v>551385664.87</v>
      </c>
      <c r="O1121" t="s">
        <v>61</v>
      </c>
      <c r="P1121">
        <v>9965508.9700000007</v>
      </c>
      <c r="Q1121">
        <v>0</v>
      </c>
      <c r="R1121">
        <v>1.8073572827377999E-2</v>
      </c>
    </row>
    <row r="1122" spans="1:18" hidden="1" x14ac:dyDescent="0.3">
      <c r="A1122" t="s">
        <v>346</v>
      </c>
      <c r="B1122" t="s">
        <v>347</v>
      </c>
      <c r="C1122" t="s">
        <v>348</v>
      </c>
      <c r="D1122" t="s">
        <v>63</v>
      </c>
      <c r="E1122">
        <v>0</v>
      </c>
      <c r="F1122">
        <v>0</v>
      </c>
      <c r="G1122">
        <v>0</v>
      </c>
      <c r="H1122">
        <v>0</v>
      </c>
      <c r="I1122">
        <v>0</v>
      </c>
      <c r="J1122">
        <v>0</v>
      </c>
      <c r="K1122">
        <v>835359.36</v>
      </c>
      <c r="L1122">
        <v>1.515018277083704E-3</v>
      </c>
      <c r="M1122" t="s">
        <v>128</v>
      </c>
      <c r="N1122">
        <v>551385664.87</v>
      </c>
      <c r="O1122" t="s">
        <v>61</v>
      </c>
      <c r="P1122">
        <v>31912042.699999999</v>
      </c>
      <c r="Q1122">
        <v>0</v>
      </c>
      <c r="R1122">
        <v>5.7876083353607E-2</v>
      </c>
    </row>
    <row r="1123" spans="1:18" hidden="1" x14ac:dyDescent="0.3">
      <c r="A1123" t="s">
        <v>349</v>
      </c>
      <c r="B1123" t="s">
        <v>350</v>
      </c>
      <c r="C1123" t="s">
        <v>351</v>
      </c>
      <c r="D1123" t="s">
        <v>63</v>
      </c>
      <c r="E1123">
        <v>0</v>
      </c>
      <c r="F1123">
        <v>0</v>
      </c>
      <c r="G1123">
        <v>0</v>
      </c>
      <c r="H1123">
        <v>0</v>
      </c>
      <c r="I1123">
        <v>0</v>
      </c>
      <c r="J1123">
        <v>0</v>
      </c>
      <c r="K1123">
        <v>330862.15000000002</v>
      </c>
      <c r="L1123">
        <v>6.0005577054312296E-4</v>
      </c>
      <c r="M1123" t="s">
        <v>128</v>
      </c>
      <c r="N1123">
        <v>551385664.87</v>
      </c>
      <c r="O1123" t="s">
        <v>61</v>
      </c>
      <c r="P1123">
        <v>12467106.220000001</v>
      </c>
      <c r="Q1123">
        <v>0</v>
      </c>
      <c r="R1123">
        <v>2.2610501168795E-2</v>
      </c>
    </row>
    <row r="1124" spans="1:18" hidden="1" x14ac:dyDescent="0.3">
      <c r="A1124" t="s">
        <v>352</v>
      </c>
      <c r="B1124" t="s">
        <v>353</v>
      </c>
      <c r="C1124" t="s">
        <v>354</v>
      </c>
      <c r="D1124" t="s">
        <v>63</v>
      </c>
      <c r="E1124">
        <v>0</v>
      </c>
      <c r="F1124">
        <v>0</v>
      </c>
      <c r="G1124">
        <v>0</v>
      </c>
      <c r="H1124">
        <v>0</v>
      </c>
      <c r="I1124">
        <v>0</v>
      </c>
      <c r="J1124">
        <v>0</v>
      </c>
      <c r="K1124">
        <v>211222.02</v>
      </c>
      <c r="L1124">
        <v>3.8307492098076166E-4</v>
      </c>
      <c r="M1124" t="s">
        <v>128</v>
      </c>
      <c r="N1124">
        <v>551385664.87</v>
      </c>
      <c r="O1124" t="s">
        <v>61</v>
      </c>
      <c r="P1124">
        <v>8042139.2800000003</v>
      </c>
      <c r="Q1124">
        <v>0</v>
      </c>
      <c r="R1124">
        <v>1.4585325285698E-2</v>
      </c>
    </row>
    <row r="1125" spans="1:18" hidden="1" x14ac:dyDescent="0.3">
      <c r="A1125" t="s">
        <v>355</v>
      </c>
      <c r="B1125" t="s">
        <v>356</v>
      </c>
      <c r="C1125" t="s">
        <v>357</v>
      </c>
      <c r="D1125" t="s">
        <v>63</v>
      </c>
      <c r="E1125">
        <v>0</v>
      </c>
      <c r="F1125">
        <v>0</v>
      </c>
      <c r="G1125">
        <v>0</v>
      </c>
      <c r="H1125">
        <v>0</v>
      </c>
      <c r="I1125">
        <v>0</v>
      </c>
      <c r="J1125">
        <v>0</v>
      </c>
      <c r="K1125">
        <v>494170.47</v>
      </c>
      <c r="L1125">
        <v>8.962338005586533E-4</v>
      </c>
      <c r="M1125" t="s">
        <v>128</v>
      </c>
      <c r="N1125">
        <v>551385664.87</v>
      </c>
      <c r="O1125" t="s">
        <v>61</v>
      </c>
      <c r="P1125">
        <v>18930661.02</v>
      </c>
      <c r="Q1125">
        <v>0</v>
      </c>
      <c r="R1125">
        <v>3.4332885720674999E-2</v>
      </c>
    </row>
    <row r="1126" spans="1:18" hidden="1" x14ac:dyDescent="0.3">
      <c r="A1126" t="s">
        <v>361</v>
      </c>
      <c r="B1126" t="s">
        <v>362</v>
      </c>
      <c r="C1126" t="s">
        <v>363</v>
      </c>
      <c r="D1126" t="s">
        <v>63</v>
      </c>
      <c r="E1126">
        <v>0</v>
      </c>
      <c r="F1126">
        <v>0</v>
      </c>
      <c r="G1126">
        <v>0</v>
      </c>
      <c r="H1126">
        <v>0</v>
      </c>
      <c r="I1126">
        <v>0</v>
      </c>
      <c r="J1126">
        <v>0</v>
      </c>
      <c r="K1126">
        <v>116750.1</v>
      </c>
      <c r="L1126">
        <v>2.1173945468373057E-4</v>
      </c>
      <c r="M1126" t="s">
        <v>128</v>
      </c>
      <c r="N1126">
        <v>551385664.87</v>
      </c>
      <c r="O1126" t="s">
        <v>61</v>
      </c>
      <c r="P1126">
        <v>4392543.5999999996</v>
      </c>
      <c r="Q1126">
        <v>0</v>
      </c>
      <c r="R1126">
        <v>7.9663725045080007E-3</v>
      </c>
    </row>
    <row r="1127" spans="1:18" hidden="1" x14ac:dyDescent="0.3">
      <c r="A1127" t="s">
        <v>364</v>
      </c>
      <c r="B1127" t="s">
        <v>365</v>
      </c>
      <c r="C1127" t="s">
        <v>366</v>
      </c>
      <c r="D1127" t="s">
        <v>63</v>
      </c>
      <c r="E1127">
        <v>0</v>
      </c>
      <c r="F1127">
        <v>0</v>
      </c>
      <c r="G1127">
        <v>0</v>
      </c>
      <c r="H1127">
        <v>0</v>
      </c>
      <c r="I1127">
        <v>0</v>
      </c>
      <c r="J1127">
        <v>0</v>
      </c>
      <c r="K1127">
        <v>12613.03</v>
      </c>
      <c r="L1127">
        <v>2.287515037768304E-5</v>
      </c>
      <c r="M1127" t="s">
        <v>128</v>
      </c>
      <c r="N1127">
        <v>551385664.87</v>
      </c>
      <c r="O1127" t="s">
        <v>61</v>
      </c>
      <c r="P1127">
        <v>479312.91</v>
      </c>
      <c r="Q1127">
        <v>0</v>
      </c>
      <c r="R1127">
        <v>8.6928794224799995E-4</v>
      </c>
    </row>
    <row r="1128" spans="1:18" hidden="1" x14ac:dyDescent="0.3">
      <c r="A1128" t="s">
        <v>367</v>
      </c>
      <c r="B1128" t="s">
        <v>368</v>
      </c>
      <c r="C1128" t="s">
        <v>369</v>
      </c>
      <c r="D1128" t="s">
        <v>63</v>
      </c>
      <c r="E1128">
        <v>0</v>
      </c>
      <c r="F1128">
        <v>0</v>
      </c>
      <c r="G1128">
        <v>0</v>
      </c>
      <c r="H1128">
        <v>0</v>
      </c>
      <c r="I1128">
        <v>0</v>
      </c>
      <c r="J1128">
        <v>0</v>
      </c>
      <c r="K1128">
        <v>33374.949999999997</v>
      </c>
      <c r="L1128">
        <v>6.052923049399334E-5</v>
      </c>
      <c r="M1128" t="s">
        <v>128</v>
      </c>
      <c r="N1128">
        <v>551385664.87</v>
      </c>
      <c r="O1128" t="s">
        <v>61</v>
      </c>
      <c r="P1128">
        <v>1257366.26</v>
      </c>
      <c r="Q1128">
        <v>0</v>
      </c>
      <c r="R1128">
        <v>2.2803753164250002E-3</v>
      </c>
    </row>
    <row r="1129" spans="1:18" hidden="1" x14ac:dyDescent="0.3">
      <c r="A1129" t="s">
        <v>370</v>
      </c>
      <c r="B1129" t="s">
        <v>371</v>
      </c>
      <c r="C1129" t="s">
        <v>372</v>
      </c>
      <c r="D1129" t="s">
        <v>63</v>
      </c>
      <c r="E1129">
        <v>0</v>
      </c>
      <c r="F1129">
        <v>0</v>
      </c>
      <c r="G1129">
        <v>0</v>
      </c>
      <c r="H1129">
        <v>0</v>
      </c>
      <c r="I1129">
        <v>0</v>
      </c>
      <c r="J1129">
        <v>0</v>
      </c>
      <c r="K1129">
        <v>350355.66</v>
      </c>
      <c r="L1129">
        <v>6.3540944627677842E-4</v>
      </c>
      <c r="M1129" t="s">
        <v>128</v>
      </c>
      <c r="N1129">
        <v>551385664.87</v>
      </c>
      <c r="O1129" t="s">
        <v>61</v>
      </c>
      <c r="P1129">
        <v>13345373.07</v>
      </c>
      <c r="Q1129">
        <v>0</v>
      </c>
      <c r="R1129">
        <v>2.4203337011211998E-2</v>
      </c>
    </row>
    <row r="1130" spans="1:18" hidden="1" x14ac:dyDescent="0.3">
      <c r="A1130" t="s">
        <v>373</v>
      </c>
      <c r="B1130" t="s">
        <v>374</v>
      </c>
      <c r="C1130" t="s">
        <v>375</v>
      </c>
      <c r="D1130" t="s">
        <v>63</v>
      </c>
      <c r="E1130">
        <v>0</v>
      </c>
      <c r="F1130">
        <v>0</v>
      </c>
      <c r="G1130">
        <v>0</v>
      </c>
      <c r="H1130">
        <v>0</v>
      </c>
      <c r="I1130">
        <v>0</v>
      </c>
      <c r="J1130">
        <v>0</v>
      </c>
      <c r="K1130">
        <v>195723.72</v>
      </c>
      <c r="L1130">
        <v>3.5496700852051663E-4</v>
      </c>
      <c r="M1130" t="s">
        <v>128</v>
      </c>
      <c r="N1130">
        <v>551385664.87</v>
      </c>
      <c r="O1130" t="s">
        <v>61</v>
      </c>
      <c r="P1130">
        <v>7347062.5</v>
      </c>
      <c r="Q1130">
        <v>0</v>
      </c>
      <c r="R1130">
        <v>1.3324725265994E-2</v>
      </c>
    </row>
    <row r="1131" spans="1:18" hidden="1" x14ac:dyDescent="0.3">
      <c r="A1131" t="s">
        <v>376</v>
      </c>
      <c r="B1131" t="s">
        <v>377</v>
      </c>
      <c r="C1131" t="s">
        <v>378</v>
      </c>
      <c r="D1131" t="s">
        <v>63</v>
      </c>
      <c r="E1131">
        <v>0</v>
      </c>
      <c r="F1131">
        <v>0</v>
      </c>
      <c r="G1131">
        <v>0</v>
      </c>
      <c r="H1131">
        <v>0</v>
      </c>
      <c r="I1131">
        <v>0</v>
      </c>
      <c r="J1131">
        <v>0</v>
      </c>
      <c r="K1131">
        <v>5481.46</v>
      </c>
      <c r="L1131">
        <v>9.9412450290893192E-6</v>
      </c>
      <c r="M1131" t="s">
        <v>128</v>
      </c>
      <c r="N1131">
        <v>551385664.87</v>
      </c>
      <c r="O1131" t="s">
        <v>61</v>
      </c>
      <c r="P1131">
        <v>207983.2</v>
      </c>
      <c r="Q1131">
        <v>0</v>
      </c>
      <c r="R1131">
        <v>3.7720095615699999E-4</v>
      </c>
    </row>
    <row r="1132" spans="1:18" hidden="1" x14ac:dyDescent="0.3">
      <c r="A1132" t="s">
        <v>385</v>
      </c>
      <c r="B1132" t="s">
        <v>386</v>
      </c>
      <c r="C1132" t="s">
        <v>387</v>
      </c>
      <c r="D1132" t="s">
        <v>63</v>
      </c>
      <c r="E1132">
        <v>0</v>
      </c>
      <c r="F1132">
        <v>0</v>
      </c>
      <c r="G1132">
        <v>0</v>
      </c>
      <c r="H1132">
        <v>0</v>
      </c>
      <c r="I1132">
        <v>0</v>
      </c>
      <c r="J1132">
        <v>0</v>
      </c>
      <c r="K1132">
        <v>2745.04</v>
      </c>
      <c r="L1132">
        <v>4.9784391849345504E-6</v>
      </c>
      <c r="M1132" t="s">
        <v>128</v>
      </c>
      <c r="N1132">
        <v>551385664.87</v>
      </c>
      <c r="O1132" t="s">
        <v>61</v>
      </c>
      <c r="P1132">
        <v>102940.3</v>
      </c>
      <c r="Q1132">
        <v>0</v>
      </c>
      <c r="R1132">
        <v>1.8669382713100001E-4</v>
      </c>
    </row>
    <row r="1133" spans="1:18" hidden="1" x14ac:dyDescent="0.3">
      <c r="A1133" t="s">
        <v>391</v>
      </c>
      <c r="B1133" t="s">
        <v>392</v>
      </c>
      <c r="C1133" t="s">
        <v>393</v>
      </c>
      <c r="D1133" t="s">
        <v>63</v>
      </c>
      <c r="E1133">
        <v>0</v>
      </c>
      <c r="F1133">
        <v>0</v>
      </c>
      <c r="G1133">
        <v>0</v>
      </c>
      <c r="H1133">
        <v>0</v>
      </c>
      <c r="I1133">
        <v>0</v>
      </c>
      <c r="J1133">
        <v>0</v>
      </c>
      <c r="K1133">
        <v>374799.13</v>
      </c>
      <c r="L1133">
        <v>6.7974043193227789E-4</v>
      </c>
      <c r="M1133" t="s">
        <v>128</v>
      </c>
      <c r="N1133">
        <v>551385664.87</v>
      </c>
      <c r="O1133" t="s">
        <v>61</v>
      </c>
      <c r="P1133">
        <v>14249244.039999999</v>
      </c>
      <c r="Q1133">
        <v>0</v>
      </c>
      <c r="R1133">
        <v>2.5842608808772E-2</v>
      </c>
    </row>
    <row r="1134" spans="1:18" hidden="1" x14ac:dyDescent="0.3">
      <c r="A1134" t="s">
        <v>397</v>
      </c>
      <c r="B1134" t="s">
        <v>398</v>
      </c>
      <c r="C1134" t="s">
        <v>399</v>
      </c>
      <c r="D1134" t="s">
        <v>63</v>
      </c>
      <c r="E1134">
        <v>0</v>
      </c>
      <c r="F1134">
        <v>0</v>
      </c>
      <c r="G1134">
        <v>0</v>
      </c>
      <c r="H1134">
        <v>0</v>
      </c>
      <c r="I1134">
        <v>0</v>
      </c>
      <c r="J1134">
        <v>0</v>
      </c>
      <c r="K1134">
        <v>58540.47</v>
      </c>
      <c r="L1134">
        <v>1.0616973514137707E-4</v>
      </c>
      <c r="M1134" t="s">
        <v>128</v>
      </c>
      <c r="N1134">
        <v>551385664.87</v>
      </c>
      <c r="O1134" t="s">
        <v>61</v>
      </c>
      <c r="P1134">
        <v>2229997.94</v>
      </c>
      <c r="Q1134">
        <v>0</v>
      </c>
      <c r="R1134">
        <v>4.0443524053640004E-3</v>
      </c>
    </row>
    <row r="1135" spans="1:18" hidden="1" x14ac:dyDescent="0.3">
      <c r="A1135" t="s">
        <v>403</v>
      </c>
      <c r="B1135" t="s">
        <v>404</v>
      </c>
      <c r="C1135" t="s">
        <v>405</v>
      </c>
      <c r="D1135" t="s">
        <v>63</v>
      </c>
      <c r="E1135">
        <v>0</v>
      </c>
      <c r="F1135">
        <v>0</v>
      </c>
      <c r="G1135">
        <v>0</v>
      </c>
      <c r="H1135">
        <v>0</v>
      </c>
      <c r="I1135">
        <v>0</v>
      </c>
      <c r="J1135">
        <v>0</v>
      </c>
      <c r="K1135">
        <v>59726.09</v>
      </c>
      <c r="L1135">
        <v>1.0831999053526644E-4</v>
      </c>
      <c r="M1135" t="s">
        <v>128</v>
      </c>
      <c r="N1135">
        <v>551385664.87</v>
      </c>
      <c r="O1135" t="s">
        <v>61</v>
      </c>
      <c r="P1135">
        <v>2249262.5699999998</v>
      </c>
      <c r="Q1135">
        <v>0</v>
      </c>
      <c r="R1135">
        <v>4.0792909814409998E-3</v>
      </c>
    </row>
    <row r="1136" spans="1:18" hidden="1" x14ac:dyDescent="0.3">
      <c r="A1136" t="s">
        <v>406</v>
      </c>
      <c r="B1136" t="s">
        <v>407</v>
      </c>
      <c r="C1136" t="s">
        <v>408</v>
      </c>
      <c r="D1136" t="s">
        <v>63</v>
      </c>
      <c r="E1136">
        <v>0</v>
      </c>
      <c r="F1136">
        <v>0</v>
      </c>
      <c r="G1136">
        <v>0</v>
      </c>
      <c r="H1136">
        <v>0</v>
      </c>
      <c r="I1136">
        <v>0</v>
      </c>
      <c r="J1136">
        <v>0</v>
      </c>
      <c r="K1136">
        <v>15880.26</v>
      </c>
      <c r="L1136">
        <v>2.8800639936375709E-5</v>
      </c>
      <c r="M1136" t="s">
        <v>128</v>
      </c>
      <c r="N1136">
        <v>551385664.87</v>
      </c>
      <c r="O1136" t="s">
        <v>61</v>
      </c>
      <c r="P1136">
        <v>593798.91</v>
      </c>
      <c r="Q1136">
        <v>0</v>
      </c>
      <c r="R1136">
        <v>1.0769211965999999E-3</v>
      </c>
    </row>
    <row r="1137" spans="1:18" hidden="1" x14ac:dyDescent="0.3">
      <c r="A1137" t="s">
        <v>409</v>
      </c>
      <c r="B1137" t="s">
        <v>410</v>
      </c>
      <c r="C1137" t="s">
        <v>411</v>
      </c>
      <c r="D1137" t="s">
        <v>63</v>
      </c>
      <c r="E1137">
        <v>0</v>
      </c>
      <c r="F1137">
        <v>0</v>
      </c>
      <c r="G1137">
        <v>0</v>
      </c>
      <c r="H1137">
        <v>0</v>
      </c>
      <c r="I1137">
        <v>0</v>
      </c>
      <c r="J1137">
        <v>0</v>
      </c>
      <c r="K1137">
        <v>12062.7</v>
      </c>
      <c r="L1137">
        <v>2.18770649448132E-5</v>
      </c>
      <c r="M1137" t="s">
        <v>128</v>
      </c>
      <c r="N1137">
        <v>551385664.87</v>
      </c>
      <c r="O1137" t="s">
        <v>61</v>
      </c>
      <c r="P1137">
        <v>459499.96</v>
      </c>
      <c r="Q1137">
        <v>0</v>
      </c>
      <c r="R1137">
        <v>8.3335492609900002E-4</v>
      </c>
    </row>
    <row r="1138" spans="1:18" hidden="1" x14ac:dyDescent="0.3">
      <c r="A1138" t="s">
        <v>412</v>
      </c>
      <c r="B1138" t="s">
        <v>413</v>
      </c>
      <c r="C1138" t="s">
        <v>414</v>
      </c>
      <c r="D1138" t="s">
        <v>63</v>
      </c>
      <c r="E1138">
        <v>0</v>
      </c>
      <c r="F1138">
        <v>0</v>
      </c>
      <c r="G1138">
        <v>0</v>
      </c>
      <c r="H1138">
        <v>0</v>
      </c>
      <c r="I1138">
        <v>0</v>
      </c>
      <c r="J1138">
        <v>0</v>
      </c>
      <c r="K1138">
        <v>77626.399999999994</v>
      </c>
      <c r="L1138">
        <v>1.4078421864359124E-4</v>
      </c>
      <c r="M1138" t="s">
        <v>128</v>
      </c>
      <c r="N1138">
        <v>551385664.87</v>
      </c>
      <c r="O1138" t="s">
        <v>61</v>
      </c>
      <c r="P1138">
        <v>2959125.28</v>
      </c>
      <c r="Q1138">
        <v>0</v>
      </c>
      <c r="R1138">
        <v>5.3667069503840004E-3</v>
      </c>
    </row>
    <row r="1139" spans="1:18" hidden="1" x14ac:dyDescent="0.3">
      <c r="A1139" t="s">
        <v>421</v>
      </c>
      <c r="B1139" t="s">
        <v>422</v>
      </c>
      <c r="C1139" t="s">
        <v>423</v>
      </c>
      <c r="D1139" t="s">
        <v>63</v>
      </c>
      <c r="E1139">
        <v>0</v>
      </c>
      <c r="F1139">
        <v>0</v>
      </c>
      <c r="G1139">
        <v>0</v>
      </c>
      <c r="H1139">
        <v>0</v>
      </c>
      <c r="I1139">
        <v>0</v>
      </c>
      <c r="J1139">
        <v>0</v>
      </c>
      <c r="K1139">
        <v>107101.08</v>
      </c>
      <c r="L1139">
        <v>1.9423987024626616E-4</v>
      </c>
      <c r="M1139" t="s">
        <v>128</v>
      </c>
      <c r="N1139">
        <v>551385664.87</v>
      </c>
      <c r="O1139" t="s">
        <v>61</v>
      </c>
      <c r="P1139">
        <v>4055676.83</v>
      </c>
      <c r="Q1139">
        <v>0</v>
      </c>
      <c r="R1139">
        <v>7.3554266793570003E-3</v>
      </c>
    </row>
    <row r="1140" spans="1:18" hidden="1" x14ac:dyDescent="0.3">
      <c r="A1140" t="s">
        <v>424</v>
      </c>
      <c r="B1140" t="s">
        <v>425</v>
      </c>
      <c r="C1140" t="s">
        <v>426</v>
      </c>
      <c r="D1140" t="s">
        <v>63</v>
      </c>
      <c r="E1140">
        <v>0</v>
      </c>
      <c r="F1140">
        <v>0</v>
      </c>
      <c r="G1140">
        <v>0</v>
      </c>
      <c r="H1140">
        <v>0</v>
      </c>
      <c r="I1140">
        <v>0</v>
      </c>
      <c r="J1140">
        <v>0</v>
      </c>
      <c r="K1140">
        <v>158823.12</v>
      </c>
      <c r="L1140">
        <v>2.8804361469470858E-4</v>
      </c>
      <c r="M1140" t="s">
        <v>128</v>
      </c>
      <c r="N1140">
        <v>551385664.87</v>
      </c>
      <c r="O1140" t="s">
        <v>61</v>
      </c>
      <c r="P1140">
        <v>6035512.5199999996</v>
      </c>
      <c r="Q1140">
        <v>0</v>
      </c>
      <c r="R1140">
        <v>1.0946081671207E-2</v>
      </c>
    </row>
    <row r="1141" spans="1:18" hidden="1" x14ac:dyDescent="0.3">
      <c r="A1141" t="s">
        <v>427</v>
      </c>
      <c r="B1141" t="s">
        <v>428</v>
      </c>
      <c r="C1141" t="s">
        <v>429</v>
      </c>
      <c r="D1141" t="s">
        <v>63</v>
      </c>
      <c r="E1141">
        <v>0</v>
      </c>
      <c r="F1141">
        <v>0</v>
      </c>
      <c r="G1141">
        <v>0</v>
      </c>
      <c r="H1141">
        <v>0</v>
      </c>
      <c r="I1141">
        <v>0</v>
      </c>
      <c r="J1141">
        <v>0</v>
      </c>
      <c r="K1141">
        <v>22876.29</v>
      </c>
      <c r="L1141">
        <v>4.1488728230527231E-5</v>
      </c>
      <c r="M1141" t="s">
        <v>128</v>
      </c>
      <c r="N1141">
        <v>551385664.87</v>
      </c>
      <c r="O1141" t="s">
        <v>61</v>
      </c>
      <c r="P1141">
        <v>858776.62</v>
      </c>
      <c r="Q1141">
        <v>0</v>
      </c>
      <c r="R1141">
        <v>1.557488115333E-3</v>
      </c>
    </row>
    <row r="1142" spans="1:18" hidden="1" x14ac:dyDescent="0.3">
      <c r="A1142" t="s">
        <v>430</v>
      </c>
      <c r="B1142" t="s">
        <v>431</v>
      </c>
      <c r="C1142" t="s">
        <v>432</v>
      </c>
      <c r="D1142" t="s">
        <v>63</v>
      </c>
      <c r="E1142">
        <v>0</v>
      </c>
      <c r="F1142">
        <v>0</v>
      </c>
      <c r="G1142">
        <v>0</v>
      </c>
      <c r="H1142">
        <v>0</v>
      </c>
      <c r="I1142">
        <v>0</v>
      </c>
      <c r="J1142">
        <v>0</v>
      </c>
      <c r="K1142">
        <v>3093.18</v>
      </c>
      <c r="L1142">
        <v>5.6098302822748897E-6</v>
      </c>
      <c r="M1142" t="s">
        <v>128</v>
      </c>
      <c r="N1142">
        <v>551385664.87</v>
      </c>
      <c r="O1142" t="s">
        <v>61</v>
      </c>
      <c r="P1142">
        <v>118276.61</v>
      </c>
      <c r="Q1142">
        <v>0</v>
      </c>
      <c r="R1142">
        <v>2.1450795248300001E-4</v>
      </c>
    </row>
    <row r="1143" spans="1:18" hidden="1" x14ac:dyDescent="0.3">
      <c r="A1143" t="s">
        <v>433</v>
      </c>
      <c r="B1143" t="s">
        <v>434</v>
      </c>
      <c r="C1143" t="s">
        <v>435</v>
      </c>
      <c r="D1143" t="s">
        <v>63</v>
      </c>
      <c r="E1143">
        <v>0</v>
      </c>
      <c r="F1143">
        <v>0</v>
      </c>
      <c r="G1143">
        <v>0</v>
      </c>
      <c r="H1143">
        <v>0</v>
      </c>
      <c r="I1143">
        <v>0</v>
      </c>
      <c r="J1143">
        <v>0</v>
      </c>
      <c r="K1143">
        <v>13571.88</v>
      </c>
      <c r="L1143">
        <v>2.461413283785648E-5</v>
      </c>
      <c r="M1143" t="s">
        <v>128</v>
      </c>
      <c r="N1143">
        <v>551385664.87</v>
      </c>
      <c r="O1143" t="s">
        <v>61</v>
      </c>
      <c r="P1143">
        <v>517264.83</v>
      </c>
      <c r="Q1143">
        <v>0</v>
      </c>
      <c r="R1143">
        <v>9.3811802329299995E-4</v>
      </c>
    </row>
    <row r="1144" spans="1:18" hidden="1" x14ac:dyDescent="0.3">
      <c r="A1144" t="s">
        <v>436</v>
      </c>
      <c r="B1144" t="s">
        <v>437</v>
      </c>
      <c r="C1144" t="s">
        <v>438</v>
      </c>
      <c r="D1144" t="s">
        <v>63</v>
      </c>
      <c r="E1144">
        <v>0</v>
      </c>
      <c r="F1144">
        <v>0</v>
      </c>
      <c r="G1144">
        <v>0</v>
      </c>
      <c r="H1144">
        <v>0</v>
      </c>
      <c r="I1144">
        <v>0</v>
      </c>
      <c r="J1144">
        <v>0</v>
      </c>
      <c r="K1144">
        <v>52881.46</v>
      </c>
      <c r="L1144">
        <v>9.5906483191701846E-5</v>
      </c>
      <c r="M1144" t="s">
        <v>128</v>
      </c>
      <c r="N1144">
        <v>551385664.87</v>
      </c>
      <c r="O1144" t="s">
        <v>61</v>
      </c>
      <c r="P1144">
        <v>2022678.91</v>
      </c>
      <c r="Q1144">
        <v>0</v>
      </c>
      <c r="R1144">
        <v>3.6683559963009999E-3</v>
      </c>
    </row>
    <row r="1145" spans="1:18" hidden="1" x14ac:dyDescent="0.3">
      <c r="A1145" t="s">
        <v>439</v>
      </c>
      <c r="B1145" t="s">
        <v>440</v>
      </c>
      <c r="C1145" t="s">
        <v>441</v>
      </c>
      <c r="D1145" t="s">
        <v>63</v>
      </c>
      <c r="E1145">
        <v>0</v>
      </c>
      <c r="F1145">
        <v>0</v>
      </c>
      <c r="G1145">
        <v>0</v>
      </c>
      <c r="H1145">
        <v>0</v>
      </c>
      <c r="I1145">
        <v>0</v>
      </c>
      <c r="J1145">
        <v>0</v>
      </c>
      <c r="K1145">
        <v>13516.42</v>
      </c>
      <c r="L1145">
        <v>2.451354988198099E-5</v>
      </c>
      <c r="M1145" t="s">
        <v>128</v>
      </c>
      <c r="N1145">
        <v>551385664.87</v>
      </c>
      <c r="O1145" t="s">
        <v>61</v>
      </c>
      <c r="P1145">
        <v>511279.27</v>
      </c>
      <c r="Q1145">
        <v>0</v>
      </c>
      <c r="R1145">
        <v>9.2726253614299999E-4</v>
      </c>
    </row>
    <row r="1146" spans="1:18" hidden="1" x14ac:dyDescent="0.3">
      <c r="A1146" t="s">
        <v>448</v>
      </c>
      <c r="B1146" t="s">
        <v>449</v>
      </c>
      <c r="C1146" t="s">
        <v>450</v>
      </c>
      <c r="D1146" t="s">
        <v>63</v>
      </c>
      <c r="E1146">
        <v>0</v>
      </c>
      <c r="F1146">
        <v>0</v>
      </c>
      <c r="G1146">
        <v>0</v>
      </c>
      <c r="H1146">
        <v>0</v>
      </c>
      <c r="I1146">
        <v>0</v>
      </c>
      <c r="J1146">
        <v>0</v>
      </c>
      <c r="K1146">
        <v>108478.2</v>
      </c>
      <c r="L1146">
        <v>1.9673743245678297E-4</v>
      </c>
      <c r="M1146" t="s">
        <v>128</v>
      </c>
      <c r="N1146">
        <v>551385664.87</v>
      </c>
      <c r="O1146" t="s">
        <v>61</v>
      </c>
      <c r="P1146">
        <v>4134493.86</v>
      </c>
      <c r="Q1146">
        <v>0</v>
      </c>
      <c r="R1146">
        <v>7.4983702395939999E-3</v>
      </c>
    </row>
    <row r="1147" spans="1:18" hidden="1" x14ac:dyDescent="0.3">
      <c r="A1147" t="s">
        <v>451</v>
      </c>
      <c r="B1147" t="s">
        <v>452</v>
      </c>
      <c r="C1147" t="s">
        <v>453</v>
      </c>
      <c r="D1147" t="s">
        <v>63</v>
      </c>
      <c r="E1147">
        <v>0</v>
      </c>
      <c r="F1147">
        <v>0</v>
      </c>
      <c r="G1147">
        <v>0</v>
      </c>
      <c r="H1147">
        <v>0</v>
      </c>
      <c r="I1147">
        <v>0</v>
      </c>
      <c r="J1147">
        <v>0</v>
      </c>
      <c r="K1147">
        <v>36820.559999999998</v>
      </c>
      <c r="L1147">
        <v>6.677823227174607E-5</v>
      </c>
      <c r="M1147" t="s">
        <v>128</v>
      </c>
      <c r="N1147">
        <v>551385664.87</v>
      </c>
      <c r="O1147" t="s">
        <v>61</v>
      </c>
      <c r="P1147">
        <v>1395906.45</v>
      </c>
      <c r="Q1147">
        <v>0</v>
      </c>
      <c r="R1147">
        <v>2.5316335533120001E-3</v>
      </c>
    </row>
    <row r="1148" spans="1:18" hidden="1" x14ac:dyDescent="0.3">
      <c r="A1148" t="s">
        <v>454</v>
      </c>
      <c r="B1148" t="s">
        <v>455</v>
      </c>
      <c r="C1148" t="s">
        <v>456</v>
      </c>
      <c r="D1148" t="s">
        <v>63</v>
      </c>
      <c r="E1148">
        <v>0</v>
      </c>
      <c r="F1148">
        <v>0</v>
      </c>
      <c r="G1148">
        <v>0</v>
      </c>
      <c r="H1148">
        <v>0</v>
      </c>
      <c r="I1148">
        <v>0</v>
      </c>
      <c r="J1148">
        <v>0</v>
      </c>
      <c r="K1148">
        <v>147620.97</v>
      </c>
      <c r="L1148">
        <v>2.6772725408957549E-4</v>
      </c>
      <c r="M1148" t="s">
        <v>128</v>
      </c>
      <c r="N1148">
        <v>551385664.87</v>
      </c>
      <c r="O1148" t="s">
        <v>61</v>
      </c>
      <c r="P1148">
        <v>5628617.0800000001</v>
      </c>
      <c r="Q1148">
        <v>0</v>
      </c>
      <c r="R1148">
        <v>1.0208130966421E-2</v>
      </c>
    </row>
    <row r="1149" spans="1:18" hidden="1" x14ac:dyDescent="0.3">
      <c r="A1149" t="s">
        <v>457</v>
      </c>
      <c r="B1149" t="s">
        <v>458</v>
      </c>
      <c r="C1149" t="s">
        <v>459</v>
      </c>
      <c r="D1149" t="s">
        <v>63</v>
      </c>
      <c r="E1149">
        <v>0</v>
      </c>
      <c r="F1149">
        <v>0</v>
      </c>
      <c r="G1149">
        <v>0</v>
      </c>
      <c r="H1149">
        <v>0</v>
      </c>
      <c r="I1149">
        <v>0</v>
      </c>
      <c r="J1149">
        <v>0</v>
      </c>
      <c r="K1149">
        <v>25781.31</v>
      </c>
      <c r="L1149">
        <v>4.6757309162323698E-5</v>
      </c>
      <c r="M1149" t="s">
        <v>128</v>
      </c>
      <c r="N1149">
        <v>551385664.87</v>
      </c>
      <c r="O1149" t="s">
        <v>61</v>
      </c>
      <c r="P1149">
        <v>980928.42</v>
      </c>
      <c r="Q1149">
        <v>0</v>
      </c>
      <c r="R1149">
        <v>1.779024161303E-3</v>
      </c>
    </row>
    <row r="1150" spans="1:18" hidden="1" x14ac:dyDescent="0.3">
      <c r="A1150" t="s">
        <v>460</v>
      </c>
      <c r="B1150" t="s">
        <v>461</v>
      </c>
      <c r="C1150" t="s">
        <v>462</v>
      </c>
      <c r="D1150" t="s">
        <v>63</v>
      </c>
      <c r="E1150">
        <v>0</v>
      </c>
      <c r="F1150">
        <v>0</v>
      </c>
      <c r="G1150">
        <v>0</v>
      </c>
      <c r="H1150">
        <v>0</v>
      </c>
      <c r="I1150">
        <v>0</v>
      </c>
      <c r="J1150">
        <v>0</v>
      </c>
      <c r="K1150">
        <v>5622.21</v>
      </c>
      <c r="L1150">
        <v>1.0196511005278929E-5</v>
      </c>
      <c r="M1150" t="s">
        <v>128</v>
      </c>
      <c r="N1150">
        <v>551385664.87</v>
      </c>
      <c r="O1150" t="s">
        <v>61</v>
      </c>
      <c r="P1150">
        <v>213109.86</v>
      </c>
      <c r="Q1150">
        <v>0</v>
      </c>
      <c r="R1150">
        <v>3.8649873142800002E-4</v>
      </c>
    </row>
    <row r="1151" spans="1:18" hidden="1" x14ac:dyDescent="0.3">
      <c r="A1151" t="s">
        <v>463</v>
      </c>
      <c r="B1151" t="s">
        <v>464</v>
      </c>
      <c r="C1151" t="s">
        <v>465</v>
      </c>
      <c r="D1151" t="s">
        <v>63</v>
      </c>
      <c r="E1151">
        <v>0</v>
      </c>
      <c r="F1151">
        <v>0</v>
      </c>
      <c r="G1151">
        <v>0</v>
      </c>
      <c r="H1151">
        <v>0</v>
      </c>
      <c r="I1151">
        <v>0</v>
      </c>
      <c r="J1151">
        <v>0</v>
      </c>
      <c r="K1151">
        <v>1668809.79</v>
      </c>
      <c r="L1151">
        <v>3.0265744946297336E-3</v>
      </c>
      <c r="M1151" t="s">
        <v>128</v>
      </c>
      <c r="N1151">
        <v>551385664.87</v>
      </c>
      <c r="O1151" t="s">
        <v>61</v>
      </c>
      <c r="P1151">
        <v>63756187.229999997</v>
      </c>
      <c r="Q1151">
        <v>0</v>
      </c>
      <c r="R1151">
        <v>0.11562902572926299</v>
      </c>
    </row>
    <row r="1152" spans="1:18" hidden="1" x14ac:dyDescent="0.3">
      <c r="A1152" t="s">
        <v>466</v>
      </c>
      <c r="B1152" t="s">
        <v>467</v>
      </c>
      <c r="C1152" t="s">
        <v>468</v>
      </c>
      <c r="D1152" t="s">
        <v>63</v>
      </c>
      <c r="E1152">
        <v>0</v>
      </c>
      <c r="F1152">
        <v>0</v>
      </c>
      <c r="G1152">
        <v>0</v>
      </c>
      <c r="H1152">
        <v>0</v>
      </c>
      <c r="I1152">
        <v>0</v>
      </c>
      <c r="J1152">
        <v>0</v>
      </c>
      <c r="K1152">
        <v>9937.26</v>
      </c>
      <c r="L1152">
        <v>1.8022340138898792E-5</v>
      </c>
      <c r="M1152" t="s">
        <v>128</v>
      </c>
      <c r="N1152">
        <v>551385664.87</v>
      </c>
      <c r="O1152" t="s">
        <v>61</v>
      </c>
      <c r="P1152">
        <v>380559.14</v>
      </c>
      <c r="Q1152">
        <v>0</v>
      </c>
      <c r="R1152">
        <v>6.9018685875700005E-4</v>
      </c>
    </row>
    <row r="1153" spans="1:18" hidden="1" x14ac:dyDescent="0.3">
      <c r="A1153" t="s">
        <v>469</v>
      </c>
      <c r="B1153" t="s">
        <v>470</v>
      </c>
      <c r="C1153" t="s">
        <v>471</v>
      </c>
      <c r="D1153" t="s">
        <v>63</v>
      </c>
      <c r="E1153">
        <v>0</v>
      </c>
      <c r="F1153">
        <v>0</v>
      </c>
      <c r="G1153">
        <v>0</v>
      </c>
      <c r="H1153">
        <v>0</v>
      </c>
      <c r="I1153">
        <v>0</v>
      </c>
      <c r="J1153">
        <v>0</v>
      </c>
      <c r="K1153">
        <v>59820.67</v>
      </c>
      <c r="L1153">
        <v>1.084915220168154E-4</v>
      </c>
      <c r="M1153" t="s">
        <v>128</v>
      </c>
      <c r="N1153">
        <v>551385664.87</v>
      </c>
      <c r="O1153" t="s">
        <v>61</v>
      </c>
      <c r="P1153">
        <v>2274584.79</v>
      </c>
      <c r="Q1153">
        <v>0</v>
      </c>
      <c r="R1153">
        <v>4.1252156791859998E-3</v>
      </c>
    </row>
    <row r="1154" spans="1:18" hidden="1" x14ac:dyDescent="0.3">
      <c r="A1154" t="s">
        <v>472</v>
      </c>
      <c r="B1154" t="s">
        <v>473</v>
      </c>
      <c r="C1154" t="s">
        <v>474</v>
      </c>
      <c r="D1154" t="s">
        <v>63</v>
      </c>
      <c r="E1154">
        <v>0</v>
      </c>
      <c r="F1154">
        <v>0</v>
      </c>
      <c r="G1154">
        <v>0</v>
      </c>
      <c r="H1154">
        <v>0</v>
      </c>
      <c r="I1154">
        <v>0</v>
      </c>
      <c r="J1154">
        <v>0</v>
      </c>
      <c r="K1154">
        <v>8025.27</v>
      </c>
      <c r="L1154">
        <v>1.455473094660905E-5</v>
      </c>
      <c r="M1154" t="s">
        <v>128</v>
      </c>
      <c r="N1154">
        <v>551385664.87</v>
      </c>
      <c r="O1154" t="s">
        <v>61</v>
      </c>
      <c r="P1154">
        <v>306778.5</v>
      </c>
      <c r="Q1154">
        <v>0</v>
      </c>
      <c r="R1154">
        <v>5.5637735897999996E-4</v>
      </c>
    </row>
    <row r="1155" spans="1:18" hidden="1" x14ac:dyDescent="0.3">
      <c r="A1155" t="s">
        <v>484</v>
      </c>
      <c r="B1155" t="s">
        <v>485</v>
      </c>
      <c r="C1155" t="s">
        <v>486</v>
      </c>
      <c r="D1155" t="s">
        <v>63</v>
      </c>
      <c r="E1155">
        <v>0</v>
      </c>
      <c r="F1155">
        <v>0</v>
      </c>
      <c r="G1155">
        <v>0</v>
      </c>
      <c r="H1155">
        <v>0</v>
      </c>
      <c r="I1155">
        <v>0</v>
      </c>
      <c r="J1155">
        <v>0</v>
      </c>
      <c r="K1155">
        <v>82114.12</v>
      </c>
      <c r="L1155">
        <v>1.4892320426821399E-4</v>
      </c>
      <c r="M1155" t="s">
        <v>128</v>
      </c>
      <c r="N1155">
        <v>551385664.87</v>
      </c>
      <c r="O1155" t="s">
        <v>61</v>
      </c>
      <c r="P1155">
        <v>3130650.32</v>
      </c>
      <c r="Q1155">
        <v>0</v>
      </c>
      <c r="R1155">
        <v>5.6777869274819998E-3</v>
      </c>
    </row>
    <row r="1156" spans="1:18" hidden="1" x14ac:dyDescent="0.3">
      <c r="A1156" t="s">
        <v>487</v>
      </c>
      <c r="B1156" t="s">
        <v>488</v>
      </c>
      <c r="C1156" t="s">
        <v>489</v>
      </c>
      <c r="D1156" t="s">
        <v>63</v>
      </c>
      <c r="E1156">
        <v>0</v>
      </c>
      <c r="F1156">
        <v>0</v>
      </c>
      <c r="G1156">
        <v>0</v>
      </c>
      <c r="H1156">
        <v>0</v>
      </c>
      <c r="I1156">
        <v>0</v>
      </c>
      <c r="J1156">
        <v>0</v>
      </c>
      <c r="K1156">
        <v>105974.26</v>
      </c>
      <c r="L1156">
        <v>1.9219625527440128E-4</v>
      </c>
      <c r="M1156" t="s">
        <v>128</v>
      </c>
      <c r="N1156">
        <v>551385664.87</v>
      </c>
      <c r="O1156" t="s">
        <v>61</v>
      </c>
      <c r="P1156">
        <v>4031347.45</v>
      </c>
      <c r="Q1156">
        <v>0</v>
      </c>
      <c r="R1156">
        <v>7.3113026087659998E-3</v>
      </c>
    </row>
    <row r="1157" spans="1:18" hidden="1" x14ac:dyDescent="0.3">
      <c r="A1157" t="s">
        <v>490</v>
      </c>
      <c r="B1157" t="s">
        <v>491</v>
      </c>
      <c r="C1157" t="s">
        <v>492</v>
      </c>
      <c r="D1157" t="s">
        <v>63</v>
      </c>
      <c r="E1157">
        <v>0</v>
      </c>
      <c r="F1157">
        <v>0</v>
      </c>
      <c r="G1157">
        <v>0</v>
      </c>
      <c r="H1157">
        <v>0</v>
      </c>
      <c r="I1157">
        <v>0</v>
      </c>
      <c r="J1157">
        <v>0</v>
      </c>
      <c r="K1157">
        <v>39236.480000000003</v>
      </c>
      <c r="L1157">
        <v>7.1159775271362503E-5</v>
      </c>
      <c r="M1157" t="s">
        <v>128</v>
      </c>
      <c r="N1157">
        <v>551385664.87</v>
      </c>
      <c r="O1157" t="s">
        <v>61</v>
      </c>
      <c r="P1157">
        <v>1493158.31</v>
      </c>
      <c r="Q1157">
        <v>0</v>
      </c>
      <c r="R1157">
        <v>2.708010753874E-3</v>
      </c>
    </row>
    <row r="1158" spans="1:18" hidden="1" x14ac:dyDescent="0.3">
      <c r="A1158" t="s">
        <v>493</v>
      </c>
      <c r="B1158" t="s">
        <v>494</v>
      </c>
      <c r="C1158" t="s">
        <v>495</v>
      </c>
      <c r="D1158" t="s">
        <v>63</v>
      </c>
      <c r="E1158">
        <v>0</v>
      </c>
      <c r="F1158">
        <v>0</v>
      </c>
      <c r="G1158">
        <v>0</v>
      </c>
      <c r="H1158">
        <v>0</v>
      </c>
      <c r="I1158">
        <v>0</v>
      </c>
      <c r="J1158">
        <v>0</v>
      </c>
      <c r="K1158">
        <v>9905.52</v>
      </c>
      <c r="L1158">
        <v>1.7964776074356989E-5</v>
      </c>
      <c r="M1158" t="s">
        <v>128</v>
      </c>
      <c r="N1158">
        <v>551385664.87</v>
      </c>
      <c r="O1158" t="s">
        <v>61</v>
      </c>
      <c r="P1158">
        <v>374420.22</v>
      </c>
      <c r="Q1158">
        <v>0</v>
      </c>
      <c r="R1158">
        <v>6.7905323597499995E-4</v>
      </c>
    </row>
    <row r="1159" spans="1:18" hidden="1" x14ac:dyDescent="0.3">
      <c r="A1159" t="s">
        <v>496</v>
      </c>
      <c r="B1159" t="s">
        <v>497</v>
      </c>
      <c r="C1159" t="s">
        <v>498</v>
      </c>
      <c r="D1159" t="s">
        <v>63</v>
      </c>
      <c r="E1159">
        <v>0</v>
      </c>
      <c r="F1159">
        <v>0</v>
      </c>
      <c r="G1159">
        <v>0</v>
      </c>
      <c r="H1159">
        <v>0</v>
      </c>
      <c r="I1159">
        <v>0</v>
      </c>
      <c r="J1159">
        <v>0</v>
      </c>
      <c r="K1159">
        <v>92965.2</v>
      </c>
      <c r="L1159">
        <v>1.6860285989103176E-4</v>
      </c>
      <c r="M1159" t="s">
        <v>128</v>
      </c>
      <c r="N1159">
        <v>551385664.87</v>
      </c>
      <c r="O1159" t="s">
        <v>61</v>
      </c>
      <c r="P1159">
        <v>3523397.81</v>
      </c>
      <c r="Q1159">
        <v>0</v>
      </c>
      <c r="R1159">
        <v>6.3900787316090004E-3</v>
      </c>
    </row>
    <row r="1160" spans="1:18" hidden="1" x14ac:dyDescent="0.3">
      <c r="A1160" t="s">
        <v>499</v>
      </c>
      <c r="B1160" t="s">
        <v>500</v>
      </c>
      <c r="C1160" t="s">
        <v>501</v>
      </c>
      <c r="D1160" t="s">
        <v>63</v>
      </c>
      <c r="E1160">
        <v>0</v>
      </c>
      <c r="F1160">
        <v>0</v>
      </c>
      <c r="G1160">
        <v>0</v>
      </c>
      <c r="H1160">
        <v>0</v>
      </c>
      <c r="I1160">
        <v>0</v>
      </c>
      <c r="J1160">
        <v>0</v>
      </c>
      <c r="K1160">
        <v>60672.26</v>
      </c>
      <c r="L1160">
        <v>1.1003597638742508E-4</v>
      </c>
      <c r="M1160" t="s">
        <v>128</v>
      </c>
      <c r="N1160">
        <v>551385664.87</v>
      </c>
      <c r="O1160" t="s">
        <v>61</v>
      </c>
      <c r="P1160">
        <v>2283236.9500000002</v>
      </c>
      <c r="Q1160">
        <v>0</v>
      </c>
      <c r="R1160">
        <v>4.1409073457469997E-3</v>
      </c>
    </row>
    <row r="1161" spans="1:18" hidden="1" x14ac:dyDescent="0.3">
      <c r="A1161" t="s">
        <v>502</v>
      </c>
      <c r="B1161" t="s">
        <v>503</v>
      </c>
      <c r="C1161" t="s">
        <v>504</v>
      </c>
      <c r="D1161" t="s">
        <v>63</v>
      </c>
      <c r="E1161">
        <v>0</v>
      </c>
      <c r="F1161">
        <v>0</v>
      </c>
      <c r="G1161">
        <v>0</v>
      </c>
      <c r="H1161">
        <v>0</v>
      </c>
      <c r="I1161">
        <v>0</v>
      </c>
      <c r="J1161">
        <v>0</v>
      </c>
      <c r="K1161">
        <v>13757.23</v>
      </c>
      <c r="L1161">
        <v>2.4950285936874211E-5</v>
      </c>
      <c r="M1161" t="s">
        <v>128</v>
      </c>
      <c r="N1161">
        <v>551385664.87</v>
      </c>
      <c r="O1161" t="s">
        <v>61</v>
      </c>
      <c r="P1161">
        <v>524553.31999999995</v>
      </c>
      <c r="Q1161">
        <v>0</v>
      </c>
      <c r="R1161">
        <v>9.5133652073399997E-4</v>
      </c>
    </row>
    <row r="1162" spans="1:18" hidden="1" x14ac:dyDescent="0.3">
      <c r="A1162" t="s">
        <v>514</v>
      </c>
      <c r="B1162" t="s">
        <v>515</v>
      </c>
      <c r="C1162" t="s">
        <v>516</v>
      </c>
      <c r="D1162" t="s">
        <v>63</v>
      </c>
      <c r="E1162">
        <v>0</v>
      </c>
      <c r="F1162">
        <v>0</v>
      </c>
      <c r="G1162">
        <v>0</v>
      </c>
      <c r="H1162">
        <v>0</v>
      </c>
      <c r="I1162">
        <v>0</v>
      </c>
      <c r="J1162">
        <v>0</v>
      </c>
      <c r="K1162">
        <v>217489.55</v>
      </c>
      <c r="L1162">
        <v>3.9444179248163342E-4</v>
      </c>
      <c r="M1162" t="s">
        <v>128</v>
      </c>
      <c r="N1162">
        <v>551385664.87</v>
      </c>
      <c r="O1162" t="s">
        <v>61</v>
      </c>
      <c r="P1162">
        <v>8286405.7599999998</v>
      </c>
      <c r="Q1162">
        <v>0</v>
      </c>
      <c r="R1162">
        <v>1.5028330056339001E-2</v>
      </c>
    </row>
    <row r="1163" spans="1:18" hidden="1" x14ac:dyDescent="0.3">
      <c r="A1163" t="s">
        <v>517</v>
      </c>
      <c r="B1163" t="s">
        <v>518</v>
      </c>
      <c r="C1163" t="s">
        <v>519</v>
      </c>
      <c r="D1163" t="s">
        <v>63</v>
      </c>
      <c r="E1163">
        <v>0</v>
      </c>
      <c r="F1163">
        <v>0</v>
      </c>
      <c r="G1163">
        <v>0</v>
      </c>
      <c r="H1163">
        <v>0</v>
      </c>
      <c r="I1163">
        <v>0</v>
      </c>
      <c r="J1163">
        <v>0</v>
      </c>
      <c r="K1163">
        <v>4094.94</v>
      </c>
      <c r="L1163">
        <v>7.4266348599495397E-6</v>
      </c>
      <c r="M1163" t="s">
        <v>128</v>
      </c>
      <c r="N1163">
        <v>551385664.87</v>
      </c>
      <c r="O1163" t="s">
        <v>61</v>
      </c>
      <c r="P1163">
        <v>156652.46</v>
      </c>
      <c r="Q1163">
        <v>0</v>
      </c>
      <c r="R1163">
        <v>2.8410687832599999E-4</v>
      </c>
    </row>
    <row r="1164" spans="1:18" hidden="1" x14ac:dyDescent="0.3">
      <c r="A1164" t="s">
        <v>520</v>
      </c>
      <c r="B1164" t="s">
        <v>521</v>
      </c>
      <c r="C1164" t="s">
        <v>522</v>
      </c>
      <c r="D1164" t="s">
        <v>63</v>
      </c>
      <c r="E1164">
        <v>0</v>
      </c>
      <c r="F1164">
        <v>0</v>
      </c>
      <c r="G1164">
        <v>0</v>
      </c>
      <c r="H1164">
        <v>0</v>
      </c>
      <c r="I1164">
        <v>0</v>
      </c>
      <c r="J1164">
        <v>0</v>
      </c>
      <c r="K1164">
        <v>38530.68</v>
      </c>
      <c r="L1164">
        <v>6.9879727484544528E-5</v>
      </c>
      <c r="M1164" t="s">
        <v>128</v>
      </c>
      <c r="N1164">
        <v>551385664.87</v>
      </c>
      <c r="O1164" t="s">
        <v>61</v>
      </c>
      <c r="P1164">
        <v>1470698.11</v>
      </c>
      <c r="Q1164">
        <v>0</v>
      </c>
      <c r="R1164">
        <v>2.667276651718E-3</v>
      </c>
    </row>
    <row r="1165" spans="1:18" hidden="1" x14ac:dyDescent="0.3">
      <c r="A1165" t="s">
        <v>523</v>
      </c>
      <c r="B1165" t="s">
        <v>524</v>
      </c>
      <c r="C1165" t="s">
        <v>525</v>
      </c>
      <c r="D1165" t="s">
        <v>63</v>
      </c>
      <c r="E1165">
        <v>0</v>
      </c>
      <c r="F1165">
        <v>0</v>
      </c>
      <c r="G1165">
        <v>0</v>
      </c>
      <c r="H1165">
        <v>0</v>
      </c>
      <c r="I1165">
        <v>0</v>
      </c>
      <c r="J1165">
        <v>0</v>
      </c>
      <c r="K1165">
        <v>28164.69</v>
      </c>
      <c r="L1165">
        <v>5.1079837207302762E-5</v>
      </c>
      <c r="M1165" t="s">
        <v>128</v>
      </c>
      <c r="N1165">
        <v>551385664.87</v>
      </c>
      <c r="O1165" t="s">
        <v>61</v>
      </c>
      <c r="P1165">
        <v>1068569.92</v>
      </c>
      <c r="Q1165">
        <v>0</v>
      </c>
      <c r="R1165">
        <v>1.9379718916920001E-3</v>
      </c>
    </row>
    <row r="1166" spans="1:18" hidden="1" x14ac:dyDescent="0.3">
      <c r="A1166" t="s">
        <v>529</v>
      </c>
      <c r="B1166" t="s">
        <v>530</v>
      </c>
      <c r="C1166" t="s">
        <v>531</v>
      </c>
      <c r="D1166" t="s">
        <v>63</v>
      </c>
      <c r="E1166">
        <v>0</v>
      </c>
      <c r="F1166">
        <v>0</v>
      </c>
      <c r="G1166">
        <v>0</v>
      </c>
      <c r="H1166">
        <v>0</v>
      </c>
      <c r="I1166">
        <v>0</v>
      </c>
      <c r="J1166">
        <v>0</v>
      </c>
      <c r="K1166">
        <v>13750.4</v>
      </c>
      <c r="L1166">
        <v>2.493789896268327E-5</v>
      </c>
      <c r="M1166" t="s">
        <v>128</v>
      </c>
      <c r="N1166">
        <v>551385664.87</v>
      </c>
      <c r="O1166" t="s">
        <v>61</v>
      </c>
      <c r="P1166">
        <v>517564.51</v>
      </c>
      <c r="Q1166">
        <v>0</v>
      </c>
      <c r="R1166">
        <v>9.3866152672299999E-4</v>
      </c>
    </row>
    <row r="1167" spans="1:18" hidden="1" x14ac:dyDescent="0.3">
      <c r="A1167" t="s">
        <v>532</v>
      </c>
      <c r="B1167" t="s">
        <v>533</v>
      </c>
      <c r="C1167" t="s">
        <v>534</v>
      </c>
      <c r="D1167" t="s">
        <v>63</v>
      </c>
      <c r="E1167">
        <v>0</v>
      </c>
      <c r="F1167">
        <v>0</v>
      </c>
      <c r="G1167">
        <v>0</v>
      </c>
      <c r="H1167">
        <v>0</v>
      </c>
      <c r="I1167">
        <v>0</v>
      </c>
      <c r="J1167">
        <v>0</v>
      </c>
      <c r="K1167">
        <v>24019.96</v>
      </c>
      <c r="L1167">
        <v>4.3562902575030083E-5</v>
      </c>
      <c r="M1167" t="s">
        <v>128</v>
      </c>
      <c r="N1167">
        <v>551385664.87</v>
      </c>
      <c r="O1167" t="s">
        <v>61</v>
      </c>
      <c r="P1167">
        <v>912072.48</v>
      </c>
      <c r="Q1167">
        <v>0</v>
      </c>
      <c r="R1167">
        <v>1.6541461595939999E-3</v>
      </c>
    </row>
    <row r="1168" spans="1:18" hidden="1" x14ac:dyDescent="0.3">
      <c r="A1168" t="s">
        <v>535</v>
      </c>
      <c r="B1168" t="s">
        <v>536</v>
      </c>
      <c r="C1168" t="s">
        <v>537</v>
      </c>
      <c r="D1168" t="s">
        <v>63</v>
      </c>
      <c r="E1168">
        <v>0</v>
      </c>
      <c r="F1168">
        <v>0</v>
      </c>
      <c r="G1168">
        <v>0</v>
      </c>
      <c r="H1168">
        <v>0</v>
      </c>
      <c r="I1168">
        <v>0</v>
      </c>
      <c r="J1168">
        <v>0</v>
      </c>
      <c r="K1168">
        <v>16199.32</v>
      </c>
      <c r="L1168">
        <v>2.9379291178742021E-5</v>
      </c>
      <c r="M1168" t="s">
        <v>128</v>
      </c>
      <c r="N1168">
        <v>551385664.87</v>
      </c>
      <c r="O1168" t="s">
        <v>61</v>
      </c>
      <c r="P1168">
        <v>617600.49</v>
      </c>
      <c r="Q1168">
        <v>0</v>
      </c>
      <c r="R1168">
        <v>1.1200880424509999E-3</v>
      </c>
    </row>
    <row r="1169" spans="1:18" hidden="1" x14ac:dyDescent="0.3">
      <c r="A1169" t="s">
        <v>538</v>
      </c>
      <c r="B1169" t="s">
        <v>539</v>
      </c>
      <c r="C1169" t="s">
        <v>540</v>
      </c>
      <c r="D1169" t="s">
        <v>63</v>
      </c>
      <c r="E1169">
        <v>0</v>
      </c>
      <c r="F1169">
        <v>0</v>
      </c>
      <c r="G1169">
        <v>0</v>
      </c>
      <c r="H1169">
        <v>0</v>
      </c>
      <c r="I1169">
        <v>0</v>
      </c>
      <c r="J1169">
        <v>0</v>
      </c>
      <c r="K1169">
        <v>243812.65</v>
      </c>
      <c r="L1169">
        <v>4.4218169882505673E-4</v>
      </c>
      <c r="M1169" t="s">
        <v>128</v>
      </c>
      <c r="N1169">
        <v>551385664.87</v>
      </c>
      <c r="O1169" t="s">
        <v>61</v>
      </c>
      <c r="P1169">
        <v>9304029</v>
      </c>
      <c r="Q1169">
        <v>0</v>
      </c>
      <c r="R1169">
        <v>1.6873904406263001E-2</v>
      </c>
    </row>
    <row r="1170" spans="1:18" hidden="1" x14ac:dyDescent="0.3">
      <c r="A1170" t="s">
        <v>541</v>
      </c>
      <c r="B1170" t="s">
        <v>542</v>
      </c>
      <c r="C1170" t="s">
        <v>543</v>
      </c>
      <c r="D1170" t="s">
        <v>63</v>
      </c>
      <c r="E1170">
        <v>0</v>
      </c>
      <c r="F1170">
        <v>0</v>
      </c>
      <c r="G1170">
        <v>0</v>
      </c>
      <c r="H1170">
        <v>0</v>
      </c>
      <c r="I1170">
        <v>0</v>
      </c>
      <c r="J1170">
        <v>0</v>
      </c>
      <c r="K1170">
        <v>56415.85</v>
      </c>
      <c r="L1170">
        <v>1.0231649749781059E-4</v>
      </c>
      <c r="M1170" t="s">
        <v>128</v>
      </c>
      <c r="N1170">
        <v>551385664.87</v>
      </c>
      <c r="O1170" t="s">
        <v>61</v>
      </c>
      <c r="P1170">
        <v>2115580.39</v>
      </c>
      <c r="Q1170">
        <v>0</v>
      </c>
      <c r="R1170">
        <v>3.836843292795E-3</v>
      </c>
    </row>
    <row r="1171" spans="1:18" hidden="1" x14ac:dyDescent="0.3">
      <c r="A1171" t="s">
        <v>544</v>
      </c>
      <c r="B1171" t="s">
        <v>545</v>
      </c>
      <c r="C1171" t="s">
        <v>546</v>
      </c>
      <c r="D1171" t="s">
        <v>63</v>
      </c>
      <c r="E1171">
        <v>0</v>
      </c>
      <c r="F1171">
        <v>0</v>
      </c>
      <c r="G1171">
        <v>0</v>
      </c>
      <c r="H1171">
        <v>0</v>
      </c>
      <c r="I1171">
        <v>0</v>
      </c>
      <c r="J1171">
        <v>0</v>
      </c>
      <c r="K1171">
        <v>12286.88</v>
      </c>
      <c r="L1171">
        <v>2.2283640621844729E-5</v>
      </c>
      <c r="M1171" t="s">
        <v>128</v>
      </c>
      <c r="N1171">
        <v>551385664.87</v>
      </c>
      <c r="O1171" t="s">
        <v>61</v>
      </c>
      <c r="P1171">
        <v>465554.08</v>
      </c>
      <c r="Q1171">
        <v>0</v>
      </c>
      <c r="R1171">
        <v>8.4433475453100004E-4</v>
      </c>
    </row>
    <row r="1172" spans="1:18" hidden="1" x14ac:dyDescent="0.3">
      <c r="A1172" t="s">
        <v>547</v>
      </c>
      <c r="B1172" t="s">
        <v>548</v>
      </c>
      <c r="C1172" t="s">
        <v>549</v>
      </c>
      <c r="D1172" t="s">
        <v>63</v>
      </c>
      <c r="E1172">
        <v>0</v>
      </c>
      <c r="F1172">
        <v>0</v>
      </c>
      <c r="G1172">
        <v>0</v>
      </c>
      <c r="H1172">
        <v>0</v>
      </c>
      <c r="I1172">
        <v>0</v>
      </c>
      <c r="J1172">
        <v>0</v>
      </c>
      <c r="K1172">
        <v>50013.15</v>
      </c>
      <c r="L1172">
        <v>9.0704479979165914E-5</v>
      </c>
      <c r="M1172" t="s">
        <v>128</v>
      </c>
      <c r="N1172">
        <v>551385664.87</v>
      </c>
      <c r="O1172" t="s">
        <v>61</v>
      </c>
      <c r="P1172">
        <v>1910482.01</v>
      </c>
      <c r="Q1172">
        <v>0</v>
      </c>
      <c r="R1172">
        <v>3.4648742825960002E-3</v>
      </c>
    </row>
    <row r="1173" spans="1:18" hidden="1" x14ac:dyDescent="0.3">
      <c r="A1173" t="s">
        <v>550</v>
      </c>
      <c r="B1173" t="s">
        <v>551</v>
      </c>
      <c r="C1173" t="s">
        <v>552</v>
      </c>
      <c r="D1173" t="s">
        <v>63</v>
      </c>
      <c r="E1173">
        <v>0</v>
      </c>
      <c r="F1173">
        <v>0</v>
      </c>
      <c r="G1173">
        <v>0</v>
      </c>
      <c r="H1173">
        <v>0</v>
      </c>
      <c r="I1173">
        <v>0</v>
      </c>
      <c r="J1173">
        <v>0</v>
      </c>
      <c r="K1173">
        <v>24746.17</v>
      </c>
      <c r="L1173">
        <v>4.4879966195411318E-5</v>
      </c>
      <c r="M1173" t="s">
        <v>128</v>
      </c>
      <c r="N1173">
        <v>551385664.87</v>
      </c>
      <c r="O1173" t="s">
        <v>61</v>
      </c>
      <c r="P1173">
        <v>941344.64</v>
      </c>
      <c r="Q1173">
        <v>0</v>
      </c>
      <c r="R1173">
        <v>1.707234518369E-3</v>
      </c>
    </row>
    <row r="1174" spans="1:18" hidden="1" x14ac:dyDescent="0.3">
      <c r="A1174" t="s">
        <v>553</v>
      </c>
      <c r="B1174" t="s">
        <v>554</v>
      </c>
      <c r="C1174" t="s">
        <v>555</v>
      </c>
      <c r="D1174" t="s">
        <v>63</v>
      </c>
      <c r="E1174">
        <v>0</v>
      </c>
      <c r="F1174">
        <v>0</v>
      </c>
      <c r="G1174">
        <v>0</v>
      </c>
      <c r="H1174">
        <v>0</v>
      </c>
      <c r="I1174">
        <v>0</v>
      </c>
      <c r="J1174">
        <v>0</v>
      </c>
      <c r="K1174">
        <v>36617.15</v>
      </c>
      <c r="L1174">
        <v>6.6409325328820816E-5</v>
      </c>
      <c r="M1174" t="s">
        <v>128</v>
      </c>
      <c r="N1174">
        <v>551385664.87</v>
      </c>
      <c r="O1174" t="s">
        <v>61</v>
      </c>
      <c r="P1174">
        <v>1393488.82</v>
      </c>
      <c r="Q1174">
        <v>0</v>
      </c>
      <c r="R1174">
        <v>2.5272489090349998E-3</v>
      </c>
    </row>
    <row r="1175" spans="1:18" hidden="1" x14ac:dyDescent="0.3">
      <c r="A1175" t="s">
        <v>559</v>
      </c>
      <c r="B1175" t="s">
        <v>560</v>
      </c>
      <c r="C1175" t="s">
        <v>561</v>
      </c>
      <c r="D1175" t="s">
        <v>63</v>
      </c>
      <c r="E1175">
        <v>0</v>
      </c>
      <c r="F1175">
        <v>0</v>
      </c>
      <c r="G1175">
        <v>0</v>
      </c>
      <c r="H1175">
        <v>0</v>
      </c>
      <c r="I1175">
        <v>0</v>
      </c>
      <c r="J1175">
        <v>0</v>
      </c>
      <c r="K1175">
        <v>30360.66</v>
      </c>
      <c r="L1175">
        <v>5.5062476111268001E-5</v>
      </c>
      <c r="M1175" t="s">
        <v>128</v>
      </c>
      <c r="N1175">
        <v>551385664.87</v>
      </c>
      <c r="O1175" t="s">
        <v>61</v>
      </c>
      <c r="P1175">
        <v>1131944.57</v>
      </c>
      <c r="Q1175">
        <v>0</v>
      </c>
      <c r="R1175">
        <v>2.0529089566859999E-3</v>
      </c>
    </row>
    <row r="1176" spans="1:18" hidden="1" x14ac:dyDescent="0.3">
      <c r="A1176" t="s">
        <v>562</v>
      </c>
      <c r="B1176" t="s">
        <v>563</v>
      </c>
      <c r="C1176" t="s">
        <v>564</v>
      </c>
      <c r="D1176" t="s">
        <v>63</v>
      </c>
      <c r="E1176">
        <v>0</v>
      </c>
      <c r="F1176">
        <v>0</v>
      </c>
      <c r="G1176">
        <v>0</v>
      </c>
      <c r="H1176">
        <v>0</v>
      </c>
      <c r="I1176">
        <v>0</v>
      </c>
      <c r="J1176">
        <v>0</v>
      </c>
      <c r="K1176">
        <v>677971.48</v>
      </c>
      <c r="L1176">
        <v>1.2295776317649556E-3</v>
      </c>
      <c r="M1176" t="s">
        <v>128</v>
      </c>
      <c r="N1176">
        <v>551385664.87</v>
      </c>
      <c r="O1176" t="s">
        <v>61</v>
      </c>
      <c r="P1176">
        <v>25626157.260000002</v>
      </c>
      <c r="Q1176">
        <v>0</v>
      </c>
      <c r="R1176">
        <v>4.6475922195115003E-2</v>
      </c>
    </row>
    <row r="1177" spans="1:18" hidden="1" x14ac:dyDescent="0.3">
      <c r="A1177" t="s">
        <v>568</v>
      </c>
      <c r="B1177" t="s">
        <v>569</v>
      </c>
      <c r="C1177" t="s">
        <v>570</v>
      </c>
      <c r="D1177" t="s">
        <v>63</v>
      </c>
      <c r="E1177">
        <v>0</v>
      </c>
      <c r="F1177">
        <v>0</v>
      </c>
      <c r="G1177">
        <v>0</v>
      </c>
      <c r="H1177">
        <v>0</v>
      </c>
      <c r="I1177">
        <v>0</v>
      </c>
      <c r="J1177">
        <v>0</v>
      </c>
      <c r="K1177">
        <v>346036.4</v>
      </c>
      <c r="L1177">
        <v>6.2757598183403054E-4</v>
      </c>
      <c r="M1177" t="s">
        <v>128</v>
      </c>
      <c r="N1177">
        <v>551385664.87</v>
      </c>
      <c r="O1177" t="s">
        <v>61</v>
      </c>
      <c r="P1177">
        <v>13171625.880000001</v>
      </c>
      <c r="Q1177">
        <v>0</v>
      </c>
      <c r="R1177">
        <v>2.3888226914832E-2</v>
      </c>
    </row>
    <row r="1178" spans="1:18" hidden="1" x14ac:dyDescent="0.3">
      <c r="A1178" t="s">
        <v>571</v>
      </c>
      <c r="B1178" t="s">
        <v>572</v>
      </c>
      <c r="C1178" t="s">
        <v>573</v>
      </c>
      <c r="D1178" t="s">
        <v>63</v>
      </c>
      <c r="E1178">
        <v>0</v>
      </c>
      <c r="F1178">
        <v>0</v>
      </c>
      <c r="G1178">
        <v>0</v>
      </c>
      <c r="H1178">
        <v>0</v>
      </c>
      <c r="I1178">
        <v>0</v>
      </c>
      <c r="J1178">
        <v>0</v>
      </c>
      <c r="K1178">
        <v>148309.21</v>
      </c>
      <c r="L1178">
        <v>2.6897545483879566E-4</v>
      </c>
      <c r="M1178" t="s">
        <v>128</v>
      </c>
      <c r="N1178">
        <v>551385664.87</v>
      </c>
      <c r="O1178" t="s">
        <v>61</v>
      </c>
      <c r="P1178">
        <v>5653974.0999999996</v>
      </c>
      <c r="Q1178">
        <v>0</v>
      </c>
      <c r="R1178">
        <v>1.0254118777885001E-2</v>
      </c>
    </row>
    <row r="1179" spans="1:18" hidden="1" x14ac:dyDescent="0.3">
      <c r="A1179" t="s">
        <v>574</v>
      </c>
      <c r="B1179" t="s">
        <v>575</v>
      </c>
      <c r="C1179" t="s">
        <v>576</v>
      </c>
      <c r="D1179" t="s">
        <v>63</v>
      </c>
      <c r="E1179">
        <v>0</v>
      </c>
      <c r="F1179">
        <v>0</v>
      </c>
      <c r="G1179">
        <v>0</v>
      </c>
      <c r="H1179">
        <v>0</v>
      </c>
      <c r="I1179">
        <v>0</v>
      </c>
      <c r="J1179">
        <v>0</v>
      </c>
      <c r="K1179">
        <v>71508.600000000006</v>
      </c>
      <c r="L1179">
        <v>1.2968889936023191E-4</v>
      </c>
      <c r="M1179" t="s">
        <v>128</v>
      </c>
      <c r="N1179">
        <v>551385664.87</v>
      </c>
      <c r="O1179" t="s">
        <v>61</v>
      </c>
      <c r="P1179">
        <v>2696359.02</v>
      </c>
      <c r="Q1179">
        <v>0</v>
      </c>
      <c r="R1179">
        <v>4.8901507452790002E-3</v>
      </c>
    </row>
    <row r="1180" spans="1:18" hidden="1" x14ac:dyDescent="0.3">
      <c r="A1180" t="s">
        <v>577</v>
      </c>
      <c r="B1180" t="s">
        <v>578</v>
      </c>
      <c r="C1180" t="s">
        <v>579</v>
      </c>
      <c r="D1180" t="s">
        <v>63</v>
      </c>
      <c r="E1180">
        <v>0</v>
      </c>
      <c r="F1180">
        <v>0</v>
      </c>
      <c r="G1180">
        <v>0</v>
      </c>
      <c r="H1180">
        <v>0</v>
      </c>
      <c r="I1180">
        <v>0</v>
      </c>
      <c r="J1180">
        <v>0</v>
      </c>
      <c r="K1180">
        <v>10749.82</v>
      </c>
      <c r="L1180">
        <v>1.9496009208970779E-5</v>
      </c>
      <c r="M1180" t="s">
        <v>128</v>
      </c>
      <c r="N1180">
        <v>551385664.87</v>
      </c>
      <c r="O1180" t="s">
        <v>61</v>
      </c>
      <c r="P1180">
        <v>411448.38</v>
      </c>
      <c r="Q1180">
        <v>0</v>
      </c>
      <c r="R1180">
        <v>7.4620797422600004E-4</v>
      </c>
    </row>
    <row r="1181" spans="1:18" hidden="1" x14ac:dyDescent="0.3">
      <c r="A1181" t="s">
        <v>580</v>
      </c>
      <c r="B1181" t="s">
        <v>581</v>
      </c>
      <c r="C1181" t="s">
        <v>582</v>
      </c>
      <c r="D1181" t="s">
        <v>63</v>
      </c>
      <c r="E1181">
        <v>0</v>
      </c>
      <c r="F1181">
        <v>0</v>
      </c>
      <c r="G1181">
        <v>0</v>
      </c>
      <c r="H1181">
        <v>0</v>
      </c>
      <c r="I1181">
        <v>0</v>
      </c>
      <c r="J1181">
        <v>0</v>
      </c>
      <c r="K1181">
        <v>483432.02</v>
      </c>
      <c r="L1181">
        <v>8.7675841212516575E-4</v>
      </c>
      <c r="M1181" t="s">
        <v>128</v>
      </c>
      <c r="N1181">
        <v>551385664.87</v>
      </c>
      <c r="O1181" t="s">
        <v>61</v>
      </c>
      <c r="P1181">
        <v>18265350.98</v>
      </c>
      <c r="Q1181">
        <v>0</v>
      </c>
      <c r="R1181">
        <v>3.3126271036274003E-2</v>
      </c>
    </row>
    <row r="1182" spans="1:18" hidden="1" x14ac:dyDescent="0.3">
      <c r="A1182" t="s">
        <v>583</v>
      </c>
      <c r="B1182" t="s">
        <v>584</v>
      </c>
      <c r="C1182" t="s">
        <v>585</v>
      </c>
      <c r="D1182" t="s">
        <v>63</v>
      </c>
      <c r="E1182">
        <v>0</v>
      </c>
      <c r="F1182">
        <v>0</v>
      </c>
      <c r="G1182">
        <v>0</v>
      </c>
      <c r="H1182">
        <v>0</v>
      </c>
      <c r="I1182">
        <v>0</v>
      </c>
      <c r="J1182">
        <v>0</v>
      </c>
      <c r="K1182">
        <v>97139.11</v>
      </c>
      <c r="L1182">
        <v>1.7617271573954041E-4</v>
      </c>
      <c r="M1182" t="s">
        <v>128</v>
      </c>
      <c r="N1182">
        <v>551385664.87</v>
      </c>
      <c r="O1182" t="s">
        <v>61</v>
      </c>
      <c r="P1182">
        <v>3650988.23</v>
      </c>
      <c r="Q1182">
        <v>0</v>
      </c>
      <c r="R1182">
        <v>6.621478327444E-3</v>
      </c>
    </row>
    <row r="1183" spans="1:18" hidden="1" x14ac:dyDescent="0.3">
      <c r="A1183" t="s">
        <v>586</v>
      </c>
      <c r="B1183" t="s">
        <v>587</v>
      </c>
      <c r="C1183" t="s">
        <v>588</v>
      </c>
      <c r="D1183" t="s">
        <v>63</v>
      </c>
      <c r="E1183">
        <v>0</v>
      </c>
      <c r="F1183">
        <v>0</v>
      </c>
      <c r="G1183">
        <v>0</v>
      </c>
      <c r="H1183">
        <v>0</v>
      </c>
      <c r="I1183">
        <v>0</v>
      </c>
      <c r="J1183">
        <v>0</v>
      </c>
      <c r="K1183">
        <v>41159.980000000003</v>
      </c>
      <c r="L1183">
        <v>7.4648259144902268E-5</v>
      </c>
      <c r="M1183" t="s">
        <v>128</v>
      </c>
      <c r="N1183">
        <v>551385664.87</v>
      </c>
      <c r="O1183" t="s">
        <v>61</v>
      </c>
      <c r="P1183">
        <v>1568905.46</v>
      </c>
      <c r="Q1183">
        <v>0</v>
      </c>
      <c r="R1183">
        <v>2.8453867410029999E-3</v>
      </c>
    </row>
    <row r="1184" spans="1:18" hidden="1" x14ac:dyDescent="0.3">
      <c r="A1184" t="s">
        <v>589</v>
      </c>
      <c r="B1184" t="s">
        <v>590</v>
      </c>
      <c r="C1184" t="s">
        <v>591</v>
      </c>
      <c r="D1184" t="s">
        <v>63</v>
      </c>
      <c r="E1184">
        <v>0</v>
      </c>
      <c r="F1184">
        <v>0</v>
      </c>
      <c r="G1184">
        <v>0</v>
      </c>
      <c r="H1184">
        <v>0</v>
      </c>
      <c r="I1184">
        <v>0</v>
      </c>
      <c r="J1184">
        <v>0</v>
      </c>
      <c r="K1184">
        <v>503367.19</v>
      </c>
      <c r="L1184">
        <v>9.1291308800833392E-4</v>
      </c>
      <c r="M1184" t="s">
        <v>128</v>
      </c>
      <c r="N1184">
        <v>551385664.87</v>
      </c>
      <c r="O1184" t="s">
        <v>61</v>
      </c>
      <c r="P1184">
        <v>19069361.510000002</v>
      </c>
      <c r="Q1184">
        <v>0</v>
      </c>
      <c r="R1184">
        <v>3.4584434679665002E-2</v>
      </c>
    </row>
    <row r="1185" spans="1:18" hidden="1" x14ac:dyDescent="0.3">
      <c r="A1185" t="s">
        <v>592</v>
      </c>
      <c r="B1185" t="s">
        <v>593</v>
      </c>
      <c r="C1185" t="s">
        <v>594</v>
      </c>
      <c r="D1185" t="s">
        <v>63</v>
      </c>
      <c r="E1185">
        <v>0</v>
      </c>
      <c r="F1185">
        <v>0</v>
      </c>
      <c r="G1185">
        <v>0</v>
      </c>
      <c r="H1185">
        <v>0</v>
      </c>
      <c r="I1185">
        <v>0</v>
      </c>
      <c r="J1185">
        <v>0</v>
      </c>
      <c r="K1185">
        <v>46760.12</v>
      </c>
      <c r="L1185">
        <v>8.4804743719669627E-5</v>
      </c>
      <c r="M1185" t="s">
        <v>128</v>
      </c>
      <c r="N1185">
        <v>551385664.87</v>
      </c>
      <c r="O1185" t="s">
        <v>61</v>
      </c>
      <c r="P1185">
        <v>1789870.28</v>
      </c>
      <c r="Q1185">
        <v>0</v>
      </c>
      <c r="R1185">
        <v>3.2461313270120001E-3</v>
      </c>
    </row>
    <row r="1186" spans="1:18" hidden="1" x14ac:dyDescent="0.3">
      <c r="A1186" t="s">
        <v>595</v>
      </c>
      <c r="B1186" t="s">
        <v>596</v>
      </c>
      <c r="C1186" t="s">
        <v>597</v>
      </c>
      <c r="D1186" t="s">
        <v>63</v>
      </c>
      <c r="E1186">
        <v>0</v>
      </c>
      <c r="F1186">
        <v>0</v>
      </c>
      <c r="G1186">
        <v>0</v>
      </c>
      <c r="H1186">
        <v>0</v>
      </c>
      <c r="I1186">
        <v>0</v>
      </c>
      <c r="J1186">
        <v>0</v>
      </c>
      <c r="K1186">
        <v>96443.45</v>
      </c>
      <c r="L1186">
        <v>1.7491105798468379E-4</v>
      </c>
      <c r="M1186" t="s">
        <v>128</v>
      </c>
      <c r="N1186">
        <v>551385664.87</v>
      </c>
      <c r="O1186" t="s">
        <v>61</v>
      </c>
      <c r="P1186">
        <v>3666695.35</v>
      </c>
      <c r="Q1186">
        <v>0</v>
      </c>
      <c r="R1186">
        <v>6.6499649584909996E-3</v>
      </c>
    </row>
    <row r="1187" spans="1:18" hidden="1" x14ac:dyDescent="0.3">
      <c r="A1187" t="s">
        <v>598</v>
      </c>
      <c r="B1187" t="s">
        <v>599</v>
      </c>
      <c r="C1187" t="s">
        <v>600</v>
      </c>
      <c r="D1187" t="s">
        <v>63</v>
      </c>
      <c r="E1187">
        <v>0</v>
      </c>
      <c r="F1187">
        <v>0</v>
      </c>
      <c r="G1187">
        <v>0</v>
      </c>
      <c r="H1187">
        <v>0</v>
      </c>
      <c r="I1187">
        <v>0</v>
      </c>
      <c r="J1187">
        <v>0</v>
      </c>
      <c r="K1187">
        <v>152512.29</v>
      </c>
      <c r="L1187">
        <v>2.7659821376741406E-4</v>
      </c>
      <c r="M1187" t="s">
        <v>128</v>
      </c>
      <c r="N1187">
        <v>551385664.87</v>
      </c>
      <c r="O1187" t="s">
        <v>61</v>
      </c>
      <c r="P1187">
        <v>5797927.2999999998</v>
      </c>
      <c r="Q1187">
        <v>0</v>
      </c>
      <c r="R1187">
        <v>1.0515194118016999E-2</v>
      </c>
    </row>
    <row r="1188" spans="1:18" hidden="1" x14ac:dyDescent="0.3">
      <c r="A1188" t="s">
        <v>601</v>
      </c>
      <c r="B1188" t="s">
        <v>602</v>
      </c>
      <c r="C1188" t="s">
        <v>603</v>
      </c>
      <c r="D1188" t="s">
        <v>63</v>
      </c>
      <c r="E1188">
        <v>0</v>
      </c>
      <c r="F1188">
        <v>0</v>
      </c>
      <c r="G1188">
        <v>0</v>
      </c>
      <c r="H1188">
        <v>0</v>
      </c>
      <c r="I1188">
        <v>0</v>
      </c>
      <c r="J1188">
        <v>0</v>
      </c>
      <c r="K1188">
        <v>3279.44</v>
      </c>
      <c r="L1188">
        <v>5.9476337687763202E-6</v>
      </c>
      <c r="M1188" t="s">
        <v>128</v>
      </c>
      <c r="N1188">
        <v>551385664.87</v>
      </c>
      <c r="O1188" t="s">
        <v>61</v>
      </c>
      <c r="P1188">
        <v>126120.04</v>
      </c>
      <c r="Q1188">
        <v>0</v>
      </c>
      <c r="R1188">
        <v>2.2873289611100001E-4</v>
      </c>
    </row>
    <row r="1189" spans="1:18" hidden="1" x14ac:dyDescent="0.3">
      <c r="A1189" t="s">
        <v>607</v>
      </c>
      <c r="B1189" t="s">
        <v>608</v>
      </c>
      <c r="C1189" t="s">
        <v>609</v>
      </c>
      <c r="D1189" t="s">
        <v>63</v>
      </c>
      <c r="E1189">
        <v>0</v>
      </c>
      <c r="F1189">
        <v>0</v>
      </c>
      <c r="G1189">
        <v>0</v>
      </c>
      <c r="H1189">
        <v>0</v>
      </c>
      <c r="I1189">
        <v>0</v>
      </c>
      <c r="J1189">
        <v>0</v>
      </c>
      <c r="K1189">
        <v>209164.51</v>
      </c>
      <c r="L1189">
        <v>3.7934339488008753E-4</v>
      </c>
      <c r="M1189" t="s">
        <v>128</v>
      </c>
      <c r="N1189">
        <v>551385664.87</v>
      </c>
      <c r="O1189" t="s">
        <v>61</v>
      </c>
      <c r="P1189">
        <v>7864504.04</v>
      </c>
      <c r="Q1189">
        <v>0</v>
      </c>
      <c r="R1189">
        <v>1.4263163772773001E-2</v>
      </c>
    </row>
    <row r="1190" spans="1:18" hidden="1" x14ac:dyDescent="0.3">
      <c r="A1190" t="s">
        <v>613</v>
      </c>
      <c r="B1190" t="s">
        <v>614</v>
      </c>
      <c r="C1190" t="s">
        <v>615</v>
      </c>
      <c r="D1190" t="s">
        <v>63</v>
      </c>
      <c r="E1190">
        <v>0</v>
      </c>
      <c r="F1190">
        <v>0</v>
      </c>
      <c r="G1190">
        <v>0</v>
      </c>
      <c r="H1190">
        <v>0</v>
      </c>
      <c r="I1190">
        <v>0</v>
      </c>
      <c r="J1190">
        <v>0</v>
      </c>
      <c r="K1190">
        <v>91431.77</v>
      </c>
      <c r="L1190">
        <v>1.6582181189196647E-4</v>
      </c>
      <c r="M1190" t="s">
        <v>128</v>
      </c>
      <c r="N1190">
        <v>551385664.87</v>
      </c>
      <c r="O1190" t="s">
        <v>61</v>
      </c>
      <c r="P1190">
        <v>3472431.19</v>
      </c>
      <c r="Q1190">
        <v>0</v>
      </c>
      <c r="R1190">
        <v>6.2976450264059999E-3</v>
      </c>
    </row>
    <row r="1191" spans="1:18" hidden="1" x14ac:dyDescent="0.3">
      <c r="A1191" t="s">
        <v>619</v>
      </c>
      <c r="B1191" t="s">
        <v>620</v>
      </c>
      <c r="C1191" t="s">
        <v>621</v>
      </c>
      <c r="D1191" t="s">
        <v>63</v>
      </c>
      <c r="E1191">
        <v>0</v>
      </c>
      <c r="F1191">
        <v>0</v>
      </c>
      <c r="G1191">
        <v>0</v>
      </c>
      <c r="H1191">
        <v>0</v>
      </c>
      <c r="I1191">
        <v>0</v>
      </c>
      <c r="J1191">
        <v>0</v>
      </c>
      <c r="K1191">
        <v>26118.49</v>
      </c>
      <c r="L1191">
        <v>4.7368823065354713E-5</v>
      </c>
      <c r="M1191" t="s">
        <v>128</v>
      </c>
      <c r="N1191">
        <v>551385664.87</v>
      </c>
      <c r="O1191" t="s">
        <v>61</v>
      </c>
      <c r="P1191">
        <v>996893.17</v>
      </c>
      <c r="Q1191">
        <v>0</v>
      </c>
      <c r="R1191">
        <v>1.8079780333699999E-3</v>
      </c>
    </row>
    <row r="1192" spans="1:18" hidden="1" x14ac:dyDescent="0.3">
      <c r="A1192" t="s">
        <v>622</v>
      </c>
      <c r="B1192" t="s">
        <v>623</v>
      </c>
      <c r="C1192" t="s">
        <v>624</v>
      </c>
      <c r="D1192" t="s">
        <v>63</v>
      </c>
      <c r="E1192">
        <v>0</v>
      </c>
      <c r="F1192">
        <v>0</v>
      </c>
      <c r="G1192">
        <v>0</v>
      </c>
      <c r="H1192">
        <v>0</v>
      </c>
      <c r="I1192">
        <v>0</v>
      </c>
      <c r="J1192">
        <v>0</v>
      </c>
      <c r="K1192">
        <v>27810.799999999999</v>
      </c>
      <c r="L1192">
        <v>5.0438017837400509E-5</v>
      </c>
      <c r="M1192" t="s">
        <v>128</v>
      </c>
      <c r="N1192">
        <v>551385664.87</v>
      </c>
      <c r="O1192" t="s">
        <v>61</v>
      </c>
      <c r="P1192">
        <v>1045222.68</v>
      </c>
      <c r="Q1192">
        <v>0</v>
      </c>
      <c r="R1192">
        <v>1.895629042598E-3</v>
      </c>
    </row>
    <row r="1193" spans="1:18" hidden="1" x14ac:dyDescent="0.3">
      <c r="A1193" t="s">
        <v>625</v>
      </c>
      <c r="B1193" t="s">
        <v>626</v>
      </c>
      <c r="C1193" t="s">
        <v>627</v>
      </c>
      <c r="D1193" t="s">
        <v>63</v>
      </c>
      <c r="E1193">
        <v>0</v>
      </c>
      <c r="F1193">
        <v>0</v>
      </c>
      <c r="G1193">
        <v>0</v>
      </c>
      <c r="H1193">
        <v>0</v>
      </c>
      <c r="I1193">
        <v>0</v>
      </c>
      <c r="J1193">
        <v>0</v>
      </c>
      <c r="K1193">
        <v>76966.899999999994</v>
      </c>
      <c r="L1193">
        <v>1.3958814112105444E-4</v>
      </c>
      <c r="M1193" t="s">
        <v>128</v>
      </c>
      <c r="N1193">
        <v>551385664.87</v>
      </c>
      <c r="O1193" t="s">
        <v>61</v>
      </c>
      <c r="P1193">
        <v>2919531.64</v>
      </c>
      <c r="Q1193">
        <v>0</v>
      </c>
      <c r="R1193">
        <v>5.2948994252300001E-3</v>
      </c>
    </row>
    <row r="1194" spans="1:18" hidden="1" x14ac:dyDescent="0.3">
      <c r="A1194" t="s">
        <v>628</v>
      </c>
      <c r="B1194" t="s">
        <v>629</v>
      </c>
      <c r="C1194" t="s">
        <v>630</v>
      </c>
      <c r="D1194" t="s">
        <v>63</v>
      </c>
      <c r="E1194">
        <v>0</v>
      </c>
      <c r="F1194">
        <v>0</v>
      </c>
      <c r="G1194">
        <v>0</v>
      </c>
      <c r="H1194">
        <v>0</v>
      </c>
      <c r="I1194">
        <v>0</v>
      </c>
      <c r="J1194">
        <v>0</v>
      </c>
      <c r="K1194">
        <v>72496.160000000003</v>
      </c>
      <c r="L1194">
        <v>1.3147995063871021E-4</v>
      </c>
      <c r="M1194" t="s">
        <v>128</v>
      </c>
      <c r="N1194">
        <v>551385664.87</v>
      </c>
      <c r="O1194" t="s">
        <v>61</v>
      </c>
      <c r="P1194">
        <v>2757509.1200000001</v>
      </c>
      <c r="Q1194">
        <v>0</v>
      </c>
      <c r="R1194">
        <v>5.0010533383199997E-3</v>
      </c>
    </row>
    <row r="1195" spans="1:18" hidden="1" x14ac:dyDescent="0.3">
      <c r="A1195" t="s">
        <v>631</v>
      </c>
      <c r="B1195" t="s">
        <v>632</v>
      </c>
      <c r="C1195" t="s">
        <v>633</v>
      </c>
      <c r="D1195" t="s">
        <v>63</v>
      </c>
      <c r="E1195">
        <v>0</v>
      </c>
      <c r="F1195">
        <v>0</v>
      </c>
      <c r="G1195">
        <v>0</v>
      </c>
      <c r="H1195">
        <v>0</v>
      </c>
      <c r="I1195">
        <v>0</v>
      </c>
      <c r="J1195">
        <v>0</v>
      </c>
      <c r="K1195">
        <v>15534.92</v>
      </c>
      <c r="L1195">
        <v>2.8174326954369881E-5</v>
      </c>
      <c r="M1195" t="s">
        <v>128</v>
      </c>
      <c r="N1195">
        <v>551385664.87</v>
      </c>
      <c r="O1195" t="s">
        <v>61</v>
      </c>
      <c r="P1195">
        <v>593834.92000000004</v>
      </c>
      <c r="Q1195">
        <v>0</v>
      </c>
      <c r="R1195">
        <v>1.0769865047910001E-3</v>
      </c>
    </row>
    <row r="1196" spans="1:18" hidden="1" x14ac:dyDescent="0.3">
      <c r="A1196" t="s">
        <v>634</v>
      </c>
      <c r="B1196" t="s">
        <v>635</v>
      </c>
      <c r="C1196" t="s">
        <v>636</v>
      </c>
      <c r="D1196" t="s">
        <v>63</v>
      </c>
      <c r="E1196">
        <v>0</v>
      </c>
      <c r="F1196">
        <v>0</v>
      </c>
      <c r="G1196">
        <v>0</v>
      </c>
      <c r="H1196">
        <v>0</v>
      </c>
      <c r="I1196">
        <v>0</v>
      </c>
      <c r="J1196">
        <v>0</v>
      </c>
      <c r="K1196">
        <v>154674.88</v>
      </c>
      <c r="L1196">
        <v>2.8052031428214158E-4</v>
      </c>
      <c r="M1196" t="s">
        <v>128</v>
      </c>
      <c r="N1196">
        <v>551385664.87</v>
      </c>
      <c r="O1196" t="s">
        <v>61</v>
      </c>
      <c r="P1196">
        <v>5901049.6200000001</v>
      </c>
      <c r="Q1196">
        <v>0</v>
      </c>
      <c r="R1196">
        <v>1.0702218058918E-2</v>
      </c>
    </row>
    <row r="1197" spans="1:18" hidden="1" x14ac:dyDescent="0.3">
      <c r="A1197" t="s">
        <v>637</v>
      </c>
      <c r="B1197" t="s">
        <v>638</v>
      </c>
      <c r="C1197" t="s">
        <v>639</v>
      </c>
      <c r="D1197" t="s">
        <v>63</v>
      </c>
      <c r="E1197">
        <v>0</v>
      </c>
      <c r="F1197">
        <v>0</v>
      </c>
      <c r="G1197">
        <v>0</v>
      </c>
      <c r="H1197">
        <v>0</v>
      </c>
      <c r="I1197">
        <v>0</v>
      </c>
      <c r="J1197">
        <v>0</v>
      </c>
      <c r="K1197">
        <v>65953.63</v>
      </c>
      <c r="L1197">
        <v>1.1961433566748576E-4</v>
      </c>
      <c r="M1197" t="s">
        <v>128</v>
      </c>
      <c r="N1197">
        <v>551385664.87</v>
      </c>
      <c r="O1197" t="s">
        <v>61</v>
      </c>
      <c r="P1197">
        <v>2502236.69</v>
      </c>
      <c r="Q1197">
        <v>0</v>
      </c>
      <c r="R1197">
        <v>4.5380880378709998E-3</v>
      </c>
    </row>
    <row r="1198" spans="1:18" hidden="1" x14ac:dyDescent="0.3">
      <c r="A1198" t="s">
        <v>640</v>
      </c>
      <c r="B1198" t="s">
        <v>641</v>
      </c>
      <c r="C1198" t="s">
        <v>642</v>
      </c>
      <c r="D1198" t="s">
        <v>63</v>
      </c>
      <c r="E1198">
        <v>0</v>
      </c>
      <c r="F1198">
        <v>0</v>
      </c>
      <c r="G1198">
        <v>0</v>
      </c>
      <c r="H1198">
        <v>0</v>
      </c>
      <c r="I1198">
        <v>0</v>
      </c>
      <c r="J1198">
        <v>0</v>
      </c>
      <c r="K1198">
        <v>160969.19</v>
      </c>
      <c r="L1198">
        <v>2.9193575432896258E-4</v>
      </c>
      <c r="M1198" t="s">
        <v>128</v>
      </c>
      <c r="N1198">
        <v>551385664.87</v>
      </c>
      <c r="O1198" t="s">
        <v>61</v>
      </c>
      <c r="P1198">
        <v>6063087.3600000003</v>
      </c>
      <c r="Q1198">
        <v>0</v>
      </c>
      <c r="R1198">
        <v>1.0996091749011E-2</v>
      </c>
    </row>
    <row r="1199" spans="1:18" hidden="1" x14ac:dyDescent="0.3">
      <c r="A1199" t="s">
        <v>646</v>
      </c>
      <c r="B1199" t="s">
        <v>647</v>
      </c>
      <c r="C1199" t="s">
        <v>648</v>
      </c>
      <c r="D1199" t="s">
        <v>63</v>
      </c>
      <c r="E1199">
        <v>0</v>
      </c>
      <c r="F1199">
        <v>0</v>
      </c>
      <c r="G1199">
        <v>0</v>
      </c>
      <c r="H1199">
        <v>0</v>
      </c>
      <c r="I1199">
        <v>0</v>
      </c>
      <c r="J1199">
        <v>0</v>
      </c>
      <c r="K1199">
        <v>172772.96</v>
      </c>
      <c r="L1199">
        <v>3.1334322055821785E-4</v>
      </c>
      <c r="M1199" t="s">
        <v>128</v>
      </c>
      <c r="N1199">
        <v>551385664.87</v>
      </c>
      <c r="O1199" t="s">
        <v>61</v>
      </c>
      <c r="P1199">
        <v>6560588.7699999996</v>
      </c>
      <c r="Q1199">
        <v>0</v>
      </c>
      <c r="R1199">
        <v>1.1898366584388E-2</v>
      </c>
    </row>
    <row r="1200" spans="1:18" hidden="1" x14ac:dyDescent="0.3">
      <c r="A1200" t="s">
        <v>652</v>
      </c>
      <c r="B1200" t="s">
        <v>653</v>
      </c>
      <c r="C1200" t="s">
        <v>654</v>
      </c>
      <c r="D1200" t="s">
        <v>63</v>
      </c>
      <c r="E1200">
        <v>0</v>
      </c>
      <c r="F1200">
        <v>0</v>
      </c>
      <c r="G1200">
        <v>0</v>
      </c>
      <c r="H1200">
        <v>0</v>
      </c>
      <c r="I1200">
        <v>0</v>
      </c>
      <c r="J1200">
        <v>0</v>
      </c>
      <c r="K1200">
        <v>24245.360000000001</v>
      </c>
      <c r="L1200">
        <v>4.3971690859457359E-5</v>
      </c>
      <c r="M1200" t="s">
        <v>128</v>
      </c>
      <c r="N1200">
        <v>551385664.87</v>
      </c>
      <c r="O1200" t="s">
        <v>61</v>
      </c>
      <c r="P1200">
        <v>911072.54</v>
      </c>
      <c r="Q1200">
        <v>0</v>
      </c>
      <c r="R1200">
        <v>1.6523326557909999E-3</v>
      </c>
    </row>
    <row r="1201" spans="1:18" hidden="1" x14ac:dyDescent="0.3">
      <c r="A1201" t="s">
        <v>658</v>
      </c>
      <c r="B1201" t="s">
        <v>659</v>
      </c>
      <c r="C1201" t="s">
        <v>660</v>
      </c>
      <c r="D1201" t="s">
        <v>63</v>
      </c>
      <c r="E1201">
        <v>0</v>
      </c>
      <c r="F1201">
        <v>0</v>
      </c>
      <c r="G1201">
        <v>0</v>
      </c>
      <c r="H1201">
        <v>0</v>
      </c>
      <c r="I1201">
        <v>0</v>
      </c>
      <c r="J1201">
        <v>0</v>
      </c>
      <c r="K1201">
        <v>505483.73</v>
      </c>
      <c r="L1201">
        <v>9.1675167166193499E-4</v>
      </c>
      <c r="M1201" t="s">
        <v>128</v>
      </c>
      <c r="N1201">
        <v>551385664.87</v>
      </c>
      <c r="O1201" t="s">
        <v>61</v>
      </c>
      <c r="P1201">
        <v>19264731.73</v>
      </c>
      <c r="Q1201">
        <v>0</v>
      </c>
      <c r="R1201">
        <v>3.4938760576124002E-2</v>
      </c>
    </row>
    <row r="1202" spans="1:18" hidden="1" x14ac:dyDescent="0.3">
      <c r="A1202" t="s">
        <v>661</v>
      </c>
      <c r="B1202" t="s">
        <v>662</v>
      </c>
      <c r="C1202" t="s">
        <v>663</v>
      </c>
      <c r="D1202" t="s">
        <v>63</v>
      </c>
      <c r="E1202">
        <v>0</v>
      </c>
      <c r="F1202">
        <v>0</v>
      </c>
      <c r="G1202">
        <v>0</v>
      </c>
      <c r="H1202">
        <v>0</v>
      </c>
      <c r="I1202">
        <v>0</v>
      </c>
      <c r="J1202">
        <v>0</v>
      </c>
      <c r="K1202">
        <v>20096.03</v>
      </c>
      <c r="L1202">
        <v>3.6446413609135138E-5</v>
      </c>
      <c r="M1202" t="s">
        <v>128</v>
      </c>
      <c r="N1202">
        <v>551385664.87</v>
      </c>
      <c r="O1202" t="s">
        <v>61</v>
      </c>
      <c r="P1202">
        <v>768316.02</v>
      </c>
      <c r="Q1202">
        <v>0</v>
      </c>
      <c r="R1202">
        <v>1.393427629609E-3</v>
      </c>
    </row>
    <row r="1203" spans="1:18" hidden="1" x14ac:dyDescent="0.3">
      <c r="A1203" t="s">
        <v>664</v>
      </c>
      <c r="B1203" t="s">
        <v>665</v>
      </c>
      <c r="C1203" t="s">
        <v>666</v>
      </c>
      <c r="D1203" t="s">
        <v>63</v>
      </c>
      <c r="E1203">
        <v>0</v>
      </c>
      <c r="F1203">
        <v>0</v>
      </c>
      <c r="G1203">
        <v>0</v>
      </c>
      <c r="H1203">
        <v>0</v>
      </c>
      <c r="I1203">
        <v>0</v>
      </c>
      <c r="J1203">
        <v>0</v>
      </c>
      <c r="K1203">
        <v>30222.69</v>
      </c>
      <c r="L1203">
        <v>5.4812251978160488E-5</v>
      </c>
      <c r="M1203" t="s">
        <v>128</v>
      </c>
      <c r="N1203">
        <v>551385664.87</v>
      </c>
      <c r="O1203" t="s">
        <v>61</v>
      </c>
      <c r="P1203">
        <v>1149703.93</v>
      </c>
      <c r="Q1203">
        <v>0</v>
      </c>
      <c r="R1203">
        <v>2.085117556096E-3</v>
      </c>
    </row>
    <row r="1204" spans="1:18" hidden="1" x14ac:dyDescent="0.3">
      <c r="A1204" t="s">
        <v>670</v>
      </c>
      <c r="B1204" t="s">
        <v>671</v>
      </c>
      <c r="C1204" t="s">
        <v>672</v>
      </c>
      <c r="D1204" t="s">
        <v>63</v>
      </c>
      <c r="E1204">
        <v>0</v>
      </c>
      <c r="F1204">
        <v>0</v>
      </c>
      <c r="G1204">
        <v>0</v>
      </c>
      <c r="H1204">
        <v>0</v>
      </c>
      <c r="I1204">
        <v>0</v>
      </c>
      <c r="J1204">
        <v>0</v>
      </c>
      <c r="K1204">
        <v>52101.74</v>
      </c>
      <c r="L1204">
        <v>9.4492373160053058E-5</v>
      </c>
      <c r="M1204" t="s">
        <v>128</v>
      </c>
      <c r="N1204">
        <v>551385664.87</v>
      </c>
      <c r="O1204" t="s">
        <v>61</v>
      </c>
      <c r="P1204">
        <v>1983607.78</v>
      </c>
      <c r="Q1204">
        <v>0</v>
      </c>
      <c r="R1204">
        <v>3.5974961018760002E-3</v>
      </c>
    </row>
    <row r="1205" spans="1:18" hidden="1" x14ac:dyDescent="0.3">
      <c r="A1205" t="s">
        <v>673</v>
      </c>
      <c r="B1205" t="s">
        <v>674</v>
      </c>
      <c r="C1205" t="s">
        <v>675</v>
      </c>
      <c r="D1205" t="s">
        <v>63</v>
      </c>
      <c r="E1205">
        <v>0</v>
      </c>
      <c r="F1205">
        <v>0</v>
      </c>
      <c r="G1205">
        <v>0</v>
      </c>
      <c r="H1205">
        <v>0</v>
      </c>
      <c r="I1205">
        <v>0</v>
      </c>
      <c r="J1205">
        <v>0</v>
      </c>
      <c r="K1205">
        <v>21160.46</v>
      </c>
      <c r="L1205">
        <v>3.8376877289671633E-5</v>
      </c>
      <c r="M1205" t="s">
        <v>128</v>
      </c>
      <c r="N1205">
        <v>551385664.87</v>
      </c>
      <c r="O1205" t="s">
        <v>61</v>
      </c>
      <c r="P1205">
        <v>805509.31</v>
      </c>
      <c r="Q1205">
        <v>0</v>
      </c>
      <c r="R1205">
        <v>1.460881849712E-3</v>
      </c>
    </row>
    <row r="1206" spans="1:18" hidden="1" x14ac:dyDescent="0.3">
      <c r="A1206" t="s">
        <v>676</v>
      </c>
      <c r="B1206" t="s">
        <v>677</v>
      </c>
      <c r="C1206" t="s">
        <v>678</v>
      </c>
      <c r="D1206" t="s">
        <v>63</v>
      </c>
      <c r="E1206">
        <v>0</v>
      </c>
      <c r="F1206">
        <v>0</v>
      </c>
      <c r="G1206">
        <v>0</v>
      </c>
      <c r="H1206">
        <v>0</v>
      </c>
      <c r="I1206">
        <v>0</v>
      </c>
      <c r="J1206">
        <v>0</v>
      </c>
      <c r="K1206">
        <v>99820.2</v>
      </c>
      <c r="L1206">
        <v>1.810351743974602E-4</v>
      </c>
      <c r="M1206" t="s">
        <v>128</v>
      </c>
      <c r="N1206">
        <v>551385664.87</v>
      </c>
      <c r="O1206" t="s">
        <v>61</v>
      </c>
      <c r="P1206">
        <v>3804200.45</v>
      </c>
      <c r="Q1206">
        <v>0</v>
      </c>
      <c r="R1206">
        <v>6.8993459430919998E-3</v>
      </c>
    </row>
    <row r="1207" spans="1:18" hidden="1" x14ac:dyDescent="0.3">
      <c r="A1207" t="s">
        <v>682</v>
      </c>
      <c r="B1207" t="s">
        <v>683</v>
      </c>
      <c r="C1207" t="s">
        <v>684</v>
      </c>
      <c r="D1207" t="s">
        <v>63</v>
      </c>
      <c r="E1207">
        <v>0</v>
      </c>
      <c r="F1207">
        <v>0</v>
      </c>
      <c r="G1207">
        <v>0</v>
      </c>
      <c r="H1207">
        <v>0</v>
      </c>
      <c r="I1207">
        <v>0</v>
      </c>
      <c r="J1207">
        <v>0</v>
      </c>
      <c r="K1207">
        <v>193235.51</v>
      </c>
      <c r="L1207">
        <v>3.5045435946463909E-4</v>
      </c>
      <c r="M1207" t="s">
        <v>128</v>
      </c>
      <c r="N1207">
        <v>551385664.87</v>
      </c>
      <c r="O1207" t="s">
        <v>61</v>
      </c>
      <c r="P1207">
        <v>7262647.5700000003</v>
      </c>
      <c r="Q1207">
        <v>0</v>
      </c>
      <c r="R1207">
        <v>1.3171629283675001E-2</v>
      </c>
    </row>
    <row r="1208" spans="1:18" hidden="1" x14ac:dyDescent="0.3">
      <c r="A1208" t="s">
        <v>688</v>
      </c>
      <c r="B1208" t="s">
        <v>689</v>
      </c>
      <c r="C1208" t="s">
        <v>690</v>
      </c>
      <c r="D1208" t="s">
        <v>63</v>
      </c>
      <c r="E1208">
        <v>0</v>
      </c>
      <c r="F1208">
        <v>0</v>
      </c>
      <c r="G1208">
        <v>0</v>
      </c>
      <c r="H1208">
        <v>0</v>
      </c>
      <c r="I1208">
        <v>0</v>
      </c>
      <c r="J1208">
        <v>0</v>
      </c>
      <c r="K1208">
        <v>4756.53</v>
      </c>
      <c r="L1208">
        <v>8.6265028328609899E-6</v>
      </c>
      <c r="M1208" t="s">
        <v>128</v>
      </c>
      <c r="N1208">
        <v>551385664.87</v>
      </c>
      <c r="O1208" t="s">
        <v>61</v>
      </c>
      <c r="P1208">
        <v>180330.74</v>
      </c>
      <c r="Q1208">
        <v>0</v>
      </c>
      <c r="R1208">
        <v>3.27050105741E-4</v>
      </c>
    </row>
    <row r="1209" spans="1:18" hidden="1" x14ac:dyDescent="0.3">
      <c r="A1209" t="s">
        <v>691</v>
      </c>
      <c r="B1209" t="s">
        <v>692</v>
      </c>
      <c r="C1209" t="s">
        <v>693</v>
      </c>
      <c r="D1209" t="s">
        <v>63</v>
      </c>
      <c r="E1209">
        <v>0</v>
      </c>
      <c r="F1209">
        <v>0</v>
      </c>
      <c r="G1209">
        <v>0</v>
      </c>
      <c r="H1209">
        <v>0</v>
      </c>
      <c r="I1209">
        <v>0</v>
      </c>
      <c r="J1209">
        <v>0</v>
      </c>
      <c r="K1209">
        <v>64295.08</v>
      </c>
      <c r="L1209">
        <v>1.1660636845747308E-4</v>
      </c>
      <c r="M1209" t="s">
        <v>128</v>
      </c>
      <c r="N1209">
        <v>551385664.87</v>
      </c>
      <c r="O1209" t="s">
        <v>61</v>
      </c>
      <c r="P1209">
        <v>2454716.0499999998</v>
      </c>
      <c r="Q1209">
        <v>0</v>
      </c>
      <c r="R1209">
        <v>4.4519040054819999E-3</v>
      </c>
    </row>
    <row r="1210" spans="1:18" hidden="1" x14ac:dyDescent="0.3">
      <c r="A1210" t="s">
        <v>697</v>
      </c>
      <c r="B1210" t="s">
        <v>698</v>
      </c>
      <c r="C1210" t="s">
        <v>699</v>
      </c>
      <c r="D1210" t="s">
        <v>63</v>
      </c>
      <c r="E1210">
        <v>0</v>
      </c>
      <c r="F1210">
        <v>0</v>
      </c>
      <c r="G1210">
        <v>0</v>
      </c>
      <c r="H1210">
        <v>0</v>
      </c>
      <c r="I1210">
        <v>0</v>
      </c>
      <c r="J1210">
        <v>0</v>
      </c>
      <c r="K1210">
        <v>5760.49</v>
      </c>
      <c r="L1210">
        <v>1.044729735829847E-5</v>
      </c>
      <c r="M1210" t="s">
        <v>128</v>
      </c>
      <c r="N1210">
        <v>551385664.87</v>
      </c>
      <c r="O1210" t="s">
        <v>61</v>
      </c>
      <c r="P1210">
        <v>219526.99</v>
      </c>
      <c r="Q1210">
        <v>0</v>
      </c>
      <c r="R1210">
        <v>3.9813691937699998E-4</v>
      </c>
    </row>
    <row r="1211" spans="1:18" hidden="1" x14ac:dyDescent="0.3">
      <c r="A1211" t="s">
        <v>700</v>
      </c>
      <c r="B1211" t="s">
        <v>701</v>
      </c>
      <c r="C1211" t="s">
        <v>702</v>
      </c>
      <c r="D1211" t="s">
        <v>63</v>
      </c>
      <c r="E1211">
        <v>0</v>
      </c>
      <c r="F1211">
        <v>0</v>
      </c>
      <c r="G1211">
        <v>0</v>
      </c>
      <c r="H1211">
        <v>0</v>
      </c>
      <c r="I1211">
        <v>0</v>
      </c>
      <c r="J1211">
        <v>0</v>
      </c>
      <c r="K1211">
        <v>20069.009999999998</v>
      </c>
      <c r="L1211">
        <v>3.6397409796157217E-5</v>
      </c>
      <c r="M1211" t="s">
        <v>128</v>
      </c>
      <c r="N1211">
        <v>551385664.87</v>
      </c>
      <c r="O1211" t="s">
        <v>61</v>
      </c>
      <c r="P1211">
        <v>757312.5</v>
      </c>
      <c r="Q1211">
        <v>0</v>
      </c>
      <c r="R1211">
        <v>1.3734715068780001E-3</v>
      </c>
    </row>
    <row r="1212" spans="1:18" hidden="1" x14ac:dyDescent="0.3">
      <c r="A1212" t="s">
        <v>703</v>
      </c>
      <c r="B1212" t="s">
        <v>704</v>
      </c>
      <c r="C1212" t="s">
        <v>705</v>
      </c>
      <c r="D1212" t="s">
        <v>63</v>
      </c>
      <c r="E1212">
        <v>0</v>
      </c>
      <c r="F1212">
        <v>0</v>
      </c>
      <c r="G1212">
        <v>0</v>
      </c>
      <c r="H1212">
        <v>0</v>
      </c>
      <c r="I1212">
        <v>0</v>
      </c>
      <c r="J1212">
        <v>0</v>
      </c>
      <c r="K1212">
        <v>38206.35</v>
      </c>
      <c r="L1212">
        <v>6.9291518503673642E-5</v>
      </c>
      <c r="M1212" t="s">
        <v>128</v>
      </c>
      <c r="N1212">
        <v>551385664.87</v>
      </c>
      <c r="O1212" t="s">
        <v>61</v>
      </c>
      <c r="P1212">
        <v>1455422.16</v>
      </c>
      <c r="Q1212">
        <v>0</v>
      </c>
      <c r="R1212">
        <v>2.6395719960240001E-3</v>
      </c>
    </row>
    <row r="1213" spans="1:18" hidden="1" x14ac:dyDescent="0.3">
      <c r="A1213" t="s">
        <v>703</v>
      </c>
      <c r="B1213" t="s">
        <v>706</v>
      </c>
      <c r="C1213" t="s">
        <v>707</v>
      </c>
      <c r="D1213" t="s">
        <v>63</v>
      </c>
      <c r="E1213">
        <v>0</v>
      </c>
      <c r="F1213">
        <v>0</v>
      </c>
      <c r="G1213">
        <v>0</v>
      </c>
      <c r="H1213">
        <v>0</v>
      </c>
      <c r="I1213">
        <v>0</v>
      </c>
      <c r="J1213">
        <v>0</v>
      </c>
      <c r="K1213">
        <v>38206.35</v>
      </c>
      <c r="L1213">
        <v>6.9291518503673642E-5</v>
      </c>
      <c r="M1213" t="s">
        <v>128</v>
      </c>
      <c r="N1213">
        <v>551385664.87</v>
      </c>
      <c r="O1213" t="s">
        <v>61</v>
      </c>
      <c r="P1213">
        <v>1455422.16</v>
      </c>
      <c r="Q1213">
        <v>0</v>
      </c>
      <c r="R1213">
        <v>2.6395719960240001E-3</v>
      </c>
    </row>
    <row r="1214" spans="1:18" hidden="1" x14ac:dyDescent="0.3">
      <c r="A1214" t="s">
        <v>708</v>
      </c>
      <c r="B1214" t="s">
        <v>709</v>
      </c>
      <c r="C1214" t="s">
        <v>710</v>
      </c>
      <c r="D1214" t="s">
        <v>63</v>
      </c>
      <c r="E1214">
        <v>0</v>
      </c>
      <c r="F1214">
        <v>0</v>
      </c>
      <c r="G1214">
        <v>0</v>
      </c>
      <c r="H1214">
        <v>0</v>
      </c>
      <c r="I1214">
        <v>0</v>
      </c>
      <c r="J1214">
        <v>0</v>
      </c>
      <c r="K1214">
        <v>211283.25</v>
      </c>
      <c r="L1214">
        <v>3.8318596848145153E-4</v>
      </c>
      <c r="M1214" t="s">
        <v>128</v>
      </c>
      <c r="N1214">
        <v>551385664.87</v>
      </c>
      <c r="O1214" t="s">
        <v>61</v>
      </c>
      <c r="P1214">
        <v>8057218.7400000002</v>
      </c>
      <c r="Q1214">
        <v>0</v>
      </c>
      <c r="R1214">
        <v>1.4612673584649001E-2</v>
      </c>
    </row>
    <row r="1215" spans="1:18" hidden="1" x14ac:dyDescent="0.3">
      <c r="A1215" t="s">
        <v>711</v>
      </c>
      <c r="B1215" t="s">
        <v>712</v>
      </c>
      <c r="C1215" t="s">
        <v>713</v>
      </c>
      <c r="D1215" t="s">
        <v>63</v>
      </c>
      <c r="E1215">
        <v>0</v>
      </c>
      <c r="F1215">
        <v>0</v>
      </c>
      <c r="G1215">
        <v>0</v>
      </c>
      <c r="H1215">
        <v>0</v>
      </c>
      <c r="I1215">
        <v>0</v>
      </c>
      <c r="J1215">
        <v>0</v>
      </c>
      <c r="K1215">
        <v>334196.07</v>
      </c>
      <c r="L1215">
        <v>6.0610220992740767E-4</v>
      </c>
      <c r="M1215" t="s">
        <v>128</v>
      </c>
      <c r="N1215">
        <v>551385664.87</v>
      </c>
      <c r="O1215" t="s">
        <v>61</v>
      </c>
      <c r="P1215">
        <v>12542420.359999999</v>
      </c>
      <c r="Q1215">
        <v>0</v>
      </c>
      <c r="R1215">
        <v>2.2747091843522999E-2</v>
      </c>
    </row>
    <row r="1216" spans="1:18" hidden="1" x14ac:dyDescent="0.3">
      <c r="A1216" t="s">
        <v>714</v>
      </c>
      <c r="B1216" t="s">
        <v>715</v>
      </c>
      <c r="C1216" t="s">
        <v>716</v>
      </c>
      <c r="D1216" t="s">
        <v>63</v>
      </c>
      <c r="E1216">
        <v>0</v>
      </c>
      <c r="F1216">
        <v>0</v>
      </c>
      <c r="G1216">
        <v>0</v>
      </c>
      <c r="H1216">
        <v>0</v>
      </c>
      <c r="I1216">
        <v>0</v>
      </c>
      <c r="J1216">
        <v>0</v>
      </c>
      <c r="K1216">
        <v>4338.45</v>
      </c>
      <c r="L1216">
        <v>7.8682676689153205E-6</v>
      </c>
      <c r="M1216" t="s">
        <v>128</v>
      </c>
      <c r="N1216">
        <v>551385664.87</v>
      </c>
      <c r="O1216" t="s">
        <v>61</v>
      </c>
      <c r="P1216">
        <v>164712.35</v>
      </c>
      <c r="Q1216">
        <v>0</v>
      </c>
      <c r="R1216">
        <v>2.9872439654200002E-4</v>
      </c>
    </row>
    <row r="1217" spans="1:18" hidden="1" x14ac:dyDescent="0.3">
      <c r="A1217" t="s">
        <v>717</v>
      </c>
      <c r="B1217" t="s">
        <v>718</v>
      </c>
      <c r="C1217" t="s">
        <v>719</v>
      </c>
      <c r="D1217" t="s">
        <v>63</v>
      </c>
      <c r="E1217">
        <v>0</v>
      </c>
      <c r="F1217">
        <v>0</v>
      </c>
      <c r="G1217">
        <v>0</v>
      </c>
      <c r="H1217">
        <v>0</v>
      </c>
      <c r="I1217">
        <v>0</v>
      </c>
      <c r="J1217">
        <v>0</v>
      </c>
      <c r="K1217">
        <v>13284.31</v>
      </c>
      <c r="L1217">
        <v>2.4092592256877109E-5</v>
      </c>
      <c r="M1217" t="s">
        <v>128</v>
      </c>
      <c r="N1217">
        <v>551385664.87</v>
      </c>
      <c r="O1217" t="s">
        <v>61</v>
      </c>
      <c r="P1217">
        <v>506866.78</v>
      </c>
      <c r="Q1217">
        <v>0</v>
      </c>
      <c r="R1217">
        <v>9.1925998859499999E-4</v>
      </c>
    </row>
    <row r="1218" spans="1:18" hidden="1" x14ac:dyDescent="0.3">
      <c r="A1218" t="s">
        <v>720</v>
      </c>
      <c r="B1218" t="s">
        <v>721</v>
      </c>
      <c r="C1218" t="s">
        <v>722</v>
      </c>
      <c r="D1218" t="s">
        <v>63</v>
      </c>
      <c r="E1218">
        <v>0</v>
      </c>
      <c r="F1218">
        <v>0</v>
      </c>
      <c r="G1218">
        <v>0</v>
      </c>
      <c r="H1218">
        <v>0</v>
      </c>
      <c r="I1218">
        <v>0</v>
      </c>
      <c r="J1218">
        <v>0</v>
      </c>
      <c r="K1218">
        <v>1217715.55</v>
      </c>
      <c r="L1218">
        <v>2.2084642883980314E-3</v>
      </c>
      <c r="M1218" t="s">
        <v>128</v>
      </c>
      <c r="N1218">
        <v>551385664.87</v>
      </c>
      <c r="O1218" t="s">
        <v>61</v>
      </c>
      <c r="P1218">
        <v>45591783.840000004</v>
      </c>
      <c r="Q1218">
        <v>0</v>
      </c>
      <c r="R1218">
        <v>8.2685834516116996E-2</v>
      </c>
    </row>
    <row r="1219" spans="1:18" hidden="1" x14ac:dyDescent="0.3">
      <c r="A1219" t="s">
        <v>723</v>
      </c>
      <c r="B1219" t="s">
        <v>724</v>
      </c>
      <c r="C1219" t="s">
        <v>725</v>
      </c>
      <c r="D1219" t="s">
        <v>63</v>
      </c>
      <c r="E1219">
        <v>0</v>
      </c>
      <c r="F1219">
        <v>0</v>
      </c>
      <c r="G1219">
        <v>0</v>
      </c>
      <c r="H1219">
        <v>0</v>
      </c>
      <c r="I1219">
        <v>0</v>
      </c>
      <c r="J1219">
        <v>0</v>
      </c>
      <c r="K1219">
        <v>23607.38</v>
      </c>
      <c r="L1219">
        <v>4.281464228049146E-5</v>
      </c>
      <c r="M1219" t="s">
        <v>128</v>
      </c>
      <c r="N1219">
        <v>551385664.87</v>
      </c>
      <c r="O1219" t="s">
        <v>61</v>
      </c>
      <c r="P1219">
        <v>892827.92</v>
      </c>
      <c r="Q1219">
        <v>0</v>
      </c>
      <c r="R1219">
        <v>1.6192439827219999E-3</v>
      </c>
    </row>
    <row r="1220" spans="1:18" hidden="1" x14ac:dyDescent="0.3">
      <c r="A1220" t="s">
        <v>726</v>
      </c>
      <c r="B1220" t="s">
        <v>727</v>
      </c>
      <c r="C1220" t="s">
        <v>728</v>
      </c>
      <c r="D1220" t="s">
        <v>63</v>
      </c>
      <c r="E1220">
        <v>0</v>
      </c>
      <c r="F1220">
        <v>0</v>
      </c>
      <c r="G1220">
        <v>0</v>
      </c>
      <c r="H1220">
        <v>0</v>
      </c>
      <c r="I1220">
        <v>0</v>
      </c>
      <c r="J1220">
        <v>0</v>
      </c>
      <c r="K1220">
        <v>12518.21</v>
      </c>
      <c r="L1220">
        <v>2.2703183629105431E-5</v>
      </c>
      <c r="M1220" t="s">
        <v>128</v>
      </c>
      <c r="N1220">
        <v>551385664.87</v>
      </c>
      <c r="O1220" t="s">
        <v>61</v>
      </c>
      <c r="P1220">
        <v>471444.66</v>
      </c>
      <c r="Q1220">
        <v>0</v>
      </c>
      <c r="R1220">
        <v>8.55017984755E-4</v>
      </c>
    </row>
    <row r="1221" spans="1:18" hidden="1" x14ac:dyDescent="0.3">
      <c r="A1221" t="s">
        <v>729</v>
      </c>
      <c r="B1221" t="s">
        <v>730</v>
      </c>
      <c r="C1221" t="s">
        <v>731</v>
      </c>
      <c r="D1221" t="s">
        <v>63</v>
      </c>
      <c r="E1221">
        <v>0</v>
      </c>
      <c r="F1221">
        <v>0</v>
      </c>
      <c r="G1221">
        <v>0</v>
      </c>
      <c r="H1221">
        <v>0</v>
      </c>
      <c r="I1221">
        <v>0</v>
      </c>
      <c r="J1221">
        <v>0</v>
      </c>
      <c r="K1221">
        <v>26334.240000000002</v>
      </c>
      <c r="L1221">
        <v>4.7760109988004148E-5</v>
      </c>
      <c r="M1221" t="s">
        <v>128</v>
      </c>
      <c r="N1221">
        <v>551385664.87</v>
      </c>
      <c r="O1221" t="s">
        <v>61</v>
      </c>
      <c r="P1221">
        <v>1001759.07</v>
      </c>
      <c r="Q1221">
        <v>0</v>
      </c>
      <c r="R1221">
        <v>1.816802891015E-3</v>
      </c>
    </row>
    <row r="1222" spans="1:18" hidden="1" x14ac:dyDescent="0.3">
      <c r="A1222" t="s">
        <v>732</v>
      </c>
      <c r="B1222" t="s">
        <v>733</v>
      </c>
      <c r="C1222" t="s">
        <v>734</v>
      </c>
      <c r="D1222" t="s">
        <v>63</v>
      </c>
      <c r="E1222">
        <v>0</v>
      </c>
      <c r="F1222">
        <v>0</v>
      </c>
      <c r="G1222">
        <v>0</v>
      </c>
      <c r="H1222">
        <v>0</v>
      </c>
      <c r="I1222">
        <v>0</v>
      </c>
      <c r="J1222">
        <v>0</v>
      </c>
      <c r="K1222">
        <v>629979.80000000005</v>
      </c>
      <c r="L1222">
        <v>1.1425393152876583E-3</v>
      </c>
      <c r="M1222" t="s">
        <v>128</v>
      </c>
      <c r="N1222">
        <v>551385664.87</v>
      </c>
      <c r="O1222" t="s">
        <v>61</v>
      </c>
      <c r="P1222">
        <v>24075261.57</v>
      </c>
      <c r="Q1222">
        <v>0</v>
      </c>
      <c r="R1222">
        <v>4.3663198200257998E-2</v>
      </c>
    </row>
    <row r="1223" spans="1:18" hidden="1" x14ac:dyDescent="0.3">
      <c r="A1223" t="s">
        <v>735</v>
      </c>
      <c r="B1223" t="s">
        <v>736</v>
      </c>
      <c r="C1223" t="s">
        <v>737</v>
      </c>
      <c r="D1223" t="s">
        <v>63</v>
      </c>
      <c r="E1223">
        <v>0</v>
      </c>
      <c r="F1223">
        <v>0</v>
      </c>
      <c r="G1223">
        <v>0</v>
      </c>
      <c r="H1223">
        <v>0</v>
      </c>
      <c r="I1223">
        <v>0</v>
      </c>
      <c r="J1223">
        <v>0</v>
      </c>
      <c r="K1223">
        <v>52605.26</v>
      </c>
      <c r="L1223">
        <v>9.5405563386205755E-5</v>
      </c>
      <c r="M1223" t="s">
        <v>128</v>
      </c>
      <c r="N1223">
        <v>551385664.87</v>
      </c>
      <c r="O1223" t="s">
        <v>61</v>
      </c>
      <c r="P1223">
        <v>2003407.93</v>
      </c>
      <c r="Q1223">
        <v>0</v>
      </c>
      <c r="R1223">
        <v>3.633405903783E-3</v>
      </c>
    </row>
    <row r="1224" spans="1:18" hidden="1" x14ac:dyDescent="0.3">
      <c r="A1224" t="s">
        <v>738</v>
      </c>
      <c r="B1224" t="s">
        <v>739</v>
      </c>
      <c r="C1224" t="s">
        <v>740</v>
      </c>
      <c r="D1224" t="s">
        <v>63</v>
      </c>
      <c r="E1224">
        <v>0</v>
      </c>
      <c r="F1224">
        <v>0</v>
      </c>
      <c r="G1224">
        <v>0</v>
      </c>
      <c r="H1224">
        <v>0</v>
      </c>
      <c r="I1224">
        <v>0</v>
      </c>
      <c r="J1224">
        <v>0</v>
      </c>
      <c r="K1224">
        <v>38689.120000000003</v>
      </c>
      <c r="L1224">
        <v>7.0167076267972468E-5</v>
      </c>
      <c r="M1224" t="s">
        <v>128</v>
      </c>
      <c r="N1224">
        <v>551385664.87</v>
      </c>
      <c r="O1224" t="s">
        <v>61</v>
      </c>
      <c r="P1224">
        <v>1453831.07</v>
      </c>
      <c r="Q1224">
        <v>0</v>
      </c>
      <c r="R1224">
        <v>2.6366863751209999E-3</v>
      </c>
    </row>
    <row r="1225" spans="1:18" hidden="1" x14ac:dyDescent="0.3">
      <c r="A1225" t="s">
        <v>741</v>
      </c>
      <c r="B1225" t="s">
        <v>742</v>
      </c>
      <c r="C1225" t="s">
        <v>743</v>
      </c>
      <c r="D1225" t="s">
        <v>63</v>
      </c>
      <c r="E1225">
        <v>0</v>
      </c>
      <c r="F1225">
        <v>0</v>
      </c>
      <c r="G1225">
        <v>0</v>
      </c>
      <c r="H1225">
        <v>0</v>
      </c>
      <c r="I1225">
        <v>0</v>
      </c>
      <c r="J1225">
        <v>0</v>
      </c>
      <c r="K1225">
        <v>275780.61</v>
      </c>
      <c r="L1225">
        <v>5.0015919449958985E-4</v>
      </c>
      <c r="M1225" t="s">
        <v>128</v>
      </c>
      <c r="N1225">
        <v>551385664.87</v>
      </c>
      <c r="O1225" t="s">
        <v>61</v>
      </c>
      <c r="P1225">
        <v>10369763.58</v>
      </c>
      <c r="Q1225">
        <v>0</v>
      </c>
      <c r="R1225">
        <v>1.8806734089550001E-2</v>
      </c>
    </row>
    <row r="1226" spans="1:18" hidden="1" x14ac:dyDescent="0.3">
      <c r="A1226" t="s">
        <v>744</v>
      </c>
      <c r="B1226" t="s">
        <v>745</v>
      </c>
      <c r="C1226" t="s">
        <v>746</v>
      </c>
      <c r="D1226" t="s">
        <v>63</v>
      </c>
      <c r="E1226">
        <v>0</v>
      </c>
      <c r="F1226">
        <v>0</v>
      </c>
      <c r="G1226">
        <v>0</v>
      </c>
      <c r="H1226">
        <v>0</v>
      </c>
      <c r="I1226">
        <v>0</v>
      </c>
      <c r="J1226">
        <v>0</v>
      </c>
      <c r="K1226">
        <v>92813.54</v>
      </c>
      <c r="L1226">
        <v>1.6832780740116379E-4</v>
      </c>
      <c r="M1226" t="s">
        <v>128</v>
      </c>
      <c r="N1226">
        <v>551385664.87</v>
      </c>
      <c r="O1226" t="s">
        <v>61</v>
      </c>
      <c r="P1226">
        <v>3491774.94</v>
      </c>
      <c r="Q1226">
        <v>0</v>
      </c>
      <c r="R1226">
        <v>6.3327270955140002E-3</v>
      </c>
    </row>
    <row r="1227" spans="1:18" hidden="1" x14ac:dyDescent="0.3">
      <c r="A1227" t="s">
        <v>747</v>
      </c>
      <c r="B1227" t="s">
        <v>748</v>
      </c>
      <c r="C1227" t="s">
        <v>749</v>
      </c>
      <c r="D1227" t="s">
        <v>63</v>
      </c>
      <c r="E1227">
        <v>0</v>
      </c>
      <c r="F1227">
        <v>0</v>
      </c>
      <c r="G1227">
        <v>0</v>
      </c>
      <c r="H1227">
        <v>0</v>
      </c>
      <c r="I1227">
        <v>0</v>
      </c>
      <c r="J1227">
        <v>0</v>
      </c>
      <c r="K1227">
        <v>30458.95</v>
      </c>
      <c r="L1227">
        <v>5.5240736095635149E-5</v>
      </c>
      <c r="M1227" t="s">
        <v>128</v>
      </c>
      <c r="N1227">
        <v>551385664.87</v>
      </c>
      <c r="O1227" t="s">
        <v>61</v>
      </c>
      <c r="P1227">
        <v>1136448.83</v>
      </c>
      <c r="Q1227">
        <v>0</v>
      </c>
      <c r="R1227">
        <v>2.0610779394639998E-3</v>
      </c>
    </row>
    <row r="1228" spans="1:18" hidden="1" x14ac:dyDescent="0.3">
      <c r="A1228" t="s">
        <v>750</v>
      </c>
      <c r="B1228" t="s">
        <v>751</v>
      </c>
      <c r="C1228" t="s">
        <v>752</v>
      </c>
      <c r="D1228" t="s">
        <v>63</v>
      </c>
      <c r="E1228">
        <v>0</v>
      </c>
      <c r="F1228">
        <v>0</v>
      </c>
      <c r="G1228">
        <v>0</v>
      </c>
      <c r="H1228">
        <v>0</v>
      </c>
      <c r="I1228">
        <v>0</v>
      </c>
      <c r="J1228">
        <v>0</v>
      </c>
      <c r="K1228">
        <v>174267.62</v>
      </c>
      <c r="L1228">
        <v>3.1605395479602648E-4</v>
      </c>
      <c r="M1228" t="s">
        <v>128</v>
      </c>
      <c r="N1228">
        <v>551385664.87</v>
      </c>
      <c r="O1228" t="s">
        <v>61</v>
      </c>
      <c r="P1228">
        <v>6633154.6600000001</v>
      </c>
      <c r="Q1228">
        <v>0</v>
      </c>
      <c r="R1228">
        <v>1.2029972998235E-2</v>
      </c>
    </row>
    <row r="1229" spans="1:18" hidden="1" x14ac:dyDescent="0.3">
      <c r="A1229" t="s">
        <v>753</v>
      </c>
      <c r="B1229" t="s">
        <v>754</v>
      </c>
      <c r="C1229" t="s">
        <v>755</v>
      </c>
      <c r="D1229" t="s">
        <v>63</v>
      </c>
      <c r="E1229">
        <v>0</v>
      </c>
      <c r="F1229">
        <v>0</v>
      </c>
      <c r="G1229">
        <v>0</v>
      </c>
      <c r="H1229">
        <v>0</v>
      </c>
      <c r="I1229">
        <v>0</v>
      </c>
      <c r="J1229">
        <v>0</v>
      </c>
      <c r="K1229">
        <v>174612.6</v>
      </c>
      <c r="L1229">
        <v>3.1667961487748931E-4</v>
      </c>
      <c r="M1229" t="s">
        <v>128</v>
      </c>
      <c r="N1229">
        <v>551385664.87</v>
      </c>
      <c r="O1229" t="s">
        <v>61</v>
      </c>
      <c r="P1229">
        <v>6668275.7699999996</v>
      </c>
      <c r="Q1229">
        <v>0</v>
      </c>
      <c r="R1229">
        <v>1.2093669086541E-2</v>
      </c>
    </row>
    <row r="1230" spans="1:18" hidden="1" x14ac:dyDescent="0.3">
      <c r="A1230" t="s">
        <v>759</v>
      </c>
      <c r="B1230" t="s">
        <v>760</v>
      </c>
      <c r="C1230" t="s">
        <v>761</v>
      </c>
      <c r="D1230" t="s">
        <v>63</v>
      </c>
      <c r="E1230">
        <v>0</v>
      </c>
      <c r="F1230">
        <v>0</v>
      </c>
      <c r="G1230">
        <v>0</v>
      </c>
      <c r="H1230">
        <v>0</v>
      </c>
      <c r="I1230">
        <v>0</v>
      </c>
      <c r="J1230">
        <v>0</v>
      </c>
      <c r="K1230">
        <v>3728.41</v>
      </c>
      <c r="L1230">
        <v>6.7618914265372599E-6</v>
      </c>
      <c r="M1230" t="s">
        <v>128</v>
      </c>
      <c r="N1230">
        <v>551385664.87</v>
      </c>
      <c r="O1230" t="s">
        <v>61</v>
      </c>
      <c r="P1230">
        <v>141742.1</v>
      </c>
      <c r="Q1230">
        <v>0</v>
      </c>
      <c r="R1230">
        <v>2.5706526126899998E-4</v>
      </c>
    </row>
    <row r="1231" spans="1:18" hidden="1" x14ac:dyDescent="0.3">
      <c r="A1231" t="s">
        <v>762</v>
      </c>
      <c r="B1231" t="s">
        <v>763</v>
      </c>
      <c r="C1231" t="s">
        <v>764</v>
      </c>
      <c r="D1231" t="s">
        <v>63</v>
      </c>
      <c r="E1231">
        <v>0</v>
      </c>
      <c r="F1231">
        <v>0</v>
      </c>
      <c r="G1231">
        <v>0</v>
      </c>
      <c r="H1231">
        <v>0</v>
      </c>
      <c r="I1231">
        <v>0</v>
      </c>
      <c r="J1231">
        <v>0</v>
      </c>
      <c r="K1231">
        <v>45724.71</v>
      </c>
      <c r="L1231">
        <v>8.2926911077349996E-5</v>
      </c>
      <c r="M1231" t="s">
        <v>128</v>
      </c>
      <c r="N1231">
        <v>551385664.87</v>
      </c>
      <c r="O1231" t="s">
        <v>61</v>
      </c>
      <c r="P1231">
        <v>1742557.74</v>
      </c>
      <c r="Q1231">
        <v>0</v>
      </c>
      <c r="R1231">
        <v>3.1603247074089998E-3</v>
      </c>
    </row>
    <row r="1232" spans="1:18" hidden="1" x14ac:dyDescent="0.3">
      <c r="A1232" t="s">
        <v>765</v>
      </c>
      <c r="B1232" t="s">
        <v>766</v>
      </c>
      <c r="C1232" t="s">
        <v>767</v>
      </c>
      <c r="D1232" t="s">
        <v>63</v>
      </c>
      <c r="E1232">
        <v>0</v>
      </c>
      <c r="F1232">
        <v>0</v>
      </c>
      <c r="G1232">
        <v>0</v>
      </c>
      <c r="H1232">
        <v>0</v>
      </c>
      <c r="I1232">
        <v>0</v>
      </c>
      <c r="J1232">
        <v>0</v>
      </c>
      <c r="K1232">
        <v>132885.49</v>
      </c>
      <c r="L1232">
        <v>2.410028016077102E-4</v>
      </c>
      <c r="M1232" t="s">
        <v>128</v>
      </c>
      <c r="N1232">
        <v>551385664.87</v>
      </c>
      <c r="O1232" t="s">
        <v>61</v>
      </c>
      <c r="P1232">
        <v>5005750.82</v>
      </c>
      <c r="Q1232">
        <v>0</v>
      </c>
      <c r="R1232">
        <v>9.0784928570460006E-3</v>
      </c>
    </row>
    <row r="1233" spans="1:18" hidden="1" x14ac:dyDescent="0.3">
      <c r="A1233" t="s">
        <v>768</v>
      </c>
      <c r="B1233" t="s">
        <v>769</v>
      </c>
      <c r="C1233" t="s">
        <v>770</v>
      </c>
      <c r="D1233" t="s">
        <v>63</v>
      </c>
      <c r="E1233">
        <v>0</v>
      </c>
      <c r="F1233">
        <v>0</v>
      </c>
      <c r="G1233">
        <v>0</v>
      </c>
      <c r="H1233">
        <v>0</v>
      </c>
      <c r="I1233">
        <v>0</v>
      </c>
      <c r="J1233">
        <v>0</v>
      </c>
      <c r="K1233">
        <v>22643.360000000001</v>
      </c>
      <c r="L1233">
        <v>4.106628344307539E-5</v>
      </c>
      <c r="M1233" t="s">
        <v>128</v>
      </c>
      <c r="N1233">
        <v>551385664.87</v>
      </c>
      <c r="O1233" t="s">
        <v>61</v>
      </c>
      <c r="P1233">
        <v>860341.02</v>
      </c>
      <c r="Q1233">
        <v>0</v>
      </c>
      <c r="R1233">
        <v>1.560325330915E-3</v>
      </c>
    </row>
    <row r="1234" spans="1:18" hidden="1" x14ac:dyDescent="0.3">
      <c r="A1234" t="s">
        <v>771</v>
      </c>
      <c r="B1234" t="s">
        <v>772</v>
      </c>
      <c r="C1234" t="s">
        <v>773</v>
      </c>
      <c r="D1234" t="s">
        <v>63</v>
      </c>
      <c r="E1234">
        <v>0</v>
      </c>
      <c r="F1234">
        <v>0</v>
      </c>
      <c r="G1234">
        <v>0</v>
      </c>
      <c r="H1234">
        <v>0</v>
      </c>
      <c r="I1234">
        <v>0</v>
      </c>
      <c r="J1234">
        <v>0</v>
      </c>
      <c r="K1234">
        <v>243324.74</v>
      </c>
      <c r="L1234">
        <v>4.4129681909189385E-4</v>
      </c>
      <c r="M1234" t="s">
        <v>128</v>
      </c>
      <c r="N1234">
        <v>551385664.87</v>
      </c>
      <c r="O1234" t="s">
        <v>61</v>
      </c>
      <c r="P1234">
        <v>9327664.3499999996</v>
      </c>
      <c r="Q1234">
        <v>0</v>
      </c>
      <c r="R1234">
        <v>1.6916769775287999E-2</v>
      </c>
    </row>
    <row r="1235" spans="1:18" hidden="1" x14ac:dyDescent="0.3">
      <c r="A1235" t="s">
        <v>774</v>
      </c>
      <c r="B1235" t="s">
        <v>775</v>
      </c>
      <c r="C1235" t="s">
        <v>776</v>
      </c>
      <c r="D1235" t="s">
        <v>63</v>
      </c>
      <c r="E1235">
        <v>0</v>
      </c>
      <c r="F1235">
        <v>0</v>
      </c>
      <c r="G1235">
        <v>0</v>
      </c>
      <c r="H1235">
        <v>0</v>
      </c>
      <c r="I1235">
        <v>0</v>
      </c>
      <c r="J1235">
        <v>0</v>
      </c>
      <c r="K1235">
        <v>62826.239999999998</v>
      </c>
      <c r="L1235">
        <v>1.13942461697499E-4</v>
      </c>
      <c r="M1235" t="s">
        <v>128</v>
      </c>
      <c r="N1235">
        <v>551385664.87</v>
      </c>
      <c r="O1235" t="s">
        <v>61</v>
      </c>
      <c r="P1235">
        <v>2401986.2799999998</v>
      </c>
      <c r="Q1235">
        <v>0</v>
      </c>
      <c r="R1235">
        <v>4.3562726291879999E-3</v>
      </c>
    </row>
    <row r="1236" spans="1:18" hidden="1" x14ac:dyDescent="0.3">
      <c r="A1236" t="s">
        <v>777</v>
      </c>
      <c r="B1236" t="s">
        <v>778</v>
      </c>
      <c r="C1236" t="s">
        <v>779</v>
      </c>
      <c r="D1236" t="s">
        <v>63</v>
      </c>
      <c r="E1236">
        <v>0</v>
      </c>
      <c r="F1236">
        <v>0</v>
      </c>
      <c r="G1236">
        <v>0</v>
      </c>
      <c r="H1236">
        <v>0</v>
      </c>
      <c r="I1236">
        <v>0</v>
      </c>
      <c r="J1236">
        <v>0</v>
      </c>
      <c r="K1236">
        <v>40494.06</v>
      </c>
      <c r="L1236">
        <v>7.3440538229348543E-5</v>
      </c>
      <c r="M1236" t="s">
        <v>128</v>
      </c>
      <c r="N1236">
        <v>551385664.87</v>
      </c>
      <c r="O1236" t="s">
        <v>61</v>
      </c>
      <c r="P1236">
        <v>1534805.36</v>
      </c>
      <c r="Q1236">
        <v>0</v>
      </c>
      <c r="R1236">
        <v>2.7835423693180002E-3</v>
      </c>
    </row>
    <row r="1237" spans="1:18" hidden="1" x14ac:dyDescent="0.3">
      <c r="A1237" t="s">
        <v>786</v>
      </c>
      <c r="B1237" t="s">
        <v>787</v>
      </c>
      <c r="C1237" t="s">
        <v>788</v>
      </c>
      <c r="D1237" t="s">
        <v>63</v>
      </c>
      <c r="E1237">
        <v>0</v>
      </c>
      <c r="F1237">
        <v>0</v>
      </c>
      <c r="G1237">
        <v>0</v>
      </c>
      <c r="H1237">
        <v>0</v>
      </c>
      <c r="I1237">
        <v>0</v>
      </c>
      <c r="J1237">
        <v>0</v>
      </c>
      <c r="K1237">
        <v>34713.06</v>
      </c>
      <c r="L1237">
        <v>6.2956043676224853E-5</v>
      </c>
      <c r="M1237" t="s">
        <v>128</v>
      </c>
      <c r="N1237">
        <v>551385664.87</v>
      </c>
      <c r="O1237" t="s">
        <v>61</v>
      </c>
      <c r="P1237">
        <v>1314324.07</v>
      </c>
      <c r="Q1237">
        <v>0</v>
      </c>
      <c r="R1237">
        <v>2.3836747194180001E-3</v>
      </c>
    </row>
    <row r="1238" spans="1:18" hidden="1" x14ac:dyDescent="0.3">
      <c r="A1238" t="s">
        <v>792</v>
      </c>
      <c r="B1238" t="s">
        <v>793</v>
      </c>
      <c r="C1238" t="s">
        <v>794</v>
      </c>
      <c r="D1238" t="s">
        <v>63</v>
      </c>
      <c r="E1238">
        <v>0</v>
      </c>
      <c r="F1238">
        <v>0</v>
      </c>
      <c r="G1238">
        <v>0</v>
      </c>
      <c r="H1238">
        <v>0</v>
      </c>
      <c r="I1238">
        <v>0</v>
      </c>
      <c r="J1238">
        <v>0</v>
      </c>
      <c r="K1238">
        <v>203078</v>
      </c>
      <c r="L1238">
        <v>3.6830482353559119E-4</v>
      </c>
      <c r="M1238" t="s">
        <v>128</v>
      </c>
      <c r="N1238">
        <v>551385664.87</v>
      </c>
      <c r="O1238" t="s">
        <v>61</v>
      </c>
      <c r="P1238">
        <v>7625198.9299999997</v>
      </c>
      <c r="Q1238">
        <v>0</v>
      </c>
      <c r="R1238">
        <v>1.3829157005374E-2</v>
      </c>
    </row>
    <row r="1239" spans="1:18" hidden="1" x14ac:dyDescent="0.3">
      <c r="A1239" t="s">
        <v>795</v>
      </c>
      <c r="B1239" t="s">
        <v>796</v>
      </c>
      <c r="C1239" t="s">
        <v>797</v>
      </c>
      <c r="D1239" t="s">
        <v>63</v>
      </c>
      <c r="E1239">
        <v>0</v>
      </c>
      <c r="F1239">
        <v>0</v>
      </c>
      <c r="G1239">
        <v>0</v>
      </c>
      <c r="H1239">
        <v>0</v>
      </c>
      <c r="I1239">
        <v>0</v>
      </c>
      <c r="J1239">
        <v>0</v>
      </c>
      <c r="K1239">
        <v>23485.72</v>
      </c>
      <c r="L1239">
        <v>4.2593998169207422E-5</v>
      </c>
      <c r="M1239" t="s">
        <v>128</v>
      </c>
      <c r="N1239">
        <v>551385664.87</v>
      </c>
      <c r="O1239" t="s">
        <v>61</v>
      </c>
      <c r="P1239">
        <v>896427.71</v>
      </c>
      <c r="Q1239">
        <v>0</v>
      </c>
      <c r="R1239">
        <v>1.625772607294E-3</v>
      </c>
    </row>
    <row r="1240" spans="1:18" hidden="1" x14ac:dyDescent="0.3">
      <c r="A1240" t="s">
        <v>798</v>
      </c>
      <c r="B1240" t="s">
        <v>799</v>
      </c>
      <c r="C1240" t="s">
        <v>800</v>
      </c>
      <c r="D1240" t="s">
        <v>63</v>
      </c>
      <c r="E1240">
        <v>0</v>
      </c>
      <c r="F1240">
        <v>0</v>
      </c>
      <c r="G1240">
        <v>0</v>
      </c>
      <c r="H1240">
        <v>0</v>
      </c>
      <c r="I1240">
        <v>0</v>
      </c>
      <c r="J1240">
        <v>0</v>
      </c>
      <c r="K1240">
        <v>92033.59</v>
      </c>
      <c r="L1240">
        <v>1.6691328023861251E-4</v>
      </c>
      <c r="M1240" t="s">
        <v>128</v>
      </c>
      <c r="N1240">
        <v>551385664.87</v>
      </c>
      <c r="O1240" t="s">
        <v>61</v>
      </c>
      <c r="P1240">
        <v>3505245.97</v>
      </c>
      <c r="Q1240">
        <v>0</v>
      </c>
      <c r="R1240">
        <v>6.3571583255189997E-3</v>
      </c>
    </row>
    <row r="1241" spans="1:18" hidden="1" x14ac:dyDescent="0.3">
      <c r="A1241" t="s">
        <v>801</v>
      </c>
      <c r="B1241" t="s">
        <v>802</v>
      </c>
      <c r="C1241" t="s">
        <v>803</v>
      </c>
      <c r="D1241" t="s">
        <v>63</v>
      </c>
      <c r="E1241">
        <v>0</v>
      </c>
      <c r="F1241">
        <v>0</v>
      </c>
      <c r="G1241">
        <v>0</v>
      </c>
      <c r="H1241">
        <v>0</v>
      </c>
      <c r="I1241">
        <v>0</v>
      </c>
      <c r="J1241">
        <v>0</v>
      </c>
      <c r="K1241">
        <v>226545.02</v>
      </c>
      <c r="L1241">
        <v>4.1086490714881471E-4</v>
      </c>
      <c r="M1241" t="s">
        <v>128</v>
      </c>
      <c r="N1241">
        <v>551385664.87</v>
      </c>
      <c r="O1241" t="s">
        <v>61</v>
      </c>
      <c r="P1241">
        <v>8621821.5999999996</v>
      </c>
      <c r="Q1241">
        <v>0</v>
      </c>
      <c r="R1241">
        <v>1.5636644456530999E-2</v>
      </c>
    </row>
    <row r="1242" spans="1:18" hidden="1" x14ac:dyDescent="0.3">
      <c r="A1242" t="s">
        <v>804</v>
      </c>
      <c r="B1242" t="s">
        <v>805</v>
      </c>
      <c r="C1242" t="s">
        <v>806</v>
      </c>
      <c r="D1242" t="s">
        <v>63</v>
      </c>
      <c r="E1242">
        <v>0</v>
      </c>
      <c r="F1242">
        <v>0</v>
      </c>
      <c r="G1242">
        <v>0</v>
      </c>
      <c r="H1242">
        <v>0</v>
      </c>
      <c r="I1242">
        <v>0</v>
      </c>
      <c r="J1242">
        <v>0</v>
      </c>
      <c r="K1242">
        <v>111486.46</v>
      </c>
      <c r="L1242">
        <v>2.0219325075541297E-4</v>
      </c>
      <c r="M1242" t="s">
        <v>128</v>
      </c>
      <c r="N1242">
        <v>551385664.87</v>
      </c>
      <c r="O1242" t="s">
        <v>61</v>
      </c>
      <c r="P1242">
        <v>4195504.83</v>
      </c>
      <c r="Q1242">
        <v>0</v>
      </c>
      <c r="R1242">
        <v>7.6090205047119998E-3</v>
      </c>
    </row>
    <row r="1243" spans="1:18" hidden="1" x14ac:dyDescent="0.3">
      <c r="A1243" t="s">
        <v>807</v>
      </c>
      <c r="B1243" t="s">
        <v>808</v>
      </c>
      <c r="C1243" t="s">
        <v>809</v>
      </c>
      <c r="D1243" t="s">
        <v>63</v>
      </c>
      <c r="E1243">
        <v>0</v>
      </c>
      <c r="F1243">
        <v>0</v>
      </c>
      <c r="G1243">
        <v>0</v>
      </c>
      <c r="H1243">
        <v>0</v>
      </c>
      <c r="I1243">
        <v>0</v>
      </c>
      <c r="J1243">
        <v>0</v>
      </c>
      <c r="K1243">
        <v>1804.97</v>
      </c>
      <c r="L1243">
        <v>3.2735163697546501E-6</v>
      </c>
      <c r="M1243" t="s">
        <v>128</v>
      </c>
      <c r="N1243">
        <v>551385664.87</v>
      </c>
      <c r="O1243" t="s">
        <v>61</v>
      </c>
      <c r="P1243">
        <v>67745.759999999995</v>
      </c>
      <c r="Q1243">
        <v>0</v>
      </c>
      <c r="R1243">
        <v>1.2286456525100001E-4</v>
      </c>
    </row>
    <row r="1244" spans="1:18" hidden="1" x14ac:dyDescent="0.3">
      <c r="A1244" t="s">
        <v>810</v>
      </c>
      <c r="B1244" t="s">
        <v>811</v>
      </c>
      <c r="C1244" t="s">
        <v>812</v>
      </c>
      <c r="D1244" t="s">
        <v>63</v>
      </c>
      <c r="E1244">
        <v>0</v>
      </c>
      <c r="F1244">
        <v>0</v>
      </c>
      <c r="G1244">
        <v>0</v>
      </c>
      <c r="H1244">
        <v>0</v>
      </c>
      <c r="I1244">
        <v>0</v>
      </c>
      <c r="J1244">
        <v>0</v>
      </c>
      <c r="K1244">
        <v>19569.45</v>
      </c>
      <c r="L1244">
        <v>3.5491401475977581E-5</v>
      </c>
      <c r="M1244" t="s">
        <v>128</v>
      </c>
      <c r="N1244">
        <v>551385664.87</v>
      </c>
      <c r="O1244" t="s">
        <v>61</v>
      </c>
      <c r="P1244">
        <v>738831.03</v>
      </c>
      <c r="Q1244">
        <v>0</v>
      </c>
      <c r="R1244">
        <v>1.3399532796600001E-3</v>
      </c>
    </row>
    <row r="1245" spans="1:18" hidden="1" x14ac:dyDescent="0.3">
      <c r="A1245" t="s">
        <v>816</v>
      </c>
      <c r="B1245" t="s">
        <v>817</v>
      </c>
      <c r="C1245" t="s">
        <v>818</v>
      </c>
      <c r="D1245" t="s">
        <v>63</v>
      </c>
      <c r="E1245">
        <v>0</v>
      </c>
      <c r="F1245">
        <v>0</v>
      </c>
      <c r="G1245">
        <v>0</v>
      </c>
      <c r="H1245">
        <v>0</v>
      </c>
      <c r="I1245">
        <v>0</v>
      </c>
      <c r="J1245">
        <v>0</v>
      </c>
      <c r="K1245">
        <v>70783.67</v>
      </c>
      <c r="L1245">
        <v>1.283741571640036E-4</v>
      </c>
      <c r="M1245" t="s">
        <v>128</v>
      </c>
      <c r="N1245">
        <v>551385664.87</v>
      </c>
      <c r="O1245" t="s">
        <v>61</v>
      </c>
      <c r="P1245">
        <v>2702008.36</v>
      </c>
      <c r="Q1245">
        <v>0</v>
      </c>
      <c r="R1245">
        <v>4.9003964595939996E-3</v>
      </c>
    </row>
    <row r="1246" spans="1:18" hidden="1" x14ac:dyDescent="0.3">
      <c r="A1246" t="s">
        <v>819</v>
      </c>
      <c r="B1246" t="s">
        <v>820</v>
      </c>
      <c r="C1246" t="s">
        <v>821</v>
      </c>
      <c r="D1246" t="s">
        <v>63</v>
      </c>
      <c r="E1246">
        <v>0</v>
      </c>
      <c r="F1246">
        <v>0</v>
      </c>
      <c r="G1246">
        <v>0</v>
      </c>
      <c r="H1246">
        <v>0</v>
      </c>
      <c r="I1246">
        <v>0</v>
      </c>
      <c r="J1246">
        <v>0</v>
      </c>
      <c r="K1246">
        <v>6916.41</v>
      </c>
      <c r="L1246">
        <v>1.254368845738976E-5</v>
      </c>
      <c r="M1246" t="s">
        <v>128</v>
      </c>
      <c r="N1246">
        <v>551385664.87</v>
      </c>
      <c r="O1246" t="s">
        <v>61</v>
      </c>
      <c r="P1246">
        <v>263750.45</v>
      </c>
      <c r="Q1246">
        <v>0</v>
      </c>
      <c r="R1246">
        <v>4.78341144509E-4</v>
      </c>
    </row>
    <row r="1247" spans="1:18" hidden="1" x14ac:dyDescent="0.3">
      <c r="A1247" t="s">
        <v>828</v>
      </c>
      <c r="B1247" t="s">
        <v>829</v>
      </c>
      <c r="C1247" t="s">
        <v>830</v>
      </c>
      <c r="D1247" t="s">
        <v>63</v>
      </c>
      <c r="E1247">
        <v>0</v>
      </c>
      <c r="F1247">
        <v>0</v>
      </c>
      <c r="G1247">
        <v>0</v>
      </c>
      <c r="H1247">
        <v>0</v>
      </c>
      <c r="I1247">
        <v>0</v>
      </c>
      <c r="J1247">
        <v>0</v>
      </c>
      <c r="K1247">
        <v>258814.73</v>
      </c>
      <c r="L1247">
        <v>4.6938966043127121E-4</v>
      </c>
      <c r="M1247" t="s">
        <v>128</v>
      </c>
      <c r="N1247">
        <v>551385664.87</v>
      </c>
      <c r="O1247" t="s">
        <v>61</v>
      </c>
      <c r="P1247">
        <v>9857605.8399999999</v>
      </c>
      <c r="Q1247">
        <v>0</v>
      </c>
      <c r="R1247">
        <v>1.7877878349129999E-2</v>
      </c>
    </row>
    <row r="1248" spans="1:18" hidden="1" x14ac:dyDescent="0.3">
      <c r="A1248" t="s">
        <v>831</v>
      </c>
      <c r="B1248" t="s">
        <v>832</v>
      </c>
      <c r="C1248" t="s">
        <v>833</v>
      </c>
      <c r="D1248" t="s">
        <v>63</v>
      </c>
      <c r="E1248">
        <v>0</v>
      </c>
      <c r="F1248">
        <v>0</v>
      </c>
      <c r="G1248">
        <v>0</v>
      </c>
      <c r="H1248">
        <v>0</v>
      </c>
      <c r="I1248">
        <v>0</v>
      </c>
      <c r="J1248">
        <v>0</v>
      </c>
      <c r="K1248">
        <v>34691.74</v>
      </c>
      <c r="L1248">
        <v>6.2917377455177866E-5</v>
      </c>
      <c r="M1248" t="s">
        <v>128</v>
      </c>
      <c r="N1248">
        <v>551385664.87</v>
      </c>
      <c r="O1248" t="s">
        <v>61</v>
      </c>
      <c r="P1248">
        <v>1324280.8</v>
      </c>
      <c r="Q1248">
        <v>0</v>
      </c>
      <c r="R1248">
        <v>2.4017323705940001E-3</v>
      </c>
    </row>
    <row r="1249" spans="1:18" hidden="1" x14ac:dyDescent="0.3">
      <c r="A1249" t="s">
        <v>834</v>
      </c>
      <c r="B1249" t="s">
        <v>835</v>
      </c>
      <c r="C1249" t="s">
        <v>836</v>
      </c>
      <c r="D1249" t="s">
        <v>63</v>
      </c>
      <c r="E1249">
        <v>0</v>
      </c>
      <c r="F1249">
        <v>0</v>
      </c>
      <c r="G1249">
        <v>0</v>
      </c>
      <c r="H1249">
        <v>0</v>
      </c>
      <c r="I1249">
        <v>0</v>
      </c>
      <c r="J1249">
        <v>0</v>
      </c>
      <c r="K1249">
        <v>199583.19</v>
      </c>
      <c r="L1249">
        <v>3.6196659201696087E-4</v>
      </c>
      <c r="M1249" t="s">
        <v>128</v>
      </c>
      <c r="N1249">
        <v>551385664.87</v>
      </c>
      <c r="O1249" t="s">
        <v>61</v>
      </c>
      <c r="P1249">
        <v>7583555.8700000001</v>
      </c>
      <c r="Q1249">
        <v>0</v>
      </c>
      <c r="R1249">
        <v>1.3753632626245E-2</v>
      </c>
    </row>
    <row r="1250" spans="1:18" hidden="1" x14ac:dyDescent="0.3">
      <c r="A1250" t="s">
        <v>837</v>
      </c>
      <c r="B1250" t="s">
        <v>838</v>
      </c>
      <c r="C1250" t="s">
        <v>839</v>
      </c>
      <c r="D1250" t="s">
        <v>63</v>
      </c>
      <c r="E1250">
        <v>0</v>
      </c>
      <c r="F1250">
        <v>0</v>
      </c>
      <c r="G1250">
        <v>0</v>
      </c>
      <c r="H1250">
        <v>0</v>
      </c>
      <c r="I1250">
        <v>0</v>
      </c>
      <c r="J1250">
        <v>0</v>
      </c>
      <c r="K1250">
        <v>2286.38</v>
      </c>
      <c r="L1250">
        <v>4.1466076208910104E-6</v>
      </c>
      <c r="M1250" t="s">
        <v>128</v>
      </c>
      <c r="N1250">
        <v>551385664.87</v>
      </c>
      <c r="O1250" t="s">
        <v>61</v>
      </c>
      <c r="P1250">
        <v>87937.48</v>
      </c>
      <c r="Q1250">
        <v>0</v>
      </c>
      <c r="R1250">
        <v>1.59484523452E-4</v>
      </c>
    </row>
    <row r="1251" spans="1:18" hidden="1" x14ac:dyDescent="0.3">
      <c r="A1251" t="s">
        <v>840</v>
      </c>
      <c r="B1251" t="s">
        <v>841</v>
      </c>
      <c r="C1251" t="s">
        <v>842</v>
      </c>
      <c r="D1251" t="s">
        <v>63</v>
      </c>
      <c r="E1251">
        <v>0</v>
      </c>
      <c r="F1251">
        <v>0</v>
      </c>
      <c r="G1251">
        <v>0</v>
      </c>
      <c r="H1251">
        <v>0</v>
      </c>
      <c r="I1251">
        <v>0</v>
      </c>
      <c r="J1251">
        <v>0</v>
      </c>
      <c r="K1251">
        <v>361216.66</v>
      </c>
      <c r="L1251">
        <v>6.5510709293678125E-4</v>
      </c>
      <c r="M1251" t="s">
        <v>128</v>
      </c>
      <c r="N1251">
        <v>551385664.87</v>
      </c>
      <c r="O1251" t="s">
        <v>61</v>
      </c>
      <c r="P1251">
        <v>13725395.91</v>
      </c>
      <c r="Q1251">
        <v>0</v>
      </c>
      <c r="R1251">
        <v>2.4892551229520998E-2</v>
      </c>
    </row>
    <row r="1252" spans="1:18" hidden="1" x14ac:dyDescent="0.3">
      <c r="A1252" t="s">
        <v>846</v>
      </c>
      <c r="B1252" t="s">
        <v>847</v>
      </c>
      <c r="C1252" t="s">
        <v>848</v>
      </c>
      <c r="D1252" t="s">
        <v>63</v>
      </c>
      <c r="E1252">
        <v>0</v>
      </c>
      <c r="F1252">
        <v>0</v>
      </c>
      <c r="G1252">
        <v>0</v>
      </c>
      <c r="H1252">
        <v>0</v>
      </c>
      <c r="I1252">
        <v>0</v>
      </c>
      <c r="J1252">
        <v>0</v>
      </c>
      <c r="K1252">
        <v>7177.76</v>
      </c>
      <c r="L1252">
        <v>1.3017676115486779E-5</v>
      </c>
      <c r="M1252" t="s">
        <v>128</v>
      </c>
      <c r="N1252">
        <v>551385664.87</v>
      </c>
      <c r="O1252" t="s">
        <v>61</v>
      </c>
      <c r="P1252">
        <v>272359.53999999998</v>
      </c>
      <c r="Q1252">
        <v>0</v>
      </c>
      <c r="R1252">
        <v>4.9395469877599996E-4</v>
      </c>
    </row>
    <row r="1253" spans="1:18" hidden="1" x14ac:dyDescent="0.3">
      <c r="A1253" t="s">
        <v>849</v>
      </c>
      <c r="B1253" t="s">
        <v>850</v>
      </c>
      <c r="C1253" t="s">
        <v>851</v>
      </c>
      <c r="D1253" t="s">
        <v>63</v>
      </c>
      <c r="E1253">
        <v>0</v>
      </c>
      <c r="F1253">
        <v>0</v>
      </c>
      <c r="G1253">
        <v>0</v>
      </c>
      <c r="H1253">
        <v>0</v>
      </c>
      <c r="I1253">
        <v>0</v>
      </c>
      <c r="J1253">
        <v>0</v>
      </c>
      <c r="K1253">
        <v>21450.76</v>
      </c>
      <c r="L1253">
        <v>3.8903369033102149E-5</v>
      </c>
      <c r="M1253" t="s">
        <v>128</v>
      </c>
      <c r="N1253">
        <v>551385664.87</v>
      </c>
      <c r="O1253" t="s">
        <v>61</v>
      </c>
      <c r="P1253">
        <v>698857.43</v>
      </c>
      <c r="Q1253">
        <v>0</v>
      </c>
      <c r="R1253">
        <v>1.2674566542540001E-3</v>
      </c>
    </row>
    <row r="1254" spans="1:18" hidden="1" x14ac:dyDescent="0.3">
      <c r="A1254" t="s">
        <v>858</v>
      </c>
      <c r="B1254" t="s">
        <v>859</v>
      </c>
      <c r="C1254" t="s">
        <v>860</v>
      </c>
      <c r="D1254" t="s">
        <v>63</v>
      </c>
      <c r="E1254">
        <v>0</v>
      </c>
      <c r="F1254">
        <v>0</v>
      </c>
      <c r="G1254">
        <v>0</v>
      </c>
      <c r="H1254">
        <v>0</v>
      </c>
      <c r="I1254">
        <v>0</v>
      </c>
      <c r="J1254">
        <v>0</v>
      </c>
      <c r="K1254">
        <v>91394.38</v>
      </c>
      <c r="L1254">
        <v>1.6575400091612468E-4</v>
      </c>
      <c r="M1254" t="s">
        <v>128</v>
      </c>
      <c r="N1254">
        <v>551385664.87</v>
      </c>
      <c r="O1254" t="s">
        <v>61</v>
      </c>
      <c r="P1254">
        <v>3486416.63</v>
      </c>
      <c r="Q1254">
        <v>0</v>
      </c>
      <c r="R1254">
        <v>6.3230091968790002E-3</v>
      </c>
    </row>
    <row r="1255" spans="1:18" hidden="1" x14ac:dyDescent="0.3">
      <c r="A1255" t="s">
        <v>861</v>
      </c>
      <c r="B1255" t="s">
        <v>862</v>
      </c>
      <c r="C1255" t="s">
        <v>863</v>
      </c>
      <c r="D1255" t="s">
        <v>63</v>
      </c>
      <c r="E1255">
        <v>0</v>
      </c>
      <c r="F1255">
        <v>0</v>
      </c>
      <c r="G1255">
        <v>0</v>
      </c>
      <c r="H1255">
        <v>0</v>
      </c>
      <c r="I1255">
        <v>0</v>
      </c>
      <c r="J1255">
        <v>0</v>
      </c>
      <c r="K1255">
        <v>51363.58</v>
      </c>
      <c r="L1255">
        <v>9.3153636868869227E-5</v>
      </c>
      <c r="M1255" t="s">
        <v>128</v>
      </c>
      <c r="N1255">
        <v>551385664.87</v>
      </c>
      <c r="O1255" t="s">
        <v>61</v>
      </c>
      <c r="P1255">
        <v>1939541.49</v>
      </c>
      <c r="Q1255">
        <v>0</v>
      </c>
      <c r="R1255">
        <v>3.5175769222390001E-3</v>
      </c>
    </row>
    <row r="1256" spans="1:18" hidden="1" x14ac:dyDescent="0.3">
      <c r="A1256" t="s">
        <v>864</v>
      </c>
      <c r="B1256" t="s">
        <v>865</v>
      </c>
      <c r="C1256" t="s">
        <v>866</v>
      </c>
      <c r="D1256" t="s">
        <v>63</v>
      </c>
      <c r="E1256">
        <v>0</v>
      </c>
      <c r="F1256">
        <v>0</v>
      </c>
      <c r="G1256">
        <v>0</v>
      </c>
      <c r="H1256">
        <v>0</v>
      </c>
      <c r="I1256">
        <v>0</v>
      </c>
      <c r="J1256">
        <v>0</v>
      </c>
      <c r="K1256">
        <v>63694.58</v>
      </c>
      <c r="L1256">
        <v>1.1551729407948472E-4</v>
      </c>
      <c r="M1256" t="s">
        <v>128</v>
      </c>
      <c r="N1256">
        <v>551385664.87</v>
      </c>
      <c r="O1256" t="s">
        <v>61</v>
      </c>
      <c r="P1256">
        <v>2397111.34</v>
      </c>
      <c r="Q1256">
        <v>0</v>
      </c>
      <c r="R1256">
        <v>4.347431376485E-3</v>
      </c>
    </row>
    <row r="1257" spans="1:18" hidden="1" x14ac:dyDescent="0.3">
      <c r="A1257" t="s">
        <v>867</v>
      </c>
      <c r="B1257" t="s">
        <v>868</v>
      </c>
      <c r="C1257" t="s">
        <v>869</v>
      </c>
      <c r="D1257" t="s">
        <v>63</v>
      </c>
      <c r="E1257">
        <v>0</v>
      </c>
      <c r="F1257">
        <v>0</v>
      </c>
      <c r="G1257">
        <v>0</v>
      </c>
      <c r="H1257">
        <v>0</v>
      </c>
      <c r="I1257">
        <v>0</v>
      </c>
      <c r="J1257">
        <v>0</v>
      </c>
      <c r="K1257">
        <v>267779.21000000002</v>
      </c>
      <c r="L1257">
        <v>4.8564775448620742E-4</v>
      </c>
      <c r="M1257" t="s">
        <v>128</v>
      </c>
      <c r="N1257">
        <v>551385664.87</v>
      </c>
      <c r="O1257" t="s">
        <v>61</v>
      </c>
      <c r="P1257">
        <v>10182864.6</v>
      </c>
      <c r="Q1257">
        <v>0</v>
      </c>
      <c r="R1257">
        <v>1.8467771740857002E-2</v>
      </c>
    </row>
    <row r="1258" spans="1:18" hidden="1" x14ac:dyDescent="0.3">
      <c r="A1258" t="s">
        <v>873</v>
      </c>
      <c r="B1258" t="s">
        <v>874</v>
      </c>
      <c r="C1258" t="s">
        <v>875</v>
      </c>
      <c r="D1258" t="s">
        <v>63</v>
      </c>
      <c r="E1258">
        <v>0</v>
      </c>
      <c r="F1258">
        <v>0</v>
      </c>
      <c r="G1258">
        <v>0</v>
      </c>
      <c r="H1258">
        <v>0</v>
      </c>
      <c r="I1258">
        <v>0</v>
      </c>
      <c r="J1258">
        <v>0</v>
      </c>
      <c r="K1258">
        <v>17147.64</v>
      </c>
      <c r="L1258">
        <v>3.1099176298032503E-5</v>
      </c>
      <c r="M1258" t="s">
        <v>128</v>
      </c>
      <c r="N1258">
        <v>551385664.87</v>
      </c>
      <c r="O1258" t="s">
        <v>61</v>
      </c>
      <c r="P1258">
        <v>649397.43000000005</v>
      </c>
      <c r="Q1258">
        <v>0</v>
      </c>
      <c r="R1258">
        <v>1.177755374096E-3</v>
      </c>
    </row>
    <row r="1259" spans="1:18" hidden="1" x14ac:dyDescent="0.3">
      <c r="A1259" t="s">
        <v>879</v>
      </c>
      <c r="B1259" t="s">
        <v>880</v>
      </c>
      <c r="C1259" t="s">
        <v>881</v>
      </c>
      <c r="D1259" t="s">
        <v>63</v>
      </c>
      <c r="E1259">
        <v>0</v>
      </c>
      <c r="F1259">
        <v>0</v>
      </c>
      <c r="G1259">
        <v>0</v>
      </c>
      <c r="H1259">
        <v>0</v>
      </c>
      <c r="I1259">
        <v>0</v>
      </c>
      <c r="J1259">
        <v>0</v>
      </c>
      <c r="K1259">
        <v>10450.58</v>
      </c>
      <c r="L1259">
        <v>1.8953303768722249E-5</v>
      </c>
      <c r="M1259" t="s">
        <v>128</v>
      </c>
      <c r="N1259">
        <v>551385664.87</v>
      </c>
      <c r="O1259" t="s">
        <v>61</v>
      </c>
      <c r="P1259">
        <v>397881.97</v>
      </c>
      <c r="Q1259">
        <v>0</v>
      </c>
      <c r="R1259">
        <v>7.2160376184900003E-4</v>
      </c>
    </row>
    <row r="1260" spans="1:18" hidden="1" x14ac:dyDescent="0.3">
      <c r="A1260" t="s">
        <v>885</v>
      </c>
      <c r="B1260" t="s">
        <v>886</v>
      </c>
      <c r="C1260" t="s">
        <v>887</v>
      </c>
      <c r="D1260" t="s">
        <v>63</v>
      </c>
      <c r="E1260">
        <v>0</v>
      </c>
      <c r="F1260">
        <v>0</v>
      </c>
      <c r="G1260">
        <v>0</v>
      </c>
      <c r="H1260">
        <v>0</v>
      </c>
      <c r="I1260">
        <v>0</v>
      </c>
      <c r="J1260">
        <v>0</v>
      </c>
      <c r="K1260">
        <v>434579.05</v>
      </c>
      <c r="L1260">
        <v>7.881580492348501E-4</v>
      </c>
      <c r="M1260" t="s">
        <v>128</v>
      </c>
      <c r="N1260">
        <v>551385664.87</v>
      </c>
      <c r="O1260" t="s">
        <v>61</v>
      </c>
      <c r="P1260">
        <v>16383766.880000001</v>
      </c>
      <c r="Q1260">
        <v>0</v>
      </c>
      <c r="R1260">
        <v>2.9713806367931E-2</v>
      </c>
    </row>
    <row r="1261" spans="1:18" hidden="1" x14ac:dyDescent="0.3">
      <c r="A1261" t="s">
        <v>888</v>
      </c>
      <c r="B1261" t="s">
        <v>889</v>
      </c>
      <c r="C1261" t="s">
        <v>890</v>
      </c>
      <c r="D1261" t="s">
        <v>63</v>
      </c>
      <c r="E1261">
        <v>0</v>
      </c>
      <c r="F1261">
        <v>0</v>
      </c>
      <c r="G1261">
        <v>0</v>
      </c>
      <c r="H1261">
        <v>0</v>
      </c>
      <c r="I1261">
        <v>0</v>
      </c>
      <c r="J1261">
        <v>0</v>
      </c>
      <c r="K1261">
        <v>1596.26</v>
      </c>
      <c r="L1261">
        <v>2.8949972799462402E-6</v>
      </c>
      <c r="M1261" t="s">
        <v>128</v>
      </c>
      <c r="N1261">
        <v>551385664.87</v>
      </c>
      <c r="O1261" t="s">
        <v>61</v>
      </c>
      <c r="P1261">
        <v>60941.9</v>
      </c>
      <c r="Q1261">
        <v>0</v>
      </c>
      <c r="R1261">
        <v>1.10524998894E-4</v>
      </c>
    </row>
    <row r="1262" spans="1:18" hidden="1" x14ac:dyDescent="0.3">
      <c r="A1262" t="s">
        <v>891</v>
      </c>
      <c r="B1262" t="s">
        <v>892</v>
      </c>
      <c r="C1262" t="s">
        <v>893</v>
      </c>
      <c r="D1262" t="s">
        <v>63</v>
      </c>
      <c r="E1262">
        <v>0</v>
      </c>
      <c r="F1262">
        <v>0</v>
      </c>
      <c r="G1262">
        <v>0</v>
      </c>
      <c r="H1262">
        <v>0</v>
      </c>
      <c r="I1262">
        <v>0</v>
      </c>
      <c r="J1262">
        <v>0</v>
      </c>
      <c r="K1262">
        <v>3613.6</v>
      </c>
      <c r="L1262">
        <v>6.5536705616965498E-6</v>
      </c>
      <c r="M1262" t="s">
        <v>128</v>
      </c>
      <c r="N1262">
        <v>551385664.87</v>
      </c>
      <c r="O1262" t="s">
        <v>61</v>
      </c>
      <c r="P1262">
        <v>138731.29999999999</v>
      </c>
      <c r="Q1262">
        <v>0</v>
      </c>
      <c r="R1262">
        <v>2.5160483639500002E-4</v>
      </c>
    </row>
    <row r="1263" spans="1:18" hidden="1" x14ac:dyDescent="0.3">
      <c r="A1263" t="s">
        <v>894</v>
      </c>
      <c r="B1263" t="s">
        <v>895</v>
      </c>
      <c r="C1263" t="s">
        <v>896</v>
      </c>
      <c r="D1263" t="s">
        <v>63</v>
      </c>
      <c r="E1263">
        <v>0</v>
      </c>
      <c r="F1263">
        <v>0</v>
      </c>
      <c r="G1263">
        <v>0</v>
      </c>
      <c r="H1263">
        <v>0</v>
      </c>
      <c r="I1263">
        <v>0</v>
      </c>
      <c r="J1263">
        <v>0</v>
      </c>
      <c r="K1263">
        <v>179282.16</v>
      </c>
      <c r="L1263">
        <v>3.2514838782083554E-4</v>
      </c>
      <c r="M1263" t="s">
        <v>128</v>
      </c>
      <c r="N1263">
        <v>551385664.87</v>
      </c>
      <c r="O1263" t="s">
        <v>61</v>
      </c>
      <c r="P1263">
        <v>6839881.7300000004</v>
      </c>
      <c r="Q1263">
        <v>0</v>
      </c>
      <c r="R1263">
        <v>1.2404895821171999E-2</v>
      </c>
    </row>
    <row r="1264" spans="1:18" hidden="1" x14ac:dyDescent="0.3">
      <c r="A1264" t="s">
        <v>897</v>
      </c>
      <c r="B1264" t="s">
        <v>898</v>
      </c>
      <c r="C1264" t="s">
        <v>899</v>
      </c>
      <c r="D1264" t="s">
        <v>63</v>
      </c>
      <c r="E1264">
        <v>0</v>
      </c>
      <c r="F1264">
        <v>0</v>
      </c>
      <c r="G1264">
        <v>0</v>
      </c>
      <c r="H1264">
        <v>0</v>
      </c>
      <c r="I1264">
        <v>0</v>
      </c>
      <c r="J1264">
        <v>0</v>
      </c>
      <c r="K1264">
        <v>2895.33</v>
      </c>
      <c r="L1264">
        <v>5.2510070255138497E-6</v>
      </c>
      <c r="M1264" t="s">
        <v>128</v>
      </c>
      <c r="N1264">
        <v>551385664.87</v>
      </c>
      <c r="O1264" t="s">
        <v>61</v>
      </c>
      <c r="P1264">
        <v>107591.19</v>
      </c>
      <c r="Q1264">
        <v>0</v>
      </c>
      <c r="R1264">
        <v>1.9512873992699999E-4</v>
      </c>
    </row>
    <row r="1265" spans="1:18" hidden="1" x14ac:dyDescent="0.3">
      <c r="A1265" t="s">
        <v>900</v>
      </c>
      <c r="B1265" t="s">
        <v>901</v>
      </c>
      <c r="C1265" t="s">
        <v>902</v>
      </c>
      <c r="D1265" t="s">
        <v>63</v>
      </c>
      <c r="E1265">
        <v>0</v>
      </c>
      <c r="F1265">
        <v>0</v>
      </c>
      <c r="G1265">
        <v>0</v>
      </c>
      <c r="H1265">
        <v>0</v>
      </c>
      <c r="I1265">
        <v>0</v>
      </c>
      <c r="J1265">
        <v>0</v>
      </c>
      <c r="K1265">
        <v>58973.87</v>
      </c>
      <c r="L1265">
        <v>1.0695575485065294E-4</v>
      </c>
      <c r="M1265" t="s">
        <v>128</v>
      </c>
      <c r="N1265">
        <v>551385664.87</v>
      </c>
      <c r="O1265" t="s">
        <v>61</v>
      </c>
      <c r="P1265">
        <v>2244432.96</v>
      </c>
      <c r="Q1265">
        <v>0</v>
      </c>
      <c r="R1265">
        <v>4.0705319397980003E-3</v>
      </c>
    </row>
    <row r="1266" spans="1:18" hidden="1" x14ac:dyDescent="0.3">
      <c r="A1266" t="s">
        <v>903</v>
      </c>
      <c r="B1266" t="s">
        <v>904</v>
      </c>
      <c r="C1266" t="s">
        <v>905</v>
      </c>
      <c r="D1266" t="s">
        <v>63</v>
      </c>
      <c r="E1266">
        <v>0</v>
      </c>
      <c r="F1266">
        <v>0</v>
      </c>
      <c r="G1266">
        <v>0</v>
      </c>
      <c r="H1266">
        <v>0</v>
      </c>
      <c r="I1266">
        <v>0</v>
      </c>
      <c r="J1266">
        <v>0</v>
      </c>
      <c r="K1266">
        <v>182242.88</v>
      </c>
      <c r="L1266">
        <v>3.3051798697553614E-4</v>
      </c>
      <c r="M1266" t="s">
        <v>128</v>
      </c>
      <c r="N1266">
        <v>551385664.87</v>
      </c>
      <c r="O1266" t="s">
        <v>61</v>
      </c>
      <c r="P1266">
        <v>6910143.3300000001</v>
      </c>
      <c r="Q1266">
        <v>0</v>
      </c>
      <c r="R1266">
        <v>1.2532323145596E-2</v>
      </c>
    </row>
    <row r="1267" spans="1:18" hidden="1" x14ac:dyDescent="0.3">
      <c r="A1267" t="s">
        <v>906</v>
      </c>
      <c r="B1267" t="s">
        <v>907</v>
      </c>
      <c r="C1267" t="s">
        <v>908</v>
      </c>
      <c r="D1267" t="s">
        <v>63</v>
      </c>
      <c r="E1267">
        <v>0</v>
      </c>
      <c r="F1267">
        <v>0</v>
      </c>
      <c r="G1267">
        <v>0</v>
      </c>
      <c r="H1267">
        <v>0</v>
      </c>
      <c r="I1267">
        <v>0</v>
      </c>
      <c r="J1267">
        <v>0</v>
      </c>
      <c r="K1267">
        <v>5971.63</v>
      </c>
      <c r="L1267">
        <v>1.083022352677218E-5</v>
      </c>
      <c r="M1267" t="s">
        <v>128</v>
      </c>
      <c r="N1267">
        <v>551385664.87</v>
      </c>
      <c r="O1267" t="s">
        <v>61</v>
      </c>
      <c r="P1267">
        <v>225185.9</v>
      </c>
      <c r="Q1267">
        <v>0</v>
      </c>
      <c r="R1267">
        <v>4.0839998996499999E-4</v>
      </c>
    </row>
    <row r="1268" spans="1:18" hidden="1" x14ac:dyDescent="0.3">
      <c r="A1268" t="s">
        <v>909</v>
      </c>
      <c r="B1268" t="s">
        <v>910</v>
      </c>
      <c r="C1268" t="s">
        <v>911</v>
      </c>
      <c r="D1268" t="s">
        <v>63</v>
      </c>
      <c r="E1268">
        <v>0</v>
      </c>
      <c r="F1268">
        <v>0</v>
      </c>
      <c r="G1268">
        <v>0</v>
      </c>
      <c r="H1268">
        <v>0</v>
      </c>
      <c r="I1268">
        <v>0</v>
      </c>
      <c r="J1268">
        <v>0</v>
      </c>
      <c r="K1268">
        <v>743088.78</v>
      </c>
      <c r="L1268">
        <v>1.3476751887904045E-3</v>
      </c>
      <c r="M1268" t="s">
        <v>128</v>
      </c>
      <c r="N1268">
        <v>551385664.87</v>
      </c>
      <c r="O1268" t="s">
        <v>61</v>
      </c>
      <c r="P1268">
        <v>28035177.780000001</v>
      </c>
      <c r="Q1268">
        <v>0</v>
      </c>
      <c r="R1268">
        <v>5.0844952210735997E-2</v>
      </c>
    </row>
    <row r="1269" spans="1:18" hidden="1" x14ac:dyDescent="0.3">
      <c r="A1269" t="s">
        <v>918</v>
      </c>
      <c r="B1269" t="s">
        <v>919</v>
      </c>
      <c r="C1269" t="s">
        <v>920</v>
      </c>
      <c r="D1269" t="s">
        <v>63</v>
      </c>
      <c r="E1269">
        <v>0</v>
      </c>
      <c r="F1269">
        <v>0</v>
      </c>
      <c r="G1269">
        <v>0</v>
      </c>
      <c r="H1269">
        <v>0</v>
      </c>
      <c r="I1269">
        <v>0</v>
      </c>
      <c r="J1269">
        <v>0</v>
      </c>
      <c r="K1269">
        <v>24862.2</v>
      </c>
      <c r="L1269">
        <v>4.5090399667647783E-5</v>
      </c>
      <c r="M1269" t="s">
        <v>128</v>
      </c>
      <c r="N1269">
        <v>551385664.87</v>
      </c>
      <c r="O1269" t="s">
        <v>61</v>
      </c>
      <c r="P1269">
        <v>937984.68</v>
      </c>
      <c r="Q1269">
        <v>0</v>
      </c>
      <c r="R1269">
        <v>1.7011408525120001E-3</v>
      </c>
    </row>
    <row r="1270" spans="1:18" hidden="1" x14ac:dyDescent="0.3">
      <c r="A1270" t="s">
        <v>924</v>
      </c>
      <c r="B1270" t="s">
        <v>925</v>
      </c>
      <c r="C1270" t="s">
        <v>926</v>
      </c>
      <c r="D1270" t="s">
        <v>63</v>
      </c>
      <c r="E1270">
        <v>0</v>
      </c>
      <c r="F1270">
        <v>0</v>
      </c>
      <c r="G1270">
        <v>0</v>
      </c>
      <c r="H1270">
        <v>0</v>
      </c>
      <c r="I1270">
        <v>0</v>
      </c>
      <c r="J1270">
        <v>0</v>
      </c>
      <c r="K1270">
        <v>17563.95</v>
      </c>
      <c r="L1270">
        <v>3.1854201367641729E-5</v>
      </c>
      <c r="M1270" t="s">
        <v>128</v>
      </c>
      <c r="N1270">
        <v>551385664.87</v>
      </c>
      <c r="O1270" t="s">
        <v>61</v>
      </c>
      <c r="P1270">
        <v>645218.86</v>
      </c>
      <c r="Q1270">
        <v>0</v>
      </c>
      <c r="R1270">
        <v>1.1701770668120001E-3</v>
      </c>
    </row>
    <row r="1271" spans="1:18" hidden="1" x14ac:dyDescent="0.3">
      <c r="A1271" t="s">
        <v>927</v>
      </c>
      <c r="B1271" t="s">
        <v>928</v>
      </c>
      <c r="C1271" t="s">
        <v>929</v>
      </c>
      <c r="D1271" t="s">
        <v>63</v>
      </c>
      <c r="E1271">
        <v>0</v>
      </c>
      <c r="F1271">
        <v>0</v>
      </c>
      <c r="G1271">
        <v>0</v>
      </c>
      <c r="H1271">
        <v>0</v>
      </c>
      <c r="I1271">
        <v>0</v>
      </c>
      <c r="J1271">
        <v>0</v>
      </c>
      <c r="K1271">
        <v>84846.64</v>
      </c>
      <c r="L1271">
        <v>1.5387893702315287E-4</v>
      </c>
      <c r="M1271" t="s">
        <v>128</v>
      </c>
      <c r="N1271">
        <v>551385664.87</v>
      </c>
      <c r="O1271" t="s">
        <v>61</v>
      </c>
      <c r="P1271">
        <v>3236072.6</v>
      </c>
      <c r="Q1271">
        <v>0</v>
      </c>
      <c r="R1271">
        <v>5.8689821048630002E-3</v>
      </c>
    </row>
    <row r="1272" spans="1:18" hidden="1" x14ac:dyDescent="0.3">
      <c r="A1272" t="s">
        <v>930</v>
      </c>
      <c r="B1272" t="s">
        <v>931</v>
      </c>
      <c r="C1272" t="s">
        <v>932</v>
      </c>
      <c r="D1272" t="s">
        <v>63</v>
      </c>
      <c r="E1272">
        <v>0</v>
      </c>
      <c r="F1272">
        <v>0</v>
      </c>
      <c r="G1272">
        <v>0</v>
      </c>
      <c r="H1272">
        <v>0</v>
      </c>
      <c r="I1272">
        <v>0</v>
      </c>
      <c r="J1272">
        <v>0</v>
      </c>
      <c r="K1272">
        <v>33254.6</v>
      </c>
      <c r="L1272">
        <v>6.0310962215240798E-5</v>
      </c>
      <c r="M1272" t="s">
        <v>128</v>
      </c>
      <c r="N1272">
        <v>551385664.87</v>
      </c>
      <c r="O1272" t="s">
        <v>61</v>
      </c>
      <c r="P1272">
        <v>1253967.98</v>
      </c>
      <c r="Q1272">
        <v>0</v>
      </c>
      <c r="R1272">
        <v>2.2742121529319998E-3</v>
      </c>
    </row>
    <row r="1273" spans="1:18" hidden="1" x14ac:dyDescent="0.3">
      <c r="A1273" t="s">
        <v>933</v>
      </c>
      <c r="B1273" t="s">
        <v>934</v>
      </c>
      <c r="C1273" t="s">
        <v>935</v>
      </c>
      <c r="D1273" t="s">
        <v>63</v>
      </c>
      <c r="E1273">
        <v>0</v>
      </c>
      <c r="F1273">
        <v>0</v>
      </c>
      <c r="G1273">
        <v>0</v>
      </c>
      <c r="H1273">
        <v>0</v>
      </c>
      <c r="I1273">
        <v>0</v>
      </c>
      <c r="J1273">
        <v>0</v>
      </c>
      <c r="K1273">
        <v>58327.14</v>
      </c>
      <c r="L1273">
        <v>1.0578283716126673E-4</v>
      </c>
      <c r="M1273" t="s">
        <v>128</v>
      </c>
      <c r="N1273">
        <v>551385664.87</v>
      </c>
      <c r="O1273" t="s">
        <v>61</v>
      </c>
      <c r="P1273">
        <v>2218163.4500000002</v>
      </c>
      <c r="Q1273">
        <v>0</v>
      </c>
      <c r="R1273">
        <v>4.0228892249549999E-3</v>
      </c>
    </row>
    <row r="1274" spans="1:18" hidden="1" x14ac:dyDescent="0.3">
      <c r="A1274" t="s">
        <v>936</v>
      </c>
      <c r="B1274" t="s">
        <v>937</v>
      </c>
      <c r="C1274" t="s">
        <v>938</v>
      </c>
      <c r="D1274" t="s">
        <v>63</v>
      </c>
      <c r="E1274">
        <v>0</v>
      </c>
      <c r="F1274">
        <v>0</v>
      </c>
      <c r="G1274">
        <v>0</v>
      </c>
      <c r="H1274">
        <v>0</v>
      </c>
      <c r="I1274">
        <v>0</v>
      </c>
      <c r="J1274">
        <v>0</v>
      </c>
      <c r="K1274">
        <v>88722.84</v>
      </c>
      <c r="L1274">
        <v>1.6090886225872075E-4</v>
      </c>
      <c r="M1274" t="s">
        <v>128</v>
      </c>
      <c r="N1274">
        <v>551385664.87</v>
      </c>
      <c r="O1274" t="s">
        <v>61</v>
      </c>
      <c r="P1274">
        <v>3336274.22</v>
      </c>
      <c r="Q1274">
        <v>0</v>
      </c>
      <c r="R1274">
        <v>6.0507090273860002E-3</v>
      </c>
    </row>
    <row r="1275" spans="1:18" hidden="1" x14ac:dyDescent="0.3">
      <c r="A1275" t="s">
        <v>939</v>
      </c>
      <c r="B1275" t="s">
        <v>940</v>
      </c>
      <c r="C1275" t="s">
        <v>941</v>
      </c>
      <c r="D1275" t="s">
        <v>63</v>
      </c>
      <c r="E1275">
        <v>0</v>
      </c>
      <c r="F1275">
        <v>0</v>
      </c>
      <c r="G1275">
        <v>0</v>
      </c>
      <c r="H1275">
        <v>0</v>
      </c>
      <c r="I1275">
        <v>0</v>
      </c>
      <c r="J1275">
        <v>0</v>
      </c>
      <c r="K1275">
        <v>299743.90999999997</v>
      </c>
      <c r="L1275">
        <v>5.4361933778360107E-4</v>
      </c>
      <c r="M1275" t="s">
        <v>128</v>
      </c>
      <c r="N1275">
        <v>551385664.87</v>
      </c>
      <c r="O1275" t="s">
        <v>61</v>
      </c>
      <c r="P1275">
        <v>11357975.029999999</v>
      </c>
      <c r="Q1275">
        <v>0</v>
      </c>
      <c r="R1275">
        <v>2.0598966845969999E-2</v>
      </c>
    </row>
    <row r="1276" spans="1:18" hidden="1" x14ac:dyDescent="0.3">
      <c r="A1276" t="s">
        <v>942</v>
      </c>
      <c r="B1276" t="s">
        <v>943</v>
      </c>
      <c r="C1276" t="s">
        <v>944</v>
      </c>
      <c r="D1276" t="s">
        <v>63</v>
      </c>
      <c r="E1276">
        <v>0</v>
      </c>
      <c r="F1276">
        <v>0</v>
      </c>
      <c r="G1276">
        <v>0</v>
      </c>
      <c r="H1276">
        <v>0</v>
      </c>
      <c r="I1276">
        <v>0</v>
      </c>
      <c r="J1276">
        <v>0</v>
      </c>
      <c r="K1276">
        <v>12696.43</v>
      </c>
      <c r="L1276">
        <v>2.302640567014638E-5</v>
      </c>
      <c r="M1276" t="s">
        <v>128</v>
      </c>
      <c r="N1276">
        <v>551385664.87</v>
      </c>
      <c r="O1276" t="s">
        <v>61</v>
      </c>
      <c r="P1276">
        <v>481867.55</v>
      </c>
      <c r="Q1276">
        <v>0</v>
      </c>
      <c r="R1276">
        <v>8.7392106959000005E-4</v>
      </c>
    </row>
    <row r="1277" spans="1:18" hidden="1" x14ac:dyDescent="0.3">
      <c r="A1277" t="s">
        <v>945</v>
      </c>
      <c r="B1277" t="s">
        <v>946</v>
      </c>
      <c r="C1277" t="s">
        <v>947</v>
      </c>
      <c r="D1277" t="s">
        <v>63</v>
      </c>
      <c r="E1277">
        <v>0</v>
      </c>
      <c r="F1277">
        <v>0</v>
      </c>
      <c r="G1277">
        <v>0</v>
      </c>
      <c r="H1277">
        <v>0</v>
      </c>
      <c r="I1277">
        <v>0</v>
      </c>
      <c r="J1277">
        <v>0</v>
      </c>
      <c r="K1277">
        <v>47302.77</v>
      </c>
      <c r="L1277">
        <v>8.5788900607621993E-5</v>
      </c>
      <c r="M1277" t="s">
        <v>128</v>
      </c>
      <c r="N1277">
        <v>551385664.87</v>
      </c>
      <c r="O1277" t="s">
        <v>61</v>
      </c>
      <c r="P1277">
        <v>1802332.57</v>
      </c>
      <c r="Q1277">
        <v>0</v>
      </c>
      <c r="R1277">
        <v>3.2687330934240001E-3</v>
      </c>
    </row>
    <row r="1278" spans="1:18" hidden="1" x14ac:dyDescent="0.3">
      <c r="A1278" t="s">
        <v>948</v>
      </c>
      <c r="B1278" t="s">
        <v>949</v>
      </c>
      <c r="C1278" t="s">
        <v>950</v>
      </c>
      <c r="D1278" t="s">
        <v>63</v>
      </c>
      <c r="E1278">
        <v>0</v>
      </c>
      <c r="F1278">
        <v>0</v>
      </c>
      <c r="G1278">
        <v>0</v>
      </c>
      <c r="H1278">
        <v>0</v>
      </c>
      <c r="I1278">
        <v>0</v>
      </c>
      <c r="J1278">
        <v>0</v>
      </c>
      <c r="K1278">
        <v>13961.32</v>
      </c>
      <c r="L1278">
        <v>2.53204261363807E-5</v>
      </c>
      <c r="M1278" t="s">
        <v>128</v>
      </c>
      <c r="N1278">
        <v>551385664.87</v>
      </c>
      <c r="O1278" t="s">
        <v>61</v>
      </c>
      <c r="P1278">
        <v>533955.74</v>
      </c>
      <c r="Q1278">
        <v>0</v>
      </c>
      <c r="R1278">
        <v>9.6838886829900001E-4</v>
      </c>
    </row>
    <row r="1279" spans="1:18" hidden="1" x14ac:dyDescent="0.3">
      <c r="A1279" t="s">
        <v>954</v>
      </c>
      <c r="B1279" t="s">
        <v>955</v>
      </c>
      <c r="C1279" t="s">
        <v>956</v>
      </c>
      <c r="D1279" t="s">
        <v>63</v>
      </c>
      <c r="E1279">
        <v>0</v>
      </c>
      <c r="F1279">
        <v>0</v>
      </c>
      <c r="G1279">
        <v>0</v>
      </c>
      <c r="H1279">
        <v>0</v>
      </c>
      <c r="I1279">
        <v>0</v>
      </c>
      <c r="J1279">
        <v>0</v>
      </c>
      <c r="K1279">
        <v>43516.14</v>
      </c>
      <c r="L1279">
        <v>7.8921420654379506E-5</v>
      </c>
      <c r="M1279" t="s">
        <v>128</v>
      </c>
      <c r="N1279">
        <v>551385664.87</v>
      </c>
      <c r="O1279" t="s">
        <v>61</v>
      </c>
      <c r="P1279">
        <v>1646033.25</v>
      </c>
      <c r="Q1279">
        <v>0</v>
      </c>
      <c r="R1279">
        <v>2.985266674258E-3</v>
      </c>
    </row>
    <row r="1280" spans="1:18" hidden="1" x14ac:dyDescent="0.3">
      <c r="A1280" t="s">
        <v>957</v>
      </c>
      <c r="B1280" t="s">
        <v>958</v>
      </c>
      <c r="C1280" t="s">
        <v>959</v>
      </c>
      <c r="D1280" t="s">
        <v>63</v>
      </c>
      <c r="E1280">
        <v>0</v>
      </c>
      <c r="F1280">
        <v>0</v>
      </c>
      <c r="G1280">
        <v>0</v>
      </c>
      <c r="H1280">
        <v>0</v>
      </c>
      <c r="I1280">
        <v>0</v>
      </c>
      <c r="J1280">
        <v>0</v>
      </c>
      <c r="K1280">
        <v>367450.15</v>
      </c>
      <c r="L1280">
        <v>6.664122290640864E-4</v>
      </c>
      <c r="M1280" t="s">
        <v>128</v>
      </c>
      <c r="N1280">
        <v>551385664.87</v>
      </c>
      <c r="O1280" t="s">
        <v>61</v>
      </c>
      <c r="P1280">
        <v>13958492.380000001</v>
      </c>
      <c r="Q1280">
        <v>0</v>
      </c>
      <c r="R1280">
        <v>2.5315297929066002E-2</v>
      </c>
    </row>
    <row r="1281" spans="1:18" hidden="1" x14ac:dyDescent="0.3">
      <c r="A1281" t="s">
        <v>960</v>
      </c>
      <c r="B1281" t="s">
        <v>961</v>
      </c>
      <c r="C1281" t="s">
        <v>962</v>
      </c>
      <c r="D1281" t="s">
        <v>63</v>
      </c>
      <c r="E1281">
        <v>0</v>
      </c>
      <c r="F1281">
        <v>0</v>
      </c>
      <c r="G1281">
        <v>0</v>
      </c>
      <c r="H1281">
        <v>0</v>
      </c>
      <c r="I1281">
        <v>0</v>
      </c>
      <c r="J1281">
        <v>0</v>
      </c>
      <c r="K1281">
        <v>98859.79</v>
      </c>
      <c r="L1281">
        <v>1.7929336270160041E-4</v>
      </c>
      <c r="M1281" t="s">
        <v>128</v>
      </c>
      <c r="N1281">
        <v>551385664.87</v>
      </c>
      <c r="O1281" t="s">
        <v>61</v>
      </c>
      <c r="P1281">
        <v>3735532.24</v>
      </c>
      <c r="Q1281">
        <v>0</v>
      </c>
      <c r="R1281">
        <v>6.7748084108800004E-3</v>
      </c>
    </row>
    <row r="1282" spans="1:18" hidden="1" x14ac:dyDescent="0.3">
      <c r="A1282" t="s">
        <v>963</v>
      </c>
      <c r="B1282" t="s">
        <v>964</v>
      </c>
      <c r="C1282" t="s">
        <v>965</v>
      </c>
      <c r="D1282" t="s">
        <v>63</v>
      </c>
      <c r="E1282">
        <v>0</v>
      </c>
      <c r="F1282">
        <v>0</v>
      </c>
      <c r="G1282">
        <v>0</v>
      </c>
      <c r="H1282">
        <v>0</v>
      </c>
      <c r="I1282">
        <v>0</v>
      </c>
      <c r="J1282">
        <v>0</v>
      </c>
      <c r="K1282">
        <v>1858849.68</v>
      </c>
      <c r="L1282">
        <v>3.3712332373353601E-3</v>
      </c>
      <c r="M1282" t="s">
        <v>128</v>
      </c>
      <c r="N1282">
        <v>551385664.87</v>
      </c>
      <c r="O1282" t="s">
        <v>61</v>
      </c>
      <c r="P1282">
        <v>70957372.540000007</v>
      </c>
      <c r="Q1282">
        <v>0</v>
      </c>
      <c r="R1282">
        <v>0.128689186282581</v>
      </c>
    </row>
    <row r="1283" spans="1:18" hidden="1" x14ac:dyDescent="0.3">
      <c r="A1283" t="s">
        <v>966</v>
      </c>
      <c r="B1283" t="s">
        <v>967</v>
      </c>
      <c r="C1283" t="s">
        <v>968</v>
      </c>
      <c r="D1283" t="s">
        <v>63</v>
      </c>
      <c r="E1283">
        <v>0</v>
      </c>
      <c r="F1283">
        <v>0</v>
      </c>
      <c r="G1283">
        <v>0</v>
      </c>
      <c r="H1283">
        <v>0</v>
      </c>
      <c r="I1283">
        <v>0</v>
      </c>
      <c r="J1283">
        <v>0</v>
      </c>
      <c r="K1283">
        <v>119086.94</v>
      </c>
      <c r="L1283">
        <v>2.1597757719739972E-4</v>
      </c>
      <c r="M1283" t="s">
        <v>128</v>
      </c>
      <c r="N1283">
        <v>551385664.87</v>
      </c>
      <c r="O1283" t="s">
        <v>61</v>
      </c>
      <c r="P1283">
        <v>4535255.84</v>
      </c>
      <c r="Q1283">
        <v>0</v>
      </c>
      <c r="R1283">
        <v>8.2251972239239992E-3</v>
      </c>
    </row>
    <row r="1284" spans="1:18" hidden="1" x14ac:dyDescent="0.3">
      <c r="A1284" t="s">
        <v>969</v>
      </c>
      <c r="B1284" t="s">
        <v>970</v>
      </c>
      <c r="C1284" t="s">
        <v>971</v>
      </c>
      <c r="D1284" t="s">
        <v>63</v>
      </c>
      <c r="E1284">
        <v>0</v>
      </c>
      <c r="F1284">
        <v>0</v>
      </c>
      <c r="G1284">
        <v>0</v>
      </c>
      <c r="H1284">
        <v>0</v>
      </c>
      <c r="I1284">
        <v>0</v>
      </c>
      <c r="J1284">
        <v>0</v>
      </c>
      <c r="K1284">
        <v>29236.2</v>
      </c>
      <c r="L1284">
        <v>5.302314126518506E-5</v>
      </c>
      <c r="M1284" t="s">
        <v>128</v>
      </c>
      <c r="N1284">
        <v>551385664.87</v>
      </c>
      <c r="O1284" t="s">
        <v>61</v>
      </c>
      <c r="P1284">
        <v>1110458</v>
      </c>
      <c r="Q1284">
        <v>0</v>
      </c>
      <c r="R1284">
        <v>2.0139406421850001E-3</v>
      </c>
    </row>
    <row r="1285" spans="1:18" hidden="1" x14ac:dyDescent="0.3">
      <c r="A1285" t="s">
        <v>972</v>
      </c>
      <c r="B1285" t="s">
        <v>973</v>
      </c>
      <c r="C1285" t="s">
        <v>974</v>
      </c>
      <c r="D1285" t="s">
        <v>63</v>
      </c>
      <c r="E1285">
        <v>0</v>
      </c>
      <c r="F1285">
        <v>0</v>
      </c>
      <c r="G1285">
        <v>0</v>
      </c>
      <c r="H1285">
        <v>0</v>
      </c>
      <c r="I1285">
        <v>0</v>
      </c>
      <c r="J1285">
        <v>0</v>
      </c>
      <c r="K1285">
        <v>215694.94</v>
      </c>
      <c r="L1285">
        <v>3.9118706513861638E-4</v>
      </c>
      <c r="M1285" t="s">
        <v>128</v>
      </c>
      <c r="N1285">
        <v>551385664.87</v>
      </c>
      <c r="O1285" t="s">
        <v>61</v>
      </c>
      <c r="P1285">
        <v>8185037.04</v>
      </c>
      <c r="Q1285">
        <v>0</v>
      </c>
      <c r="R1285">
        <v>1.4844486466528001E-2</v>
      </c>
    </row>
    <row r="1286" spans="1:18" hidden="1" x14ac:dyDescent="0.3">
      <c r="A1286" t="s">
        <v>975</v>
      </c>
      <c r="B1286" t="s">
        <v>976</v>
      </c>
      <c r="C1286" t="s">
        <v>977</v>
      </c>
      <c r="D1286" t="s">
        <v>63</v>
      </c>
      <c r="E1286">
        <v>0</v>
      </c>
      <c r="F1286">
        <v>0</v>
      </c>
      <c r="G1286">
        <v>0</v>
      </c>
      <c r="H1286">
        <v>0</v>
      </c>
      <c r="I1286">
        <v>0</v>
      </c>
      <c r="J1286">
        <v>0</v>
      </c>
      <c r="K1286">
        <v>24941.31</v>
      </c>
      <c r="L1286">
        <v>4.5233874561973607E-5</v>
      </c>
      <c r="M1286" t="s">
        <v>128</v>
      </c>
      <c r="N1286">
        <v>551385664.87</v>
      </c>
      <c r="O1286" t="s">
        <v>61</v>
      </c>
      <c r="P1286">
        <v>938061.71</v>
      </c>
      <c r="Q1286">
        <v>0</v>
      </c>
      <c r="R1286">
        <v>1.701280555092E-3</v>
      </c>
    </row>
    <row r="1287" spans="1:18" hidden="1" x14ac:dyDescent="0.3">
      <c r="A1287" t="s">
        <v>987</v>
      </c>
      <c r="B1287" t="s">
        <v>988</v>
      </c>
      <c r="C1287" t="s">
        <v>989</v>
      </c>
      <c r="D1287" t="s">
        <v>63</v>
      </c>
      <c r="E1287">
        <v>0</v>
      </c>
      <c r="F1287">
        <v>0</v>
      </c>
      <c r="G1287">
        <v>0</v>
      </c>
      <c r="H1287">
        <v>0</v>
      </c>
      <c r="I1287">
        <v>0</v>
      </c>
      <c r="J1287">
        <v>0</v>
      </c>
      <c r="K1287">
        <v>207322.11</v>
      </c>
      <c r="L1287">
        <v>3.7600199498998634E-4</v>
      </c>
      <c r="M1287" t="s">
        <v>128</v>
      </c>
      <c r="N1287">
        <v>551385664.87</v>
      </c>
      <c r="O1287" t="s">
        <v>61</v>
      </c>
      <c r="P1287">
        <v>7900013.6200000001</v>
      </c>
      <c r="Q1287">
        <v>0</v>
      </c>
      <c r="R1287">
        <v>1.4327564395172999E-2</v>
      </c>
    </row>
    <row r="1288" spans="1:18" hidden="1" x14ac:dyDescent="0.3">
      <c r="A1288" t="s">
        <v>990</v>
      </c>
      <c r="B1288" t="s">
        <v>47</v>
      </c>
      <c r="C1288" t="s">
        <v>991</v>
      </c>
      <c r="D1288" t="s">
        <v>63</v>
      </c>
      <c r="E1288">
        <v>0</v>
      </c>
      <c r="F1288">
        <v>0</v>
      </c>
      <c r="G1288">
        <v>0</v>
      </c>
      <c r="H1288">
        <v>0</v>
      </c>
      <c r="I1288">
        <v>0</v>
      </c>
      <c r="J1288">
        <v>0</v>
      </c>
      <c r="K1288">
        <v>9691.4599999999991</v>
      </c>
      <c r="L1288">
        <v>1.7576554157034441E-5</v>
      </c>
      <c r="M1288" t="s">
        <v>128</v>
      </c>
      <c r="N1288">
        <v>551385664.87</v>
      </c>
      <c r="O1288" t="s">
        <v>61</v>
      </c>
      <c r="P1288">
        <v>363189.81</v>
      </c>
      <c r="Q1288">
        <v>0</v>
      </c>
      <c r="R1288">
        <v>6.5868562267700002E-4</v>
      </c>
    </row>
    <row r="1289" spans="1:18" hidden="1" x14ac:dyDescent="0.3">
      <c r="A1289" t="s">
        <v>992</v>
      </c>
      <c r="B1289" t="s">
        <v>993</v>
      </c>
      <c r="C1289" t="s">
        <v>994</v>
      </c>
      <c r="D1289" t="s">
        <v>63</v>
      </c>
      <c r="E1289">
        <v>0</v>
      </c>
      <c r="F1289">
        <v>0</v>
      </c>
      <c r="G1289">
        <v>0</v>
      </c>
      <c r="H1289">
        <v>0</v>
      </c>
      <c r="I1289">
        <v>0</v>
      </c>
      <c r="J1289">
        <v>0</v>
      </c>
      <c r="K1289">
        <v>21904.51</v>
      </c>
      <c r="L1289">
        <v>3.9726295759184117E-5</v>
      </c>
      <c r="M1289" t="s">
        <v>128</v>
      </c>
      <c r="N1289">
        <v>551385664.87</v>
      </c>
      <c r="O1289" t="s">
        <v>61</v>
      </c>
      <c r="P1289">
        <v>834799.19</v>
      </c>
      <c r="Q1289">
        <v>0</v>
      </c>
      <c r="R1289">
        <v>1.514002345703E-3</v>
      </c>
    </row>
    <row r="1290" spans="1:18" hidden="1" x14ac:dyDescent="0.3">
      <c r="A1290" t="s">
        <v>995</v>
      </c>
      <c r="B1290" t="s">
        <v>996</v>
      </c>
      <c r="C1290" t="s">
        <v>997</v>
      </c>
      <c r="D1290" t="s">
        <v>63</v>
      </c>
      <c r="E1290">
        <v>0</v>
      </c>
      <c r="F1290">
        <v>0</v>
      </c>
      <c r="G1290">
        <v>0</v>
      </c>
      <c r="H1290">
        <v>0</v>
      </c>
      <c r="I1290">
        <v>0</v>
      </c>
      <c r="J1290">
        <v>0</v>
      </c>
      <c r="K1290">
        <v>56259.21</v>
      </c>
      <c r="L1290">
        <v>1.0203241321709772E-4</v>
      </c>
      <c r="M1290" t="s">
        <v>128</v>
      </c>
      <c r="N1290">
        <v>551385664.87</v>
      </c>
      <c r="O1290" t="s">
        <v>61</v>
      </c>
      <c r="P1290">
        <v>2138649.9500000002</v>
      </c>
      <c r="Q1290">
        <v>0</v>
      </c>
      <c r="R1290">
        <v>3.8786825379370001E-3</v>
      </c>
    </row>
    <row r="1291" spans="1:18" hidden="1" x14ac:dyDescent="0.3">
      <c r="A1291" t="s">
        <v>998</v>
      </c>
      <c r="B1291" t="s">
        <v>999</v>
      </c>
      <c r="C1291" t="s">
        <v>1000</v>
      </c>
      <c r="D1291" t="s">
        <v>63</v>
      </c>
      <c r="E1291">
        <v>0</v>
      </c>
      <c r="F1291">
        <v>0</v>
      </c>
      <c r="G1291">
        <v>0</v>
      </c>
      <c r="H1291">
        <v>0</v>
      </c>
      <c r="I1291">
        <v>0</v>
      </c>
      <c r="J1291">
        <v>0</v>
      </c>
      <c r="K1291">
        <v>555420.32999999996</v>
      </c>
      <c r="L1291">
        <v>1.0073173195950811E-3</v>
      </c>
      <c r="M1291" t="s">
        <v>128</v>
      </c>
      <c r="N1291">
        <v>551385664.87</v>
      </c>
      <c r="O1291" t="s">
        <v>61</v>
      </c>
      <c r="P1291">
        <v>20950411.16</v>
      </c>
      <c r="Q1291">
        <v>0</v>
      </c>
      <c r="R1291">
        <v>3.7995930062744002E-2</v>
      </c>
    </row>
    <row r="1292" spans="1:18" hidden="1" x14ac:dyDescent="0.3">
      <c r="A1292" t="s">
        <v>1001</v>
      </c>
      <c r="B1292" t="s">
        <v>1002</v>
      </c>
      <c r="C1292" t="s">
        <v>1003</v>
      </c>
      <c r="D1292" t="s">
        <v>63</v>
      </c>
      <c r="E1292">
        <v>0</v>
      </c>
      <c r="F1292">
        <v>0</v>
      </c>
      <c r="G1292">
        <v>0</v>
      </c>
      <c r="H1292">
        <v>0</v>
      </c>
      <c r="I1292">
        <v>0</v>
      </c>
      <c r="J1292">
        <v>0</v>
      </c>
      <c r="K1292">
        <v>371483.82</v>
      </c>
      <c r="L1292">
        <v>6.7372774387884139E-4</v>
      </c>
      <c r="M1292" t="s">
        <v>128</v>
      </c>
      <c r="N1292">
        <v>551385664.87</v>
      </c>
      <c r="O1292" t="s">
        <v>61</v>
      </c>
      <c r="P1292">
        <v>14159944.51</v>
      </c>
      <c r="Q1292">
        <v>0</v>
      </c>
      <c r="R1292">
        <v>2.5680654054251999E-2</v>
      </c>
    </row>
    <row r="1293" spans="1:18" hidden="1" x14ac:dyDescent="0.3">
      <c r="A1293" t="s">
        <v>1004</v>
      </c>
      <c r="B1293" t="s">
        <v>1005</v>
      </c>
      <c r="C1293" t="s">
        <v>1006</v>
      </c>
      <c r="D1293" t="s">
        <v>63</v>
      </c>
      <c r="E1293">
        <v>0</v>
      </c>
      <c r="F1293">
        <v>0</v>
      </c>
      <c r="G1293">
        <v>0</v>
      </c>
      <c r="H1293">
        <v>0</v>
      </c>
      <c r="I1293">
        <v>0</v>
      </c>
      <c r="J1293">
        <v>0</v>
      </c>
      <c r="K1293">
        <v>233989.71</v>
      </c>
      <c r="L1293">
        <v>4.2436669088081515E-4</v>
      </c>
      <c r="M1293" t="s">
        <v>128</v>
      </c>
      <c r="N1293">
        <v>551385664.87</v>
      </c>
      <c r="O1293" t="s">
        <v>61</v>
      </c>
      <c r="P1293">
        <v>8803352.3000000007</v>
      </c>
      <c r="Q1293">
        <v>0</v>
      </c>
      <c r="R1293">
        <v>1.5965870824871001E-2</v>
      </c>
    </row>
    <row r="1294" spans="1:18" hidden="1" x14ac:dyDescent="0.3">
      <c r="A1294" t="s">
        <v>1007</v>
      </c>
      <c r="B1294" t="s">
        <v>1008</v>
      </c>
      <c r="C1294" t="s">
        <v>1009</v>
      </c>
      <c r="D1294" t="s">
        <v>63</v>
      </c>
      <c r="E1294">
        <v>0</v>
      </c>
      <c r="F1294">
        <v>0</v>
      </c>
      <c r="G1294">
        <v>0</v>
      </c>
      <c r="H1294">
        <v>0</v>
      </c>
      <c r="I1294">
        <v>0</v>
      </c>
      <c r="J1294">
        <v>0</v>
      </c>
      <c r="K1294">
        <v>40894.49</v>
      </c>
      <c r="L1294">
        <v>7.4166763130560664E-5</v>
      </c>
      <c r="M1294" t="s">
        <v>128</v>
      </c>
      <c r="N1294">
        <v>551385664.87</v>
      </c>
      <c r="O1294" t="s">
        <v>61</v>
      </c>
      <c r="P1294">
        <v>1543270.57</v>
      </c>
      <c r="Q1294">
        <v>0</v>
      </c>
      <c r="R1294">
        <v>2.7988949810000001E-3</v>
      </c>
    </row>
    <row r="1295" spans="1:18" hidden="1" x14ac:dyDescent="0.3">
      <c r="A1295" t="s">
        <v>1010</v>
      </c>
      <c r="B1295" t="s">
        <v>1011</v>
      </c>
      <c r="C1295" t="s">
        <v>1012</v>
      </c>
      <c r="D1295" t="s">
        <v>63</v>
      </c>
      <c r="E1295">
        <v>0</v>
      </c>
      <c r="F1295">
        <v>0</v>
      </c>
      <c r="G1295">
        <v>0</v>
      </c>
      <c r="H1295">
        <v>0</v>
      </c>
      <c r="I1295">
        <v>0</v>
      </c>
      <c r="J1295">
        <v>0</v>
      </c>
      <c r="K1295">
        <v>332979.77</v>
      </c>
      <c r="L1295">
        <v>6.0389631289835309E-4</v>
      </c>
      <c r="M1295" t="s">
        <v>128</v>
      </c>
      <c r="N1295">
        <v>551385664.87</v>
      </c>
      <c r="O1295" t="s">
        <v>61</v>
      </c>
      <c r="P1295">
        <v>12705476.289999999</v>
      </c>
      <c r="Q1295">
        <v>0</v>
      </c>
      <c r="R1295">
        <v>2.3042812135850001E-2</v>
      </c>
    </row>
    <row r="1296" spans="1:18" hidden="1" x14ac:dyDescent="0.3">
      <c r="A1296" t="s">
        <v>1013</v>
      </c>
      <c r="B1296" t="s">
        <v>1014</v>
      </c>
      <c r="C1296" t="s">
        <v>1015</v>
      </c>
      <c r="D1296" t="s">
        <v>63</v>
      </c>
      <c r="E1296">
        <v>0</v>
      </c>
      <c r="F1296">
        <v>0</v>
      </c>
      <c r="G1296">
        <v>0</v>
      </c>
      <c r="H1296">
        <v>0</v>
      </c>
      <c r="I1296">
        <v>0</v>
      </c>
      <c r="J1296">
        <v>0</v>
      </c>
      <c r="K1296">
        <v>106560.46</v>
      </c>
      <c r="L1296">
        <v>1.9325939499193132E-4</v>
      </c>
      <c r="M1296" t="s">
        <v>128</v>
      </c>
      <c r="N1296">
        <v>551385664.87</v>
      </c>
      <c r="O1296" t="s">
        <v>61</v>
      </c>
      <c r="P1296">
        <v>4055115.95</v>
      </c>
      <c r="Q1296">
        <v>0</v>
      </c>
      <c r="R1296">
        <v>7.3544094603110004E-3</v>
      </c>
    </row>
    <row r="1297" spans="1:18" hidden="1" x14ac:dyDescent="0.3">
      <c r="A1297" t="s">
        <v>1016</v>
      </c>
      <c r="B1297" t="s">
        <v>1017</v>
      </c>
      <c r="C1297" t="s">
        <v>1018</v>
      </c>
      <c r="D1297" t="s">
        <v>63</v>
      </c>
      <c r="E1297">
        <v>0</v>
      </c>
      <c r="F1297">
        <v>0</v>
      </c>
      <c r="G1297">
        <v>0</v>
      </c>
      <c r="H1297">
        <v>0</v>
      </c>
      <c r="I1297">
        <v>0</v>
      </c>
      <c r="J1297">
        <v>0</v>
      </c>
      <c r="K1297">
        <v>21227.29</v>
      </c>
      <c r="L1297">
        <v>3.8498081021030437E-5</v>
      </c>
      <c r="M1297" t="s">
        <v>128</v>
      </c>
      <c r="N1297">
        <v>551385664.87</v>
      </c>
      <c r="O1297" t="s">
        <v>61</v>
      </c>
      <c r="P1297">
        <v>806156.27</v>
      </c>
      <c r="Q1297">
        <v>0</v>
      </c>
      <c r="R1297">
        <v>1.462055184532E-3</v>
      </c>
    </row>
    <row r="1298" spans="1:18" hidden="1" x14ac:dyDescent="0.3">
      <c r="A1298" t="s">
        <v>1019</v>
      </c>
      <c r="B1298" t="s">
        <v>1020</v>
      </c>
      <c r="C1298" t="s">
        <v>1021</v>
      </c>
      <c r="D1298" t="s">
        <v>63</v>
      </c>
      <c r="E1298">
        <v>0</v>
      </c>
      <c r="F1298">
        <v>0</v>
      </c>
      <c r="G1298">
        <v>0</v>
      </c>
      <c r="H1298">
        <v>0</v>
      </c>
      <c r="I1298">
        <v>0</v>
      </c>
      <c r="J1298">
        <v>0</v>
      </c>
      <c r="K1298">
        <v>31425.24</v>
      </c>
      <c r="L1298">
        <v>5.6993211833697408E-5</v>
      </c>
      <c r="M1298" t="s">
        <v>128</v>
      </c>
      <c r="N1298">
        <v>551385664.87</v>
      </c>
      <c r="O1298" t="s">
        <v>61</v>
      </c>
      <c r="P1298">
        <v>1193286.81</v>
      </c>
      <c r="Q1298">
        <v>0</v>
      </c>
      <c r="R1298">
        <v>2.1641600172560001E-3</v>
      </c>
    </row>
    <row r="1299" spans="1:18" hidden="1" x14ac:dyDescent="0.3">
      <c r="A1299" t="s">
        <v>1022</v>
      </c>
      <c r="B1299" t="s">
        <v>1023</v>
      </c>
      <c r="C1299" t="s">
        <v>1024</v>
      </c>
      <c r="D1299" t="s">
        <v>63</v>
      </c>
      <c r="E1299">
        <v>0</v>
      </c>
      <c r="F1299">
        <v>0</v>
      </c>
      <c r="G1299">
        <v>0</v>
      </c>
      <c r="H1299">
        <v>0</v>
      </c>
      <c r="I1299">
        <v>0</v>
      </c>
      <c r="J1299">
        <v>0</v>
      </c>
      <c r="K1299">
        <v>18748.36</v>
      </c>
      <c r="L1299">
        <v>3.4002262290261563E-5</v>
      </c>
      <c r="M1299" t="s">
        <v>128</v>
      </c>
      <c r="N1299">
        <v>551385664.87</v>
      </c>
      <c r="O1299" t="s">
        <v>61</v>
      </c>
      <c r="P1299">
        <v>713704.5</v>
      </c>
      <c r="Q1299">
        <v>0</v>
      </c>
      <c r="R1299">
        <v>1.294383487769E-3</v>
      </c>
    </row>
    <row r="1300" spans="1:18" hidden="1" x14ac:dyDescent="0.3">
      <c r="A1300" t="s">
        <v>1025</v>
      </c>
      <c r="B1300" t="s">
        <v>1026</v>
      </c>
      <c r="C1300" t="s">
        <v>1027</v>
      </c>
      <c r="D1300" t="s">
        <v>63</v>
      </c>
      <c r="E1300">
        <v>0</v>
      </c>
      <c r="F1300">
        <v>0</v>
      </c>
      <c r="G1300">
        <v>0</v>
      </c>
      <c r="H1300">
        <v>0</v>
      </c>
      <c r="I1300">
        <v>0</v>
      </c>
      <c r="J1300">
        <v>0</v>
      </c>
      <c r="K1300">
        <v>58843.75</v>
      </c>
      <c r="L1300">
        <v>1.0671976757660824E-4</v>
      </c>
      <c r="M1300" t="s">
        <v>128</v>
      </c>
      <c r="N1300">
        <v>551385664.87</v>
      </c>
      <c r="O1300" t="s">
        <v>61</v>
      </c>
      <c r="P1300">
        <v>2242272.9</v>
      </c>
      <c r="Q1300">
        <v>0</v>
      </c>
      <c r="R1300">
        <v>4.0666144277229999E-3</v>
      </c>
    </row>
    <row r="1301" spans="1:18" hidden="1" x14ac:dyDescent="0.3">
      <c r="A1301" t="s">
        <v>1028</v>
      </c>
      <c r="B1301" t="s">
        <v>1029</v>
      </c>
      <c r="C1301" t="s">
        <v>1030</v>
      </c>
      <c r="D1301" t="s">
        <v>63</v>
      </c>
      <c r="E1301">
        <v>0</v>
      </c>
      <c r="F1301">
        <v>0</v>
      </c>
      <c r="G1301">
        <v>0</v>
      </c>
      <c r="H1301">
        <v>0</v>
      </c>
      <c r="I1301">
        <v>0</v>
      </c>
      <c r="J1301">
        <v>0</v>
      </c>
      <c r="K1301">
        <v>18169.689999999999</v>
      </c>
      <c r="L1301">
        <v>3.2952779075756089E-5</v>
      </c>
      <c r="M1301" t="s">
        <v>128</v>
      </c>
      <c r="N1301">
        <v>551385664.87</v>
      </c>
      <c r="O1301" t="s">
        <v>61</v>
      </c>
      <c r="P1301">
        <v>695035.24</v>
      </c>
      <c r="Q1301">
        <v>0</v>
      </c>
      <c r="R1301">
        <v>1.260524682236E-3</v>
      </c>
    </row>
    <row r="1302" spans="1:18" hidden="1" x14ac:dyDescent="0.3">
      <c r="A1302" t="s">
        <v>1031</v>
      </c>
      <c r="B1302" t="s">
        <v>1032</v>
      </c>
      <c r="C1302" t="s">
        <v>1033</v>
      </c>
      <c r="D1302" t="s">
        <v>63</v>
      </c>
      <c r="E1302">
        <v>0</v>
      </c>
      <c r="F1302">
        <v>0</v>
      </c>
      <c r="G1302">
        <v>0</v>
      </c>
      <c r="H1302">
        <v>0</v>
      </c>
      <c r="I1302">
        <v>0</v>
      </c>
      <c r="J1302">
        <v>0</v>
      </c>
      <c r="K1302">
        <v>15866.38</v>
      </c>
      <c r="L1302">
        <v>2.8775466993217549E-5</v>
      </c>
      <c r="M1302" t="s">
        <v>128</v>
      </c>
      <c r="N1302">
        <v>551385664.87</v>
      </c>
      <c r="O1302" t="s">
        <v>61</v>
      </c>
      <c r="P1302">
        <v>606413.62</v>
      </c>
      <c r="Q1302">
        <v>0</v>
      </c>
      <c r="R1302">
        <v>1.099799393847E-3</v>
      </c>
    </row>
    <row r="1303" spans="1:18" hidden="1" x14ac:dyDescent="0.3">
      <c r="A1303" t="s">
        <v>1034</v>
      </c>
      <c r="B1303" t="s">
        <v>1035</v>
      </c>
      <c r="C1303" t="s">
        <v>1036</v>
      </c>
      <c r="D1303" t="s">
        <v>63</v>
      </c>
      <c r="E1303">
        <v>0</v>
      </c>
      <c r="F1303">
        <v>0</v>
      </c>
      <c r="G1303">
        <v>0</v>
      </c>
      <c r="H1303">
        <v>0</v>
      </c>
      <c r="I1303">
        <v>0</v>
      </c>
      <c r="J1303">
        <v>0</v>
      </c>
      <c r="K1303">
        <v>288230.27</v>
      </c>
      <c r="L1303">
        <v>5.2273805498363106E-4</v>
      </c>
      <c r="M1303" t="s">
        <v>128</v>
      </c>
      <c r="N1303">
        <v>551385664.87</v>
      </c>
      <c r="O1303" t="s">
        <v>61</v>
      </c>
      <c r="P1303">
        <v>11007690.449999999</v>
      </c>
      <c r="Q1303">
        <v>0</v>
      </c>
      <c r="R1303">
        <v>1.9963686311278001E-2</v>
      </c>
    </row>
    <row r="1304" spans="1:18" hidden="1" x14ac:dyDescent="0.3">
      <c r="A1304" t="s">
        <v>1043</v>
      </c>
      <c r="B1304" t="s">
        <v>1044</v>
      </c>
      <c r="C1304" t="s">
        <v>1045</v>
      </c>
      <c r="D1304" t="s">
        <v>63</v>
      </c>
      <c r="E1304">
        <v>0</v>
      </c>
      <c r="F1304">
        <v>0</v>
      </c>
      <c r="G1304">
        <v>0</v>
      </c>
      <c r="H1304">
        <v>0</v>
      </c>
      <c r="I1304">
        <v>0</v>
      </c>
      <c r="J1304">
        <v>0</v>
      </c>
      <c r="K1304">
        <v>82817.48</v>
      </c>
      <c r="L1304">
        <v>1.5019882684024047E-4</v>
      </c>
      <c r="M1304" t="s">
        <v>128</v>
      </c>
      <c r="N1304">
        <v>551385664.87</v>
      </c>
      <c r="O1304" t="s">
        <v>61</v>
      </c>
      <c r="P1304">
        <v>3098017.83</v>
      </c>
      <c r="Q1304">
        <v>0</v>
      </c>
      <c r="R1304">
        <v>5.6186042318140004E-3</v>
      </c>
    </row>
    <row r="1305" spans="1:18" hidden="1" x14ac:dyDescent="0.3">
      <c r="A1305" t="s">
        <v>1105</v>
      </c>
      <c r="B1305" t="s">
        <v>1106</v>
      </c>
      <c r="C1305" t="s">
        <v>1107</v>
      </c>
      <c r="D1305" t="s">
        <v>63</v>
      </c>
      <c r="E1305">
        <v>0</v>
      </c>
      <c r="F1305">
        <v>0</v>
      </c>
      <c r="G1305">
        <v>0</v>
      </c>
      <c r="H1305">
        <v>0</v>
      </c>
      <c r="I1305">
        <v>0</v>
      </c>
      <c r="J1305">
        <v>0</v>
      </c>
      <c r="K1305">
        <v>259453.28</v>
      </c>
      <c r="L1305">
        <v>4.7054774276943014E-4</v>
      </c>
      <c r="M1305" t="s">
        <v>128</v>
      </c>
      <c r="N1305">
        <v>551385664.87</v>
      </c>
      <c r="O1305" t="s">
        <v>61</v>
      </c>
      <c r="Q1305">
        <v>0</v>
      </c>
      <c r="R1305"/>
    </row>
    <row r="1306" spans="1:18" hidden="1" x14ac:dyDescent="0.3">
      <c r="A1306" t="s">
        <v>1049</v>
      </c>
      <c r="B1306" t="s">
        <v>1050</v>
      </c>
      <c r="C1306" t="s">
        <v>1051</v>
      </c>
      <c r="D1306" t="s">
        <v>63</v>
      </c>
      <c r="E1306">
        <v>0</v>
      </c>
      <c r="F1306">
        <v>0</v>
      </c>
      <c r="G1306">
        <v>0</v>
      </c>
      <c r="H1306">
        <v>0</v>
      </c>
      <c r="I1306">
        <v>0</v>
      </c>
      <c r="J1306">
        <v>0</v>
      </c>
      <c r="K1306">
        <v>19121.09</v>
      </c>
      <c r="L1306">
        <v>3.4678250121914522E-5</v>
      </c>
      <c r="M1306" t="s">
        <v>128</v>
      </c>
      <c r="N1306">
        <v>551385664.87</v>
      </c>
      <c r="O1306" t="s">
        <v>61</v>
      </c>
      <c r="P1306">
        <v>719661.38</v>
      </c>
      <c r="Q1306">
        <v>0</v>
      </c>
      <c r="R1306">
        <v>1.3051869605090001E-3</v>
      </c>
    </row>
    <row r="1307" spans="1:18" hidden="1" x14ac:dyDescent="0.3">
      <c r="A1307" t="s">
        <v>1052</v>
      </c>
      <c r="B1307" t="s">
        <v>1053</v>
      </c>
      <c r="C1307" t="s">
        <v>1054</v>
      </c>
      <c r="D1307" t="s">
        <v>63</v>
      </c>
      <c r="E1307">
        <v>0</v>
      </c>
      <c r="F1307">
        <v>0</v>
      </c>
      <c r="G1307">
        <v>0</v>
      </c>
      <c r="H1307">
        <v>0</v>
      </c>
      <c r="I1307">
        <v>0</v>
      </c>
      <c r="J1307">
        <v>0</v>
      </c>
      <c r="K1307">
        <v>24364.799999999999</v>
      </c>
      <c r="L1307">
        <v>4.4188308750726189E-5</v>
      </c>
      <c r="M1307" t="s">
        <v>128</v>
      </c>
      <c r="N1307">
        <v>551385664.87</v>
      </c>
      <c r="O1307" t="s">
        <v>61</v>
      </c>
      <c r="P1307">
        <v>922212.27</v>
      </c>
      <c r="Q1307">
        <v>0</v>
      </c>
      <c r="R1307">
        <v>1.6725358106969999E-3</v>
      </c>
    </row>
    <row r="1308" spans="1:18" hidden="1" x14ac:dyDescent="0.3">
      <c r="A1308" t="s">
        <v>1055</v>
      </c>
      <c r="B1308" t="s">
        <v>1056</v>
      </c>
      <c r="C1308" t="s">
        <v>1057</v>
      </c>
      <c r="D1308" t="s">
        <v>63</v>
      </c>
      <c r="E1308">
        <v>0</v>
      </c>
      <c r="F1308">
        <v>0</v>
      </c>
      <c r="G1308">
        <v>0</v>
      </c>
      <c r="H1308">
        <v>0</v>
      </c>
      <c r="I1308">
        <v>0</v>
      </c>
      <c r="J1308">
        <v>0</v>
      </c>
      <c r="K1308">
        <v>45424.24</v>
      </c>
      <c r="L1308">
        <v>8.2381974893579529E-5</v>
      </c>
      <c r="M1308" t="s">
        <v>128</v>
      </c>
      <c r="N1308">
        <v>551385664.87</v>
      </c>
      <c r="O1308" t="s">
        <v>61</v>
      </c>
      <c r="P1308">
        <v>1715963.39</v>
      </c>
      <c r="Q1308">
        <v>0</v>
      </c>
      <c r="R1308">
        <v>3.1120928586429999E-3</v>
      </c>
    </row>
    <row r="1309" spans="1:18" hidden="1" x14ac:dyDescent="0.3">
      <c r="A1309" t="s">
        <v>1058</v>
      </c>
      <c r="B1309" t="s">
        <v>1059</v>
      </c>
      <c r="C1309" t="s">
        <v>1060</v>
      </c>
      <c r="D1309" t="s">
        <v>63</v>
      </c>
      <c r="E1309">
        <v>0</v>
      </c>
      <c r="F1309">
        <v>0</v>
      </c>
      <c r="G1309">
        <v>0</v>
      </c>
      <c r="H1309">
        <v>0</v>
      </c>
      <c r="I1309">
        <v>0</v>
      </c>
      <c r="J1309">
        <v>0</v>
      </c>
      <c r="K1309">
        <v>31797.89</v>
      </c>
      <c r="L1309">
        <v>5.7669054576340822E-5</v>
      </c>
      <c r="M1309" t="s">
        <v>128</v>
      </c>
      <c r="N1309">
        <v>551385664.87</v>
      </c>
      <c r="O1309" t="s">
        <v>61</v>
      </c>
      <c r="P1309">
        <v>1199455.6599999999</v>
      </c>
      <c r="Q1309">
        <v>0</v>
      </c>
      <c r="R1309">
        <v>2.1753479214639999E-3</v>
      </c>
    </row>
    <row r="1310" spans="1:18" hidden="1" x14ac:dyDescent="0.3">
      <c r="A1310" t="s">
        <v>1058</v>
      </c>
      <c r="B1310" t="s">
        <v>1061</v>
      </c>
      <c r="C1310" t="s">
        <v>1062</v>
      </c>
      <c r="D1310" t="s">
        <v>63</v>
      </c>
      <c r="E1310">
        <v>0</v>
      </c>
      <c r="F1310">
        <v>0</v>
      </c>
      <c r="G1310">
        <v>0</v>
      </c>
      <c r="H1310">
        <v>0</v>
      </c>
      <c r="I1310">
        <v>0</v>
      </c>
      <c r="J1310">
        <v>0</v>
      </c>
      <c r="K1310">
        <v>31797.89</v>
      </c>
      <c r="L1310">
        <v>5.7669054576340822E-5</v>
      </c>
      <c r="M1310" t="s">
        <v>128</v>
      </c>
      <c r="N1310">
        <v>551385664.87</v>
      </c>
      <c r="O1310" t="s">
        <v>61</v>
      </c>
      <c r="P1310">
        <v>1199455.6599999999</v>
      </c>
      <c r="Q1310">
        <v>0</v>
      </c>
      <c r="R1310">
        <v>2.1753479214639999E-3</v>
      </c>
    </row>
    <row r="1311" spans="1:18" hidden="1" x14ac:dyDescent="0.3">
      <c r="A1311" t="s">
        <v>1058</v>
      </c>
      <c r="B1311" t="s">
        <v>1063</v>
      </c>
      <c r="C1311" t="s">
        <v>1064</v>
      </c>
      <c r="D1311" t="s">
        <v>63</v>
      </c>
      <c r="E1311">
        <v>0</v>
      </c>
      <c r="F1311">
        <v>0</v>
      </c>
      <c r="G1311">
        <v>0</v>
      </c>
      <c r="H1311">
        <v>0</v>
      </c>
      <c r="I1311">
        <v>0</v>
      </c>
      <c r="J1311">
        <v>0</v>
      </c>
      <c r="K1311">
        <v>31797.89</v>
      </c>
      <c r="L1311">
        <v>5.7669054576340822E-5</v>
      </c>
      <c r="M1311" t="s">
        <v>128</v>
      </c>
      <c r="N1311">
        <v>551385664.87</v>
      </c>
      <c r="O1311" t="s">
        <v>61</v>
      </c>
      <c r="P1311">
        <v>1199455.6599999999</v>
      </c>
      <c r="Q1311">
        <v>0</v>
      </c>
      <c r="R1311">
        <v>2.1753479214639999E-3</v>
      </c>
    </row>
    <row r="1312" spans="1:18" hidden="1" x14ac:dyDescent="0.3">
      <c r="A1312" t="s">
        <v>1065</v>
      </c>
      <c r="B1312" t="s">
        <v>1066</v>
      </c>
      <c r="C1312" t="s">
        <v>1067</v>
      </c>
      <c r="D1312" t="s">
        <v>63</v>
      </c>
      <c r="E1312">
        <v>0</v>
      </c>
      <c r="F1312">
        <v>0</v>
      </c>
      <c r="G1312">
        <v>0</v>
      </c>
      <c r="H1312">
        <v>0</v>
      </c>
      <c r="I1312">
        <v>0</v>
      </c>
      <c r="J1312">
        <v>0</v>
      </c>
      <c r="K1312">
        <v>12442.83</v>
      </c>
      <c r="L1312">
        <v>2.2566473509850199E-5</v>
      </c>
      <c r="M1312" t="s">
        <v>128</v>
      </c>
      <c r="N1312">
        <v>551385664.87</v>
      </c>
      <c r="O1312" t="s">
        <v>61</v>
      </c>
      <c r="P1312">
        <v>465760.14</v>
      </c>
      <c r="Q1312">
        <v>0</v>
      </c>
      <c r="R1312">
        <v>8.4470846754799999E-4</v>
      </c>
    </row>
    <row r="1313" spans="1:18" hidden="1" x14ac:dyDescent="0.3">
      <c r="A1313" t="s">
        <v>1068</v>
      </c>
      <c r="B1313" t="s">
        <v>1069</v>
      </c>
      <c r="C1313" t="s">
        <v>1070</v>
      </c>
      <c r="D1313" t="s">
        <v>63</v>
      </c>
      <c r="E1313">
        <v>0</v>
      </c>
      <c r="F1313">
        <v>0</v>
      </c>
      <c r="G1313">
        <v>0</v>
      </c>
      <c r="H1313">
        <v>0</v>
      </c>
      <c r="I1313">
        <v>0</v>
      </c>
      <c r="J1313">
        <v>0</v>
      </c>
      <c r="K1313">
        <v>30468.73</v>
      </c>
      <c r="L1313">
        <v>5.5258473227053523E-5</v>
      </c>
      <c r="M1313" t="s">
        <v>128</v>
      </c>
      <c r="N1313">
        <v>551385664.87</v>
      </c>
      <c r="O1313" t="s">
        <v>61</v>
      </c>
      <c r="P1313">
        <v>1141309.5</v>
      </c>
      <c r="Q1313">
        <v>0</v>
      </c>
      <c r="R1313">
        <v>2.0698933119150001E-3</v>
      </c>
    </row>
    <row r="1314" spans="1:18" hidden="1" x14ac:dyDescent="0.3">
      <c r="A1314" t="s">
        <v>1071</v>
      </c>
      <c r="B1314" t="s">
        <v>1072</v>
      </c>
      <c r="C1314" t="s">
        <v>1073</v>
      </c>
      <c r="D1314" t="s">
        <v>63</v>
      </c>
      <c r="E1314">
        <v>0</v>
      </c>
      <c r="F1314">
        <v>0</v>
      </c>
      <c r="G1314">
        <v>0</v>
      </c>
      <c r="H1314">
        <v>0</v>
      </c>
      <c r="I1314">
        <v>0</v>
      </c>
      <c r="J1314">
        <v>0</v>
      </c>
      <c r="K1314">
        <v>88267.18</v>
      </c>
      <c r="L1314">
        <v>1.600824715325356E-4</v>
      </c>
      <c r="M1314" t="s">
        <v>128</v>
      </c>
      <c r="N1314">
        <v>551385664.87</v>
      </c>
      <c r="O1314" t="s">
        <v>61</v>
      </c>
      <c r="P1314">
        <v>3369724.16</v>
      </c>
      <c r="Q1314">
        <v>0</v>
      </c>
      <c r="R1314">
        <v>6.1113742606900001E-3</v>
      </c>
    </row>
    <row r="1315" spans="1:18" hidden="1" x14ac:dyDescent="0.3">
      <c r="A1315" t="s">
        <v>1071</v>
      </c>
      <c r="B1315" t="s">
        <v>1074</v>
      </c>
      <c r="C1315" t="s">
        <v>1075</v>
      </c>
      <c r="D1315" t="s">
        <v>63</v>
      </c>
      <c r="E1315">
        <v>0</v>
      </c>
      <c r="F1315">
        <v>0</v>
      </c>
      <c r="G1315">
        <v>0</v>
      </c>
      <c r="H1315">
        <v>0</v>
      </c>
      <c r="I1315">
        <v>0</v>
      </c>
      <c r="J1315">
        <v>0</v>
      </c>
      <c r="K1315">
        <v>88267.18</v>
      </c>
      <c r="L1315">
        <v>1.600824715325356E-4</v>
      </c>
      <c r="M1315" t="s">
        <v>128</v>
      </c>
      <c r="N1315">
        <v>551385664.87</v>
      </c>
      <c r="O1315" t="s">
        <v>61</v>
      </c>
      <c r="P1315">
        <v>3369724.16</v>
      </c>
      <c r="Q1315">
        <v>0</v>
      </c>
      <c r="R1315">
        <v>6.1113742606900001E-3</v>
      </c>
    </row>
    <row r="1316" spans="1:18" hidden="1" x14ac:dyDescent="0.3">
      <c r="A1316" t="s">
        <v>1071</v>
      </c>
      <c r="B1316" t="s">
        <v>1076</v>
      </c>
      <c r="C1316" t="s">
        <v>1077</v>
      </c>
      <c r="D1316" t="s">
        <v>63</v>
      </c>
      <c r="E1316">
        <v>0</v>
      </c>
      <c r="F1316">
        <v>0</v>
      </c>
      <c r="G1316">
        <v>0</v>
      </c>
      <c r="H1316">
        <v>0</v>
      </c>
      <c r="I1316">
        <v>0</v>
      </c>
      <c r="J1316">
        <v>0</v>
      </c>
      <c r="K1316">
        <v>88267.18</v>
      </c>
      <c r="L1316">
        <v>1.600824715325356E-4</v>
      </c>
      <c r="M1316" t="s">
        <v>128</v>
      </c>
      <c r="N1316">
        <v>551385664.87</v>
      </c>
      <c r="O1316" t="s">
        <v>61</v>
      </c>
      <c r="P1316">
        <v>3369724.16</v>
      </c>
      <c r="Q1316">
        <v>0</v>
      </c>
      <c r="R1316">
        <v>6.1113742606900001E-3</v>
      </c>
    </row>
    <row r="1317" spans="1:18" hidden="1" x14ac:dyDescent="0.3">
      <c r="A1317" t="s">
        <v>1071</v>
      </c>
      <c r="B1317" t="s">
        <v>1078</v>
      </c>
      <c r="C1317" t="s">
        <v>1079</v>
      </c>
      <c r="D1317" t="s">
        <v>63</v>
      </c>
      <c r="E1317">
        <v>0</v>
      </c>
      <c r="F1317">
        <v>0</v>
      </c>
      <c r="G1317">
        <v>0</v>
      </c>
      <c r="H1317">
        <v>0</v>
      </c>
      <c r="I1317">
        <v>0</v>
      </c>
      <c r="J1317">
        <v>0</v>
      </c>
      <c r="K1317">
        <v>88267.18</v>
      </c>
      <c r="L1317">
        <v>1.600824715325356E-4</v>
      </c>
      <c r="M1317" t="s">
        <v>128</v>
      </c>
      <c r="N1317">
        <v>551385664.87</v>
      </c>
      <c r="O1317" t="s">
        <v>61</v>
      </c>
      <c r="P1317">
        <v>3369724.16</v>
      </c>
      <c r="Q1317">
        <v>0</v>
      </c>
      <c r="R1317">
        <v>6.1113742606900001E-3</v>
      </c>
    </row>
    <row r="1318" spans="1:18" hidden="1" x14ac:dyDescent="0.3">
      <c r="A1318" t="s">
        <v>1083</v>
      </c>
      <c r="B1318" t="s">
        <v>1084</v>
      </c>
      <c r="C1318" t="s">
        <v>1085</v>
      </c>
      <c r="D1318" t="s">
        <v>63</v>
      </c>
      <c r="E1318">
        <v>0</v>
      </c>
      <c r="F1318">
        <v>0</v>
      </c>
      <c r="G1318">
        <v>0</v>
      </c>
      <c r="H1318">
        <v>0</v>
      </c>
      <c r="I1318">
        <v>0</v>
      </c>
      <c r="J1318">
        <v>0</v>
      </c>
      <c r="K1318">
        <v>7815.78</v>
      </c>
      <c r="L1318">
        <v>1.417479723895746E-5</v>
      </c>
      <c r="M1318" t="s">
        <v>128</v>
      </c>
      <c r="N1318">
        <v>551385664.87</v>
      </c>
      <c r="O1318" t="s">
        <v>61</v>
      </c>
      <c r="P1318">
        <v>297449.52</v>
      </c>
      <c r="Q1318">
        <v>0</v>
      </c>
      <c r="R1318">
        <v>5.39458203126E-4</v>
      </c>
    </row>
    <row r="1319" spans="1:18" hidden="1" x14ac:dyDescent="0.3">
      <c r="A1319" t="s">
        <v>1086</v>
      </c>
      <c r="B1319" t="s">
        <v>1087</v>
      </c>
      <c r="C1319" t="s">
        <v>1088</v>
      </c>
      <c r="D1319" t="s">
        <v>63</v>
      </c>
      <c r="E1319">
        <v>0</v>
      </c>
      <c r="F1319">
        <v>0</v>
      </c>
      <c r="G1319">
        <v>0</v>
      </c>
      <c r="H1319">
        <v>0</v>
      </c>
      <c r="I1319">
        <v>0</v>
      </c>
      <c r="J1319">
        <v>0</v>
      </c>
      <c r="K1319">
        <v>46717.85</v>
      </c>
      <c r="L1319">
        <v>8.4728082314244877E-5</v>
      </c>
      <c r="M1319" t="s">
        <v>128</v>
      </c>
      <c r="N1319">
        <v>551385664.87</v>
      </c>
      <c r="O1319" t="s">
        <v>61</v>
      </c>
      <c r="P1319">
        <v>1772804.54</v>
      </c>
      <c r="Q1319">
        <v>0</v>
      </c>
      <c r="R1319">
        <v>3.2151806855880002E-3</v>
      </c>
    </row>
    <row r="1320" spans="1:18" hidden="1" x14ac:dyDescent="0.3">
      <c r="A1320" t="s">
        <v>1089</v>
      </c>
      <c r="B1320" t="s">
        <v>1090</v>
      </c>
      <c r="C1320" t="s">
        <v>1091</v>
      </c>
      <c r="D1320" t="s">
        <v>63</v>
      </c>
      <c r="E1320">
        <v>0</v>
      </c>
      <c r="F1320">
        <v>0</v>
      </c>
      <c r="G1320">
        <v>0</v>
      </c>
      <c r="H1320">
        <v>0</v>
      </c>
      <c r="I1320">
        <v>0</v>
      </c>
      <c r="J1320">
        <v>0</v>
      </c>
      <c r="K1320">
        <v>8224.34</v>
      </c>
      <c r="L1320">
        <v>1.491576681076583E-5</v>
      </c>
      <c r="M1320" t="s">
        <v>128</v>
      </c>
      <c r="N1320">
        <v>551385664.87</v>
      </c>
      <c r="O1320" t="s">
        <v>61</v>
      </c>
      <c r="P1320">
        <v>308609.36</v>
      </c>
      <c r="Q1320">
        <v>0</v>
      </c>
      <c r="R1320">
        <v>5.5969782978100005E-4</v>
      </c>
    </row>
    <row r="1321" spans="1:18" hidden="1" x14ac:dyDescent="0.3">
      <c r="A1321" t="s">
        <v>1092</v>
      </c>
      <c r="B1321" t="s">
        <v>1093</v>
      </c>
      <c r="C1321" t="s">
        <v>1094</v>
      </c>
      <c r="D1321" t="s">
        <v>63</v>
      </c>
      <c r="E1321">
        <v>0</v>
      </c>
      <c r="F1321">
        <v>0</v>
      </c>
      <c r="G1321">
        <v>0</v>
      </c>
      <c r="H1321">
        <v>0</v>
      </c>
      <c r="I1321">
        <v>0</v>
      </c>
      <c r="J1321">
        <v>0</v>
      </c>
      <c r="K1321">
        <v>4287.21</v>
      </c>
      <c r="L1321">
        <v>7.7753381582939599E-6</v>
      </c>
      <c r="M1321" t="s">
        <v>128</v>
      </c>
      <c r="N1321">
        <v>551385664.87</v>
      </c>
      <c r="O1321" t="s">
        <v>61</v>
      </c>
      <c r="P1321">
        <v>162812.56</v>
      </c>
      <c r="Q1321">
        <v>0</v>
      </c>
      <c r="R1321">
        <v>2.95278913423E-4</v>
      </c>
    </row>
    <row r="1322" spans="1:18" hidden="1" x14ac:dyDescent="0.3">
      <c r="A1322" t="s">
        <v>1095</v>
      </c>
      <c r="B1322" t="s">
        <v>1096</v>
      </c>
      <c r="C1322" t="s">
        <v>1097</v>
      </c>
      <c r="D1322" t="s">
        <v>63</v>
      </c>
      <c r="E1322">
        <v>0</v>
      </c>
      <c r="F1322">
        <v>0</v>
      </c>
      <c r="G1322">
        <v>0</v>
      </c>
      <c r="H1322">
        <v>0</v>
      </c>
      <c r="I1322">
        <v>0</v>
      </c>
      <c r="J1322">
        <v>0</v>
      </c>
      <c r="K1322">
        <v>111695.54</v>
      </c>
      <c r="L1322">
        <v>2.0257244088189055E-4</v>
      </c>
      <c r="M1322" t="s">
        <v>128</v>
      </c>
      <c r="N1322">
        <v>551385664.87</v>
      </c>
      <c r="O1322" t="s">
        <v>61</v>
      </c>
      <c r="P1322">
        <v>4273241.21</v>
      </c>
      <c r="Q1322">
        <v>0</v>
      </c>
      <c r="R1322">
        <v>7.7500041844709997E-3</v>
      </c>
    </row>
    <row r="1323" spans="1:18" hidden="1" x14ac:dyDescent="0.3">
      <c r="A1323" t="s">
        <v>1098</v>
      </c>
      <c r="B1323" t="s">
        <v>1099</v>
      </c>
      <c r="C1323" t="s">
        <v>1100</v>
      </c>
      <c r="D1323" t="s">
        <v>63</v>
      </c>
      <c r="E1323">
        <v>0</v>
      </c>
      <c r="F1323">
        <v>0</v>
      </c>
      <c r="G1323">
        <v>0</v>
      </c>
      <c r="H1323">
        <v>0</v>
      </c>
      <c r="I1323">
        <v>0</v>
      </c>
      <c r="J1323">
        <v>0</v>
      </c>
      <c r="K1323">
        <v>2184.6</v>
      </c>
      <c r="L1323">
        <v>3.9620181284819203E-6</v>
      </c>
      <c r="M1323" t="s">
        <v>128</v>
      </c>
      <c r="N1323">
        <v>551385664.87</v>
      </c>
      <c r="O1323" t="s">
        <v>61</v>
      </c>
      <c r="P1323">
        <v>68530.06</v>
      </c>
      <c r="Q1323">
        <v>0</v>
      </c>
      <c r="R1323">
        <v>1.2428698162899999E-4</v>
      </c>
    </row>
    <row r="1324" spans="1:18" hidden="1" x14ac:dyDescent="0.3">
      <c r="A1324" t="s">
        <v>1101</v>
      </c>
      <c r="B1324" t="s">
        <v>1102</v>
      </c>
      <c r="C1324" t="s">
        <v>1103</v>
      </c>
      <c r="D1324" t="s">
        <v>63</v>
      </c>
      <c r="E1324">
        <v>0</v>
      </c>
      <c r="F1324">
        <v>0</v>
      </c>
      <c r="G1324">
        <v>0</v>
      </c>
      <c r="H1324">
        <v>0</v>
      </c>
      <c r="I1324">
        <v>0</v>
      </c>
      <c r="J1324">
        <v>0</v>
      </c>
      <c r="K1324">
        <v>16927.11</v>
      </c>
      <c r="L1324">
        <v>3.0699220307062021E-5</v>
      </c>
      <c r="M1324" t="s">
        <v>128</v>
      </c>
      <c r="N1324">
        <v>551385664.87</v>
      </c>
      <c r="O1324" t="s">
        <v>61</v>
      </c>
      <c r="P1324">
        <v>638448.4</v>
      </c>
      <c r="Q1324">
        <v>0</v>
      </c>
      <c r="R1324">
        <v>1.1578980751169999E-3</v>
      </c>
    </row>
    <row r="1325" spans="1:18" hidden="1" x14ac:dyDescent="0.3">
      <c r="A1325" t="s">
        <v>1104</v>
      </c>
      <c r="D1325" t="s">
        <v>63</v>
      </c>
      <c r="E1325">
        <v>0</v>
      </c>
      <c r="F1325">
        <v>0</v>
      </c>
      <c r="G1325">
        <v>0</v>
      </c>
      <c r="H1325">
        <v>0</v>
      </c>
      <c r="I1325">
        <v>0</v>
      </c>
      <c r="J1325">
        <v>0</v>
      </c>
      <c r="K1325">
        <v>7606.83</v>
      </c>
      <c r="L1325">
        <v>1.379584288212037E-5</v>
      </c>
      <c r="M1325" t="s">
        <v>128</v>
      </c>
      <c r="N1325">
        <v>551385664.87</v>
      </c>
      <c r="O1325" t="s">
        <v>61</v>
      </c>
      <c r="P1325">
        <v>290034.39</v>
      </c>
      <c r="Q1325">
        <v>0</v>
      </c>
      <c r="R1325">
        <v>5.26010029783E-4</v>
      </c>
    </row>
    <row r="1326" spans="1:18" x14ac:dyDescent="0.3">
      <c r="A1326" t="s">
        <v>129</v>
      </c>
      <c r="B1326" t="s">
        <v>130</v>
      </c>
      <c r="C1326" t="s">
        <v>131</v>
      </c>
      <c r="D1326" t="s">
        <v>59</v>
      </c>
      <c r="E1326">
        <v>4172754.19</v>
      </c>
      <c r="F1326">
        <v>0</v>
      </c>
      <c r="G1326">
        <v>310528.57</v>
      </c>
      <c r="H1326">
        <v>318697.03000000003</v>
      </c>
      <c r="I1326">
        <v>4.4159565505820731E-4</v>
      </c>
      <c r="J1326">
        <v>8345.42</v>
      </c>
      <c r="K1326">
        <v>0</v>
      </c>
      <c r="L1326">
        <v>0</v>
      </c>
      <c r="M1326" t="s">
        <v>42</v>
      </c>
      <c r="N1326">
        <v>721694215.85000002</v>
      </c>
      <c r="Q1326">
        <v>0</v>
      </c>
      <c r="R1326">
        <v>0</v>
      </c>
    </row>
    <row r="1327" spans="1:18" x14ac:dyDescent="0.3">
      <c r="A1327" t="s">
        <v>171</v>
      </c>
      <c r="B1327" t="s">
        <v>172</v>
      </c>
      <c r="C1327" t="s">
        <v>173</v>
      </c>
      <c r="D1327" t="s">
        <v>59</v>
      </c>
      <c r="E1327">
        <v>850654.51</v>
      </c>
      <c r="F1327">
        <v>0</v>
      </c>
      <c r="G1327">
        <v>69442.22</v>
      </c>
      <c r="H1327">
        <v>64784.15</v>
      </c>
      <c r="I1327">
        <v>8.9766757966458486E-5</v>
      </c>
      <c r="J1327">
        <v>1701.68</v>
      </c>
      <c r="K1327">
        <v>0</v>
      </c>
      <c r="L1327">
        <v>0</v>
      </c>
      <c r="M1327" t="s">
        <v>42</v>
      </c>
      <c r="N1327">
        <v>721694215.85000002</v>
      </c>
      <c r="Q1327">
        <v>0</v>
      </c>
      <c r="R1327">
        <v>0</v>
      </c>
    </row>
    <row r="1328" spans="1:18" x14ac:dyDescent="0.3">
      <c r="A1328" t="s">
        <v>195</v>
      </c>
      <c r="B1328" t="s">
        <v>196</v>
      </c>
      <c r="C1328" t="s">
        <v>197</v>
      </c>
      <c r="D1328" t="s">
        <v>59</v>
      </c>
      <c r="E1328">
        <v>1512393.09</v>
      </c>
      <c r="F1328">
        <v>0</v>
      </c>
      <c r="G1328">
        <v>122612.95</v>
      </c>
      <c r="H1328">
        <v>116682.88</v>
      </c>
      <c r="I1328">
        <v>1.6167911206351119E-4</v>
      </c>
      <c r="J1328">
        <v>2996.74</v>
      </c>
      <c r="K1328">
        <v>0</v>
      </c>
      <c r="L1328">
        <v>0</v>
      </c>
      <c r="M1328" t="s">
        <v>42</v>
      </c>
      <c r="N1328">
        <v>721694215.85000002</v>
      </c>
      <c r="Q1328">
        <v>0</v>
      </c>
      <c r="R1328">
        <v>0</v>
      </c>
    </row>
    <row r="1329" spans="1:18" x14ac:dyDescent="0.3">
      <c r="A1329" t="s">
        <v>285</v>
      </c>
      <c r="B1329" t="s">
        <v>286</v>
      </c>
      <c r="C1329" t="s">
        <v>287</v>
      </c>
      <c r="D1329" t="s">
        <v>61</v>
      </c>
      <c r="E1329">
        <v>179183.63</v>
      </c>
      <c r="F1329">
        <v>0</v>
      </c>
      <c r="G1329">
        <v>16839.419999999998</v>
      </c>
      <c r="H1329">
        <v>12492.01</v>
      </c>
      <c r="I1329">
        <v>4.830906356687821E-5</v>
      </c>
      <c r="J1329">
        <v>358.26</v>
      </c>
      <c r="K1329">
        <v>0</v>
      </c>
      <c r="L1329">
        <v>0</v>
      </c>
      <c r="M1329" t="s">
        <v>42</v>
      </c>
      <c r="N1329">
        <v>258585223.50999999</v>
      </c>
      <c r="Q1329">
        <v>0</v>
      </c>
      <c r="R1329">
        <v>0</v>
      </c>
    </row>
    <row r="1330" spans="1:18" x14ac:dyDescent="0.3">
      <c r="A1330" t="s">
        <v>285</v>
      </c>
      <c r="B1330" t="s">
        <v>286</v>
      </c>
      <c r="C1330" t="s">
        <v>287</v>
      </c>
      <c r="D1330" t="s">
        <v>59</v>
      </c>
      <c r="E1330">
        <v>253129.08</v>
      </c>
      <c r="F1330">
        <v>0</v>
      </c>
      <c r="G1330">
        <v>17182.98</v>
      </c>
      <c r="H1330">
        <v>19332.28</v>
      </c>
      <c r="I1330">
        <v>2.6787356161959459E-5</v>
      </c>
      <c r="J1330">
        <v>506.11</v>
      </c>
      <c r="K1330">
        <v>0</v>
      </c>
      <c r="L1330">
        <v>0</v>
      </c>
      <c r="M1330" t="s">
        <v>42</v>
      </c>
      <c r="N1330">
        <v>721694215.85000002</v>
      </c>
      <c r="Q1330">
        <v>0</v>
      </c>
      <c r="R1330">
        <v>0</v>
      </c>
    </row>
    <row r="1331" spans="1:18" x14ac:dyDescent="0.3">
      <c r="A1331" t="s">
        <v>346</v>
      </c>
      <c r="B1331" t="s">
        <v>347</v>
      </c>
      <c r="C1331" t="s">
        <v>348</v>
      </c>
      <c r="D1331" t="s">
        <v>59</v>
      </c>
      <c r="E1331">
        <v>977624.5</v>
      </c>
      <c r="F1331">
        <v>0</v>
      </c>
      <c r="G1331">
        <v>62532.17</v>
      </c>
      <c r="H1331">
        <v>74418.320000000007</v>
      </c>
      <c r="I1331">
        <v>1.0311613750756098E-4</v>
      </c>
      <c r="J1331">
        <v>1955.14</v>
      </c>
      <c r="K1331">
        <v>0</v>
      </c>
      <c r="L1331">
        <v>0</v>
      </c>
      <c r="M1331" t="s">
        <v>42</v>
      </c>
      <c r="N1331">
        <v>721694215.85000002</v>
      </c>
      <c r="Q1331">
        <v>0</v>
      </c>
      <c r="R1331">
        <v>0</v>
      </c>
    </row>
    <row r="1332" spans="1:18" x14ac:dyDescent="0.3">
      <c r="A1332" t="s">
        <v>385</v>
      </c>
      <c r="B1332" t="s">
        <v>386</v>
      </c>
      <c r="C1332" t="s">
        <v>387</v>
      </c>
      <c r="D1332" t="s">
        <v>59</v>
      </c>
      <c r="E1332">
        <v>183091.98</v>
      </c>
      <c r="F1332">
        <v>0</v>
      </c>
      <c r="G1332">
        <v>18545.29</v>
      </c>
      <c r="H1332">
        <v>13958.3</v>
      </c>
      <c r="I1332">
        <v>1.934101686482291E-5</v>
      </c>
      <c r="J1332">
        <v>366.06</v>
      </c>
      <c r="K1332">
        <v>0</v>
      </c>
      <c r="L1332">
        <v>0</v>
      </c>
      <c r="M1332" t="s">
        <v>42</v>
      </c>
      <c r="N1332">
        <v>721694215.85000002</v>
      </c>
      <c r="Q1332">
        <v>0</v>
      </c>
      <c r="R1332">
        <v>0</v>
      </c>
    </row>
    <row r="1333" spans="1:18" x14ac:dyDescent="0.3">
      <c r="A1333" t="s">
        <v>592</v>
      </c>
      <c r="B1333" t="s">
        <v>593</v>
      </c>
      <c r="C1333" t="s">
        <v>594</v>
      </c>
      <c r="D1333" t="s">
        <v>59</v>
      </c>
      <c r="E1333">
        <v>4194464.21</v>
      </c>
      <c r="F1333">
        <v>0</v>
      </c>
      <c r="G1333">
        <v>339170.26</v>
      </c>
      <c r="H1333">
        <v>320191.03000000003</v>
      </c>
      <c r="I1333">
        <v>4.4366578388450032E-4</v>
      </c>
      <c r="J1333">
        <v>8388.7900000000009</v>
      </c>
      <c r="K1333">
        <v>0</v>
      </c>
      <c r="L1333">
        <v>0</v>
      </c>
      <c r="M1333" t="s">
        <v>42</v>
      </c>
      <c r="N1333">
        <v>721694215.85000002</v>
      </c>
      <c r="Q1333">
        <v>0</v>
      </c>
      <c r="R1333">
        <v>0</v>
      </c>
    </row>
    <row r="1334" spans="1:18" x14ac:dyDescent="0.3">
      <c r="A1334" t="s">
        <v>616</v>
      </c>
      <c r="B1334" t="s">
        <v>617</v>
      </c>
      <c r="C1334" t="s">
        <v>618</v>
      </c>
      <c r="D1334" t="s">
        <v>59</v>
      </c>
      <c r="E1334">
        <v>5673920.5800000001</v>
      </c>
      <c r="F1334">
        <v>0</v>
      </c>
      <c r="G1334">
        <v>402989.64</v>
      </c>
      <c r="H1334">
        <v>432581.15</v>
      </c>
      <c r="I1334">
        <v>5.9939672578712959E-4</v>
      </c>
      <c r="J1334">
        <v>11347.69</v>
      </c>
      <c r="K1334">
        <v>0</v>
      </c>
      <c r="L1334">
        <v>0</v>
      </c>
      <c r="M1334" t="s">
        <v>42</v>
      </c>
      <c r="N1334">
        <v>721694215.85000002</v>
      </c>
      <c r="Q1334">
        <v>0</v>
      </c>
      <c r="R1334">
        <v>0</v>
      </c>
    </row>
    <row r="1335" spans="1:18" x14ac:dyDescent="0.3">
      <c r="A1335" t="s">
        <v>714</v>
      </c>
      <c r="B1335" t="s">
        <v>715</v>
      </c>
      <c r="C1335" t="s">
        <v>716</v>
      </c>
      <c r="D1335" t="s">
        <v>59</v>
      </c>
      <c r="E1335">
        <v>201686.1</v>
      </c>
      <c r="F1335">
        <v>0</v>
      </c>
      <c r="G1335">
        <v>18501.88</v>
      </c>
      <c r="H1335">
        <v>15433.24</v>
      </c>
      <c r="I1335">
        <v>2.1384735613854089E-5</v>
      </c>
      <c r="J1335">
        <v>403.28</v>
      </c>
      <c r="K1335">
        <v>0</v>
      </c>
      <c r="L1335">
        <v>0</v>
      </c>
      <c r="M1335" t="s">
        <v>42</v>
      </c>
      <c r="N1335">
        <v>721694215.85000002</v>
      </c>
      <c r="Q1335">
        <v>0</v>
      </c>
      <c r="R1335">
        <v>0</v>
      </c>
    </row>
    <row r="1336" spans="1:18" x14ac:dyDescent="0.3">
      <c r="A1336" t="s">
        <v>726</v>
      </c>
      <c r="B1336" t="s">
        <v>727</v>
      </c>
      <c r="C1336" t="s">
        <v>728</v>
      </c>
      <c r="D1336" t="s">
        <v>61</v>
      </c>
      <c r="E1336">
        <v>436963.03</v>
      </c>
      <c r="F1336">
        <v>0</v>
      </c>
      <c r="G1336">
        <v>32882.82</v>
      </c>
      <c r="H1336">
        <v>30697.34</v>
      </c>
      <c r="I1336">
        <v>1.1871266108449106E-4</v>
      </c>
      <c r="J1336">
        <v>873.81</v>
      </c>
      <c r="K1336">
        <v>0</v>
      </c>
      <c r="L1336">
        <v>0</v>
      </c>
      <c r="M1336" t="s">
        <v>42</v>
      </c>
      <c r="N1336">
        <v>258585223.50999999</v>
      </c>
      <c r="Q1336">
        <v>0</v>
      </c>
      <c r="R1336">
        <v>0</v>
      </c>
    </row>
    <row r="1337" spans="1:18" x14ac:dyDescent="0.3">
      <c r="A1337" t="s">
        <v>759</v>
      </c>
      <c r="B1337" t="s">
        <v>760</v>
      </c>
      <c r="C1337" t="s">
        <v>761</v>
      </c>
      <c r="D1337" t="s">
        <v>59</v>
      </c>
      <c r="E1337">
        <v>269264.71000000002</v>
      </c>
      <c r="F1337">
        <v>0</v>
      </c>
      <c r="G1337">
        <v>15380.45</v>
      </c>
      <c r="H1337">
        <v>20566.830000000002</v>
      </c>
      <c r="I1337">
        <v>2.8497983700446751E-5</v>
      </c>
      <c r="J1337">
        <v>538.39</v>
      </c>
      <c r="K1337">
        <v>0</v>
      </c>
      <c r="L1337">
        <v>0</v>
      </c>
      <c r="M1337" t="s">
        <v>42</v>
      </c>
      <c r="N1337">
        <v>721694215.85000002</v>
      </c>
      <c r="Q1337">
        <v>0</v>
      </c>
      <c r="R1337">
        <v>0</v>
      </c>
    </row>
    <row r="1338" spans="1:18" x14ac:dyDescent="0.3">
      <c r="A1338" t="s">
        <v>819</v>
      </c>
      <c r="B1338" t="s">
        <v>820</v>
      </c>
      <c r="C1338" t="s">
        <v>821</v>
      </c>
      <c r="D1338" t="s">
        <v>61</v>
      </c>
      <c r="E1338">
        <v>239092.07</v>
      </c>
      <c r="F1338">
        <v>0</v>
      </c>
      <c r="G1338">
        <v>15079.09</v>
      </c>
      <c r="H1338">
        <v>16831.98</v>
      </c>
      <c r="I1338">
        <v>6.5092582520861144E-5</v>
      </c>
      <c r="J1338">
        <v>478.08</v>
      </c>
      <c r="K1338">
        <v>0</v>
      </c>
      <c r="L1338">
        <v>0</v>
      </c>
      <c r="M1338" t="s">
        <v>42</v>
      </c>
      <c r="N1338">
        <v>258585223.50999999</v>
      </c>
      <c r="Q1338">
        <v>0</v>
      </c>
      <c r="R1338">
        <v>0</v>
      </c>
    </row>
    <row r="1339" spans="1:18" x14ac:dyDescent="0.3">
      <c r="A1339" t="s">
        <v>849</v>
      </c>
      <c r="B1339" t="s">
        <v>850</v>
      </c>
      <c r="C1339" t="s">
        <v>851</v>
      </c>
      <c r="D1339" t="s">
        <v>61</v>
      </c>
      <c r="E1339">
        <v>509075.66</v>
      </c>
      <c r="F1339">
        <v>0</v>
      </c>
      <c r="G1339">
        <v>35128.25</v>
      </c>
      <c r="H1339">
        <v>36164.26</v>
      </c>
      <c r="I1339">
        <v>1.3985431769499953E-4</v>
      </c>
      <c r="J1339">
        <v>1018.04</v>
      </c>
      <c r="K1339">
        <v>0</v>
      </c>
      <c r="L1339">
        <v>0</v>
      </c>
      <c r="M1339" t="s">
        <v>42</v>
      </c>
      <c r="N1339">
        <v>258585223.50999999</v>
      </c>
      <c r="Q1339">
        <v>0</v>
      </c>
      <c r="R1339">
        <v>0</v>
      </c>
    </row>
    <row r="1340" spans="1:18" x14ac:dyDescent="0.3">
      <c r="A1340" t="s">
        <v>873</v>
      </c>
      <c r="B1340" t="s">
        <v>874</v>
      </c>
      <c r="C1340" t="s">
        <v>875</v>
      </c>
      <c r="D1340" t="s">
        <v>61</v>
      </c>
      <c r="E1340">
        <v>594062.79</v>
      </c>
      <c r="F1340">
        <v>0</v>
      </c>
      <c r="G1340">
        <v>41127.53</v>
      </c>
      <c r="H1340">
        <v>41790.5</v>
      </c>
      <c r="I1340">
        <v>1.6161209613117696E-4</v>
      </c>
      <c r="J1340">
        <v>1188</v>
      </c>
      <c r="K1340">
        <v>0</v>
      </c>
      <c r="L1340">
        <v>0</v>
      </c>
      <c r="M1340" t="s">
        <v>42</v>
      </c>
      <c r="N1340">
        <v>258585223.50999999</v>
      </c>
      <c r="Q1340">
        <v>0</v>
      </c>
      <c r="R1340">
        <v>0</v>
      </c>
    </row>
    <row r="1341" spans="1:18" x14ac:dyDescent="0.3">
      <c r="A1341" t="s">
        <v>1025</v>
      </c>
      <c r="B1341" t="s">
        <v>1026</v>
      </c>
      <c r="C1341" t="s">
        <v>1027</v>
      </c>
      <c r="D1341" t="s">
        <v>59</v>
      </c>
      <c r="E1341">
        <v>4925555.2</v>
      </c>
      <c r="F1341">
        <v>0</v>
      </c>
      <c r="G1341">
        <v>378455.13</v>
      </c>
      <c r="H1341">
        <v>375680.26</v>
      </c>
      <c r="I1341">
        <v>5.2055323674380532E-4</v>
      </c>
      <c r="J1341">
        <v>9850.99</v>
      </c>
      <c r="K1341">
        <v>0</v>
      </c>
      <c r="L1341">
        <v>0</v>
      </c>
      <c r="M1341" t="s">
        <v>42</v>
      </c>
      <c r="N1341">
        <v>721694215.85000002</v>
      </c>
      <c r="Q1341">
        <v>0</v>
      </c>
      <c r="R1341">
        <v>0</v>
      </c>
    </row>
    <row r="1342" spans="1:18" x14ac:dyDescent="0.3">
      <c r="A1342" t="s">
        <v>1028</v>
      </c>
      <c r="B1342" t="s">
        <v>1029</v>
      </c>
      <c r="C1342" t="s">
        <v>1030</v>
      </c>
      <c r="D1342" t="s">
        <v>61</v>
      </c>
      <c r="E1342">
        <v>784243</v>
      </c>
      <c r="F1342">
        <v>0</v>
      </c>
      <c r="G1342">
        <v>51060.81</v>
      </c>
      <c r="H1342">
        <v>55019.15</v>
      </c>
      <c r="I1342">
        <v>2.1276989169441963E-4</v>
      </c>
      <c r="J1342">
        <v>1568.38</v>
      </c>
      <c r="K1342">
        <v>0</v>
      </c>
      <c r="L1342">
        <v>0</v>
      </c>
      <c r="M1342" t="s">
        <v>42</v>
      </c>
      <c r="N1342">
        <v>258585223.50999999</v>
      </c>
      <c r="Q1342">
        <v>0</v>
      </c>
      <c r="R1342">
        <v>0</v>
      </c>
    </row>
    <row r="1343" spans="1:18" x14ac:dyDescent="0.3">
      <c r="A1343" t="s">
        <v>1028</v>
      </c>
      <c r="B1343" t="s">
        <v>1029</v>
      </c>
      <c r="C1343" t="s">
        <v>1030</v>
      </c>
      <c r="D1343" t="s">
        <v>59</v>
      </c>
      <c r="E1343">
        <v>1710104.25</v>
      </c>
      <c r="F1343">
        <v>0</v>
      </c>
      <c r="G1343">
        <v>115601.44</v>
      </c>
      <c r="H1343">
        <v>130400.99</v>
      </c>
      <c r="I1343">
        <v>1.806873148434698E-4</v>
      </c>
      <c r="J1343">
        <v>3420.08</v>
      </c>
      <c r="K1343">
        <v>0</v>
      </c>
      <c r="L1343">
        <v>0</v>
      </c>
      <c r="M1343" t="s">
        <v>42</v>
      </c>
      <c r="N1343">
        <v>721694215.85000002</v>
      </c>
      <c r="Q1343">
        <v>0</v>
      </c>
      <c r="R1343">
        <v>0</v>
      </c>
    </row>
    <row r="1344" spans="1:18" x14ac:dyDescent="0.3">
      <c r="A1344" t="s">
        <v>1046</v>
      </c>
      <c r="B1344" t="s">
        <v>1047</v>
      </c>
      <c r="C1344" t="s">
        <v>1048</v>
      </c>
      <c r="D1344" t="s">
        <v>59</v>
      </c>
      <c r="E1344">
        <v>117482.86</v>
      </c>
      <c r="F1344">
        <v>0</v>
      </c>
      <c r="G1344">
        <v>6218.71</v>
      </c>
      <c r="H1344">
        <v>9023.25</v>
      </c>
      <c r="I1344">
        <v>1.250287144032678E-5</v>
      </c>
      <c r="J1344">
        <v>232.6</v>
      </c>
      <c r="K1344">
        <v>0</v>
      </c>
      <c r="L1344">
        <v>0</v>
      </c>
      <c r="M1344" t="s">
        <v>42</v>
      </c>
      <c r="N1344">
        <v>721694215.85000002</v>
      </c>
      <c r="Q1344">
        <v>0</v>
      </c>
      <c r="R1344">
        <v>0</v>
      </c>
    </row>
    <row r="1345" spans="1:18" x14ac:dyDescent="0.3">
      <c r="A1345" t="s">
        <v>1105</v>
      </c>
      <c r="B1345" t="s">
        <v>1106</v>
      </c>
      <c r="C1345" t="s">
        <v>1107</v>
      </c>
      <c r="D1345" t="s">
        <v>65</v>
      </c>
      <c r="E1345">
        <v>10888500.119999999</v>
      </c>
      <c r="F1345">
        <v>0</v>
      </c>
      <c r="G1345">
        <v>675482.23</v>
      </c>
      <c r="H1345">
        <v>585568.19999999995</v>
      </c>
      <c r="I1345">
        <v>6.1251072989068416E-4</v>
      </c>
      <c r="J1345">
        <v>21776.86</v>
      </c>
      <c r="K1345">
        <v>0</v>
      </c>
      <c r="L1345">
        <v>0</v>
      </c>
      <c r="M1345" t="s">
        <v>42</v>
      </c>
      <c r="N1345">
        <v>956012966.66999996</v>
      </c>
      <c r="Q1345">
        <v>0</v>
      </c>
      <c r="R1345">
        <v>0</v>
      </c>
    </row>
    <row r="1346" spans="1:18" x14ac:dyDescent="0.3">
      <c r="A1346" t="s">
        <v>1049</v>
      </c>
      <c r="B1346" t="s">
        <v>1050</v>
      </c>
      <c r="C1346" t="s">
        <v>1051</v>
      </c>
      <c r="D1346" t="s">
        <v>61</v>
      </c>
      <c r="E1346">
        <v>729220.2</v>
      </c>
      <c r="F1346">
        <v>0</v>
      </c>
      <c r="G1346">
        <v>41758.25</v>
      </c>
      <c r="H1346">
        <v>51740.88</v>
      </c>
      <c r="I1346">
        <v>2.000921757928642E-4</v>
      </c>
      <c r="J1346">
        <v>1458.35</v>
      </c>
      <c r="K1346">
        <v>0</v>
      </c>
      <c r="L1346">
        <v>0</v>
      </c>
      <c r="M1346" t="s">
        <v>42</v>
      </c>
      <c r="N1346">
        <v>258585223.50999999</v>
      </c>
      <c r="Q1346">
        <v>0</v>
      </c>
      <c r="R1346">
        <v>0</v>
      </c>
    </row>
    <row r="1347" spans="1:18" x14ac:dyDescent="0.3">
      <c r="A1347" t="s">
        <v>1049</v>
      </c>
      <c r="B1347" t="s">
        <v>1050</v>
      </c>
      <c r="C1347" t="s">
        <v>1051</v>
      </c>
      <c r="D1347" t="s">
        <v>59</v>
      </c>
      <c r="E1347">
        <v>2694668.48</v>
      </c>
      <c r="F1347">
        <v>0</v>
      </c>
      <c r="G1347">
        <v>177710.07</v>
      </c>
      <c r="H1347">
        <v>205983.78</v>
      </c>
      <c r="I1347">
        <v>2.854169750514012E-4</v>
      </c>
      <c r="J1347">
        <v>5389.22</v>
      </c>
      <c r="K1347">
        <v>0</v>
      </c>
      <c r="L1347">
        <v>0</v>
      </c>
      <c r="M1347" t="s">
        <v>42</v>
      </c>
      <c r="N1347">
        <v>721694215.85000002</v>
      </c>
      <c r="Q1347">
        <v>0</v>
      </c>
      <c r="R1347">
        <v>0</v>
      </c>
    </row>
    <row r="1348" spans="1:18" x14ac:dyDescent="0.3">
      <c r="A1348" t="s">
        <v>1052</v>
      </c>
      <c r="B1348" t="s">
        <v>1053</v>
      </c>
      <c r="C1348" t="s">
        <v>1054</v>
      </c>
      <c r="D1348" t="s">
        <v>61</v>
      </c>
      <c r="E1348">
        <v>551997.43999999994</v>
      </c>
      <c r="F1348">
        <v>0</v>
      </c>
      <c r="G1348">
        <v>38531.599999999999</v>
      </c>
      <c r="H1348">
        <v>38883.82</v>
      </c>
      <c r="I1348">
        <v>1.5037139196198612E-4</v>
      </c>
      <c r="J1348">
        <v>1103.92</v>
      </c>
      <c r="K1348">
        <v>0</v>
      </c>
      <c r="L1348">
        <v>0</v>
      </c>
      <c r="M1348" t="s">
        <v>42</v>
      </c>
      <c r="N1348">
        <v>258585223.50999999</v>
      </c>
      <c r="Q1348">
        <v>0</v>
      </c>
      <c r="R1348">
        <v>0</v>
      </c>
    </row>
    <row r="1349" spans="1:18" x14ac:dyDescent="0.3">
      <c r="A1349" t="s">
        <v>1058</v>
      </c>
      <c r="B1349" t="s">
        <v>1059</v>
      </c>
      <c r="C1349" t="s">
        <v>1060</v>
      </c>
      <c r="D1349" t="s">
        <v>61</v>
      </c>
      <c r="E1349">
        <v>878118</v>
      </c>
      <c r="F1349">
        <v>0</v>
      </c>
      <c r="G1349">
        <v>61434.2</v>
      </c>
      <c r="H1349">
        <v>62457.8</v>
      </c>
      <c r="I1349">
        <v>2.4153661664114628E-4</v>
      </c>
      <c r="J1349">
        <v>1756.13</v>
      </c>
      <c r="K1349">
        <v>0</v>
      </c>
      <c r="L1349">
        <v>0</v>
      </c>
      <c r="M1349" t="s">
        <v>42</v>
      </c>
      <c r="N1349">
        <v>258585223.50999999</v>
      </c>
      <c r="Q1349">
        <v>0</v>
      </c>
      <c r="R1349">
        <v>0</v>
      </c>
    </row>
    <row r="1350" spans="1:18" x14ac:dyDescent="0.3">
      <c r="A1350" t="s">
        <v>1058</v>
      </c>
      <c r="B1350" t="s">
        <v>1059</v>
      </c>
      <c r="C1350" t="s">
        <v>1060</v>
      </c>
      <c r="D1350" t="s">
        <v>59</v>
      </c>
      <c r="E1350">
        <v>6879831.2400000002</v>
      </c>
      <c r="F1350">
        <v>0</v>
      </c>
      <c r="G1350">
        <v>507208.49</v>
      </c>
      <c r="H1350">
        <v>529214.88</v>
      </c>
      <c r="I1350">
        <v>7.3329516625916021E-4</v>
      </c>
      <c r="J1350">
        <v>13759.53</v>
      </c>
      <c r="K1350">
        <v>0</v>
      </c>
      <c r="L1350">
        <v>0</v>
      </c>
      <c r="M1350" t="s">
        <v>42</v>
      </c>
      <c r="N1350">
        <v>721694215.85000002</v>
      </c>
      <c r="Q1350">
        <v>0</v>
      </c>
      <c r="R1350">
        <v>0</v>
      </c>
    </row>
    <row r="1351" spans="1:18" x14ac:dyDescent="0.3">
      <c r="A1351" t="s">
        <v>1058</v>
      </c>
      <c r="B1351" t="s">
        <v>1061</v>
      </c>
      <c r="C1351" t="s">
        <v>1062</v>
      </c>
      <c r="D1351" t="s">
        <v>61</v>
      </c>
      <c r="E1351">
        <v>878118</v>
      </c>
      <c r="F1351">
        <v>0</v>
      </c>
      <c r="G1351">
        <v>61434.2</v>
      </c>
      <c r="H1351">
        <v>62457.8</v>
      </c>
      <c r="I1351">
        <v>2.4153661664114628E-4</v>
      </c>
      <c r="J1351">
        <v>1756.13</v>
      </c>
      <c r="K1351">
        <v>0</v>
      </c>
      <c r="L1351">
        <v>0</v>
      </c>
      <c r="M1351" t="s">
        <v>42</v>
      </c>
      <c r="N1351">
        <v>258585223.50999999</v>
      </c>
      <c r="Q1351">
        <v>0</v>
      </c>
      <c r="R1351">
        <v>0</v>
      </c>
    </row>
    <row r="1352" spans="1:18" x14ac:dyDescent="0.3">
      <c r="A1352" t="s">
        <v>1058</v>
      </c>
      <c r="B1352" t="s">
        <v>1061</v>
      </c>
      <c r="C1352" t="s">
        <v>1062</v>
      </c>
      <c r="D1352" t="s">
        <v>59</v>
      </c>
      <c r="E1352">
        <v>6879831.2400000002</v>
      </c>
      <c r="F1352">
        <v>0</v>
      </c>
      <c r="G1352">
        <v>507208.49</v>
      </c>
      <c r="H1352">
        <v>529214.88</v>
      </c>
      <c r="I1352">
        <v>7.3329516625916021E-4</v>
      </c>
      <c r="J1352">
        <v>13759.53</v>
      </c>
      <c r="K1352">
        <v>0</v>
      </c>
      <c r="L1352">
        <v>0</v>
      </c>
      <c r="M1352" t="s">
        <v>42</v>
      </c>
      <c r="N1352">
        <v>721694215.85000002</v>
      </c>
      <c r="Q1352">
        <v>0</v>
      </c>
      <c r="R1352">
        <v>0</v>
      </c>
    </row>
    <row r="1353" spans="1:18" x14ac:dyDescent="0.3">
      <c r="A1353" t="s">
        <v>1058</v>
      </c>
      <c r="B1353" t="s">
        <v>1063</v>
      </c>
      <c r="C1353" t="s">
        <v>1064</v>
      </c>
      <c r="D1353" t="s">
        <v>61</v>
      </c>
      <c r="E1353">
        <v>878118</v>
      </c>
      <c r="F1353">
        <v>0</v>
      </c>
      <c r="G1353">
        <v>61434.2</v>
      </c>
      <c r="H1353">
        <v>62457.8</v>
      </c>
      <c r="I1353">
        <v>2.4153661664114628E-4</v>
      </c>
      <c r="J1353">
        <v>1756.13</v>
      </c>
      <c r="K1353">
        <v>0</v>
      </c>
      <c r="L1353">
        <v>0</v>
      </c>
      <c r="M1353" t="s">
        <v>42</v>
      </c>
      <c r="N1353">
        <v>258585223.50999999</v>
      </c>
      <c r="Q1353">
        <v>0</v>
      </c>
      <c r="R1353">
        <v>0</v>
      </c>
    </row>
    <row r="1354" spans="1:18" x14ac:dyDescent="0.3">
      <c r="A1354" t="s">
        <v>1058</v>
      </c>
      <c r="B1354" t="s">
        <v>1063</v>
      </c>
      <c r="C1354" t="s">
        <v>1064</v>
      </c>
      <c r="D1354" t="s">
        <v>59</v>
      </c>
      <c r="E1354">
        <v>6879831.2400000002</v>
      </c>
      <c r="F1354">
        <v>0</v>
      </c>
      <c r="G1354">
        <v>507208.49</v>
      </c>
      <c r="H1354">
        <v>529214.88</v>
      </c>
      <c r="I1354">
        <v>7.3329516625916021E-4</v>
      </c>
      <c r="J1354">
        <v>13759.53</v>
      </c>
      <c r="K1354">
        <v>0</v>
      </c>
      <c r="L1354">
        <v>0</v>
      </c>
      <c r="M1354" t="s">
        <v>42</v>
      </c>
      <c r="N1354">
        <v>721694215.85000002</v>
      </c>
      <c r="Q1354">
        <v>0</v>
      </c>
      <c r="R1354">
        <v>0</v>
      </c>
    </row>
    <row r="1355" spans="1:18" x14ac:dyDescent="0.3">
      <c r="A1355" t="s">
        <v>1068</v>
      </c>
      <c r="B1355" t="s">
        <v>1069</v>
      </c>
      <c r="C1355" t="s">
        <v>1070</v>
      </c>
      <c r="D1355" t="s">
        <v>61</v>
      </c>
      <c r="E1355">
        <v>2284107.5699999998</v>
      </c>
      <c r="F1355">
        <v>0</v>
      </c>
      <c r="G1355">
        <v>153667.10999999999</v>
      </c>
      <c r="H1355">
        <v>163946.06</v>
      </c>
      <c r="I1355">
        <v>6.3401171101201725E-4</v>
      </c>
      <c r="J1355">
        <v>4567.8999999999996</v>
      </c>
      <c r="K1355">
        <v>0</v>
      </c>
      <c r="L1355">
        <v>0</v>
      </c>
      <c r="M1355" t="s">
        <v>42</v>
      </c>
      <c r="N1355">
        <v>258585223.50999999</v>
      </c>
      <c r="Q1355">
        <v>0</v>
      </c>
      <c r="R1355">
        <v>0</v>
      </c>
    </row>
    <row r="1356" spans="1:18" x14ac:dyDescent="0.3">
      <c r="A1356" t="s">
        <v>1068</v>
      </c>
      <c r="B1356" t="s">
        <v>1069</v>
      </c>
      <c r="C1356" t="s">
        <v>1070</v>
      </c>
      <c r="D1356" t="s">
        <v>59</v>
      </c>
      <c r="E1356">
        <v>1209611.97</v>
      </c>
      <c r="F1356">
        <v>0</v>
      </c>
      <c r="G1356">
        <v>95551.78</v>
      </c>
      <c r="H1356">
        <v>93061.18</v>
      </c>
      <c r="I1356">
        <v>1.2894821373951847E-4</v>
      </c>
      <c r="J1356">
        <v>2418.94</v>
      </c>
      <c r="K1356">
        <v>0</v>
      </c>
      <c r="L1356">
        <v>0</v>
      </c>
      <c r="M1356" t="s">
        <v>42</v>
      </c>
      <c r="N1356">
        <v>721694215.85000002</v>
      </c>
      <c r="Q1356">
        <v>0</v>
      </c>
      <c r="R1356">
        <v>0</v>
      </c>
    </row>
    <row r="1357" spans="1:18" x14ac:dyDescent="0.3">
      <c r="A1357" t="s">
        <v>1071</v>
      </c>
      <c r="B1357" t="s">
        <v>1072</v>
      </c>
      <c r="C1357" t="s">
        <v>1073</v>
      </c>
      <c r="D1357" t="s">
        <v>61</v>
      </c>
      <c r="E1357">
        <v>4476141.45</v>
      </c>
      <c r="F1357">
        <v>0</v>
      </c>
      <c r="G1357">
        <v>318748.42</v>
      </c>
      <c r="H1357">
        <v>315717.99</v>
      </c>
      <c r="I1357">
        <v>1.220943663038776E-3</v>
      </c>
      <c r="J1357">
        <v>8952.18</v>
      </c>
      <c r="K1357">
        <v>0</v>
      </c>
      <c r="L1357">
        <v>0</v>
      </c>
      <c r="M1357" t="s">
        <v>42</v>
      </c>
      <c r="N1357">
        <v>258585223.50999999</v>
      </c>
      <c r="Q1357">
        <v>0</v>
      </c>
      <c r="R1357">
        <v>0</v>
      </c>
    </row>
    <row r="1358" spans="1:18" x14ac:dyDescent="0.3">
      <c r="A1358" t="s">
        <v>1071</v>
      </c>
      <c r="B1358" t="s">
        <v>1072</v>
      </c>
      <c r="C1358" t="s">
        <v>1073</v>
      </c>
      <c r="D1358" t="s">
        <v>59</v>
      </c>
      <c r="E1358">
        <v>8753270.4100000001</v>
      </c>
      <c r="F1358">
        <v>0</v>
      </c>
      <c r="G1358">
        <v>633314.01</v>
      </c>
      <c r="H1358">
        <v>670731.43999999994</v>
      </c>
      <c r="I1358">
        <v>9.2938453055221339E-4</v>
      </c>
      <c r="J1358">
        <v>17506.439999999999</v>
      </c>
      <c r="K1358">
        <v>0</v>
      </c>
      <c r="L1358">
        <v>0</v>
      </c>
      <c r="M1358" t="s">
        <v>42</v>
      </c>
      <c r="N1358">
        <v>721694215.85000002</v>
      </c>
      <c r="Q1358">
        <v>0</v>
      </c>
      <c r="R1358">
        <v>0</v>
      </c>
    </row>
    <row r="1359" spans="1:18" x14ac:dyDescent="0.3">
      <c r="A1359" t="s">
        <v>1071</v>
      </c>
      <c r="B1359" t="s">
        <v>1074</v>
      </c>
      <c r="C1359" t="s">
        <v>1075</v>
      </c>
      <c r="D1359" t="s">
        <v>61</v>
      </c>
      <c r="E1359">
        <v>4476141.45</v>
      </c>
      <c r="F1359">
        <v>0</v>
      </c>
      <c r="G1359">
        <v>318748.42</v>
      </c>
      <c r="H1359">
        <v>315717.99</v>
      </c>
      <c r="I1359">
        <v>1.220943663038776E-3</v>
      </c>
      <c r="J1359">
        <v>8952.18</v>
      </c>
      <c r="K1359">
        <v>0</v>
      </c>
      <c r="L1359">
        <v>0</v>
      </c>
      <c r="M1359" t="s">
        <v>42</v>
      </c>
      <c r="N1359">
        <v>258585223.50999999</v>
      </c>
      <c r="Q1359">
        <v>0</v>
      </c>
      <c r="R1359">
        <v>0</v>
      </c>
    </row>
    <row r="1360" spans="1:18" x14ac:dyDescent="0.3">
      <c r="A1360" t="s">
        <v>1071</v>
      </c>
      <c r="B1360" t="s">
        <v>1074</v>
      </c>
      <c r="C1360" t="s">
        <v>1075</v>
      </c>
      <c r="D1360" t="s">
        <v>59</v>
      </c>
      <c r="E1360">
        <v>8753270.4100000001</v>
      </c>
      <c r="F1360">
        <v>0</v>
      </c>
      <c r="G1360">
        <v>633314.01</v>
      </c>
      <c r="H1360">
        <v>670731.43999999994</v>
      </c>
      <c r="I1360">
        <v>9.2938453055221339E-4</v>
      </c>
      <c r="J1360">
        <v>17506.439999999999</v>
      </c>
      <c r="K1360">
        <v>0</v>
      </c>
      <c r="L1360">
        <v>0</v>
      </c>
      <c r="M1360" t="s">
        <v>42</v>
      </c>
      <c r="N1360">
        <v>721694215.85000002</v>
      </c>
      <c r="Q1360">
        <v>0</v>
      </c>
      <c r="R1360">
        <v>0</v>
      </c>
    </row>
    <row r="1361" spans="1:18" x14ac:dyDescent="0.3">
      <c r="A1361" t="s">
        <v>1071</v>
      </c>
      <c r="B1361" t="s">
        <v>1076</v>
      </c>
      <c r="C1361" t="s">
        <v>1077</v>
      </c>
      <c r="D1361" t="s">
        <v>61</v>
      </c>
      <c r="E1361">
        <v>4476141.45</v>
      </c>
      <c r="F1361">
        <v>0</v>
      </c>
      <c r="G1361">
        <v>318748.42</v>
      </c>
      <c r="H1361">
        <v>315717.99</v>
      </c>
      <c r="I1361">
        <v>1.220943663038776E-3</v>
      </c>
      <c r="J1361">
        <v>8952.18</v>
      </c>
      <c r="K1361">
        <v>0</v>
      </c>
      <c r="L1361">
        <v>0</v>
      </c>
      <c r="M1361" t="s">
        <v>42</v>
      </c>
      <c r="N1361">
        <v>258585223.50999999</v>
      </c>
      <c r="Q1361">
        <v>0</v>
      </c>
      <c r="R1361">
        <v>0</v>
      </c>
    </row>
    <row r="1362" spans="1:18" x14ac:dyDescent="0.3">
      <c r="A1362" t="s">
        <v>1071</v>
      </c>
      <c r="B1362" t="s">
        <v>1076</v>
      </c>
      <c r="C1362" t="s">
        <v>1077</v>
      </c>
      <c r="D1362" t="s">
        <v>59</v>
      </c>
      <c r="E1362">
        <v>8753270.4100000001</v>
      </c>
      <c r="F1362">
        <v>0</v>
      </c>
      <c r="G1362">
        <v>633314.01</v>
      </c>
      <c r="H1362">
        <v>670731.43999999994</v>
      </c>
      <c r="I1362">
        <v>9.2938453055221339E-4</v>
      </c>
      <c r="J1362">
        <v>17506.439999999999</v>
      </c>
      <c r="K1362">
        <v>0</v>
      </c>
      <c r="L1362">
        <v>0</v>
      </c>
      <c r="M1362" t="s">
        <v>42</v>
      </c>
      <c r="N1362">
        <v>721694215.85000002</v>
      </c>
      <c r="Q1362">
        <v>0</v>
      </c>
      <c r="R1362">
        <v>0</v>
      </c>
    </row>
    <row r="1363" spans="1:18" x14ac:dyDescent="0.3">
      <c r="A1363" t="s">
        <v>1071</v>
      </c>
      <c r="B1363" t="s">
        <v>1078</v>
      </c>
      <c r="C1363" t="s">
        <v>1079</v>
      </c>
      <c r="D1363" t="s">
        <v>61</v>
      </c>
      <c r="E1363">
        <v>4476141.45</v>
      </c>
      <c r="F1363">
        <v>0</v>
      </c>
      <c r="G1363">
        <v>318748.42</v>
      </c>
      <c r="H1363">
        <v>315717.99</v>
      </c>
      <c r="I1363">
        <v>1.220943663038776E-3</v>
      </c>
      <c r="J1363">
        <v>8952.18</v>
      </c>
      <c r="K1363">
        <v>0</v>
      </c>
      <c r="L1363">
        <v>0</v>
      </c>
      <c r="M1363" t="s">
        <v>42</v>
      </c>
      <c r="N1363">
        <v>258585223.50999999</v>
      </c>
      <c r="Q1363">
        <v>0</v>
      </c>
      <c r="R1363">
        <v>0</v>
      </c>
    </row>
    <row r="1364" spans="1:18" x14ac:dyDescent="0.3">
      <c r="A1364" t="s">
        <v>1071</v>
      </c>
      <c r="B1364" t="s">
        <v>1078</v>
      </c>
      <c r="C1364" t="s">
        <v>1079</v>
      </c>
      <c r="D1364" t="s">
        <v>59</v>
      </c>
      <c r="E1364">
        <v>8753270.4100000001</v>
      </c>
      <c r="F1364">
        <v>0</v>
      </c>
      <c r="G1364">
        <v>633314.01</v>
      </c>
      <c r="H1364">
        <v>670731.43999999994</v>
      </c>
      <c r="I1364">
        <v>9.2938453055221339E-4</v>
      </c>
      <c r="J1364">
        <v>17506.439999999999</v>
      </c>
      <c r="K1364">
        <v>0</v>
      </c>
      <c r="L1364">
        <v>0</v>
      </c>
      <c r="M1364" t="s">
        <v>42</v>
      </c>
      <c r="N1364">
        <v>721694215.85000002</v>
      </c>
      <c r="Q1364">
        <v>0</v>
      </c>
      <c r="R1364">
        <v>0</v>
      </c>
    </row>
    <row r="1365" spans="1:18" x14ac:dyDescent="0.3">
      <c r="A1365" t="s">
        <v>1083</v>
      </c>
      <c r="B1365" t="s">
        <v>1084</v>
      </c>
      <c r="C1365" t="s">
        <v>1085</v>
      </c>
      <c r="D1365" t="s">
        <v>59</v>
      </c>
      <c r="E1365">
        <v>670764.43000000005</v>
      </c>
      <c r="F1365">
        <v>0</v>
      </c>
      <c r="G1365">
        <v>46009.55</v>
      </c>
      <c r="H1365">
        <v>51357.38</v>
      </c>
      <c r="I1365">
        <v>7.1162244163911007E-5</v>
      </c>
      <c r="J1365">
        <v>1341.45</v>
      </c>
      <c r="K1365">
        <v>0</v>
      </c>
      <c r="L1365">
        <v>0</v>
      </c>
      <c r="M1365" t="s">
        <v>42</v>
      </c>
      <c r="N1365">
        <v>721694215.85000002</v>
      </c>
      <c r="Q1365">
        <v>0</v>
      </c>
      <c r="R1365">
        <v>0</v>
      </c>
    </row>
    <row r="1366" spans="1:18" x14ac:dyDescent="0.3">
      <c r="A1366" t="s">
        <v>1086</v>
      </c>
      <c r="B1366" t="s">
        <v>1087</v>
      </c>
      <c r="C1366" t="s">
        <v>1088</v>
      </c>
      <c r="D1366" t="s">
        <v>59</v>
      </c>
      <c r="E1366">
        <v>3277201.65</v>
      </c>
      <c r="F1366">
        <v>0</v>
      </c>
      <c r="G1366">
        <v>271241.08</v>
      </c>
      <c r="H1366">
        <v>250534.91</v>
      </c>
      <c r="I1366">
        <v>3.4714828593287805E-4</v>
      </c>
      <c r="J1366">
        <v>6554.24</v>
      </c>
      <c r="K1366">
        <v>0</v>
      </c>
      <c r="L1366">
        <v>0</v>
      </c>
      <c r="M1366" t="s">
        <v>42</v>
      </c>
      <c r="N1366">
        <v>721694215.85000002</v>
      </c>
      <c r="Q1366">
        <v>0</v>
      </c>
      <c r="R1366">
        <v>0</v>
      </c>
    </row>
    <row r="1367" spans="1:18" x14ac:dyDescent="0.3">
      <c r="A1367" t="s">
        <v>1095</v>
      </c>
      <c r="B1367" t="s">
        <v>1096</v>
      </c>
      <c r="C1367" t="s">
        <v>1097</v>
      </c>
      <c r="D1367" t="s">
        <v>61</v>
      </c>
      <c r="E1367">
        <v>4619198.46</v>
      </c>
      <c r="F1367">
        <v>0</v>
      </c>
      <c r="G1367">
        <v>357408.11</v>
      </c>
      <c r="H1367">
        <v>323827.51</v>
      </c>
      <c r="I1367">
        <v>1.2523047744353302E-3</v>
      </c>
      <c r="J1367">
        <v>9238.27</v>
      </c>
      <c r="K1367">
        <v>0</v>
      </c>
      <c r="L1367">
        <v>0</v>
      </c>
      <c r="M1367" t="s">
        <v>42</v>
      </c>
      <c r="N1367">
        <v>258585223.50999999</v>
      </c>
      <c r="Q1367">
        <v>0</v>
      </c>
      <c r="R1367">
        <v>0</v>
      </c>
    </row>
    <row r="1368" spans="1:18" x14ac:dyDescent="0.3">
      <c r="A1368" t="s">
        <v>1104</v>
      </c>
      <c r="D1368" t="s">
        <v>61</v>
      </c>
      <c r="E1368">
        <v>388064.18</v>
      </c>
      <c r="F1368">
        <v>0</v>
      </c>
      <c r="G1368">
        <v>27496.2</v>
      </c>
      <c r="H1368">
        <v>27245.040000000001</v>
      </c>
      <c r="I1368">
        <v>1.0536193688943087E-4</v>
      </c>
      <c r="J1368">
        <v>775.98</v>
      </c>
      <c r="K1368">
        <v>0</v>
      </c>
      <c r="L1368">
        <v>0</v>
      </c>
      <c r="M1368" t="s">
        <v>42</v>
      </c>
      <c r="N1368">
        <v>258585223.50999999</v>
      </c>
      <c r="Q1368">
        <v>0</v>
      </c>
      <c r="R1368">
        <v>0</v>
      </c>
    </row>
    <row r="1369" spans="1:18" x14ac:dyDescent="0.3">
      <c r="A1369" t="s">
        <v>1104</v>
      </c>
      <c r="D1369" t="s">
        <v>59</v>
      </c>
      <c r="E1369">
        <v>585948.47</v>
      </c>
      <c r="F1369">
        <v>0</v>
      </c>
      <c r="G1369">
        <v>42091.92</v>
      </c>
      <c r="H1369">
        <v>44902.01</v>
      </c>
      <c r="I1369">
        <v>6.2217500173692155E-5</v>
      </c>
      <c r="J1369">
        <v>1171.76</v>
      </c>
      <c r="K1369">
        <v>0</v>
      </c>
      <c r="L1369">
        <v>0</v>
      </c>
      <c r="M1369" t="s">
        <v>42</v>
      </c>
      <c r="N1369">
        <v>721694215.85000002</v>
      </c>
      <c r="Q1369">
        <v>0</v>
      </c>
      <c r="R1369">
        <v>0</v>
      </c>
    </row>
    <row r="1370" spans="1:18" x14ac:dyDescent="0.3">
      <c r="A1370" t="s">
        <v>125</v>
      </c>
      <c r="B1370" t="s">
        <v>126</v>
      </c>
      <c r="C1370" t="s">
        <v>127</v>
      </c>
      <c r="D1370" t="s">
        <v>59</v>
      </c>
      <c r="E1370">
        <v>24011320.190000001</v>
      </c>
      <c r="F1370">
        <v>597615.13</v>
      </c>
      <c r="G1370">
        <v>1880807.58</v>
      </c>
      <c r="H1370">
        <v>1834939.48</v>
      </c>
      <c r="I1370">
        <v>2.5425442517075427E-3</v>
      </c>
      <c r="J1370">
        <v>48022.52</v>
      </c>
      <c r="K1370">
        <v>0</v>
      </c>
      <c r="L1370">
        <v>0</v>
      </c>
      <c r="M1370" t="s">
        <v>42</v>
      </c>
      <c r="N1370">
        <v>721694215.85000002</v>
      </c>
      <c r="Q1370">
        <v>0</v>
      </c>
      <c r="R1370">
        <v>0</v>
      </c>
    </row>
    <row r="1371" spans="1:18" x14ac:dyDescent="0.3">
      <c r="A1371" t="s">
        <v>132</v>
      </c>
      <c r="B1371" t="s">
        <v>133</v>
      </c>
      <c r="C1371" t="s">
        <v>134</v>
      </c>
      <c r="D1371" t="s">
        <v>59</v>
      </c>
      <c r="E1371">
        <v>1184509.53</v>
      </c>
      <c r="F1371">
        <v>30089.94</v>
      </c>
      <c r="G1371">
        <v>82855.05</v>
      </c>
      <c r="H1371">
        <v>90821.36</v>
      </c>
      <c r="I1371">
        <v>1.2584465554158839E-4</v>
      </c>
      <c r="J1371">
        <v>2368.89</v>
      </c>
      <c r="K1371">
        <v>0</v>
      </c>
      <c r="L1371">
        <v>0</v>
      </c>
      <c r="M1371" t="s">
        <v>42</v>
      </c>
      <c r="N1371">
        <v>721694215.85000002</v>
      </c>
      <c r="Q1371">
        <v>0</v>
      </c>
      <c r="R1371">
        <v>0</v>
      </c>
    </row>
    <row r="1372" spans="1:18" x14ac:dyDescent="0.3">
      <c r="A1372" t="s">
        <v>135</v>
      </c>
      <c r="B1372" t="s">
        <v>136</v>
      </c>
      <c r="C1372" t="s">
        <v>137</v>
      </c>
      <c r="D1372" t="s">
        <v>59</v>
      </c>
      <c r="E1372">
        <v>20902425.73</v>
      </c>
      <c r="F1372">
        <v>432892.21</v>
      </c>
      <c r="G1372">
        <v>1728269.13</v>
      </c>
      <c r="H1372">
        <v>1598080.66</v>
      </c>
      <c r="I1372">
        <v>2.2143459444493481E-3</v>
      </c>
      <c r="J1372">
        <v>41804.660000000003</v>
      </c>
      <c r="K1372">
        <v>0</v>
      </c>
      <c r="L1372">
        <v>0</v>
      </c>
      <c r="M1372" t="s">
        <v>42</v>
      </c>
      <c r="N1372">
        <v>721694215.85000002</v>
      </c>
      <c r="Q1372">
        <v>0</v>
      </c>
      <c r="R1372">
        <v>0</v>
      </c>
    </row>
    <row r="1373" spans="1:18" x14ac:dyDescent="0.3">
      <c r="A1373" t="s">
        <v>138</v>
      </c>
      <c r="B1373" t="s">
        <v>139</v>
      </c>
      <c r="C1373" t="s">
        <v>140</v>
      </c>
      <c r="D1373" t="s">
        <v>59</v>
      </c>
      <c r="E1373">
        <v>48461121.869999997</v>
      </c>
      <c r="F1373">
        <v>618034.54</v>
      </c>
      <c r="G1373">
        <v>3698305.55</v>
      </c>
      <c r="H1373">
        <v>3694842.57</v>
      </c>
      <c r="I1373">
        <v>5.1196787903423514E-3</v>
      </c>
      <c r="J1373">
        <v>96912.46</v>
      </c>
      <c r="K1373">
        <v>0</v>
      </c>
      <c r="L1373">
        <v>0</v>
      </c>
      <c r="M1373" t="s">
        <v>42</v>
      </c>
      <c r="N1373">
        <v>721694215.85000002</v>
      </c>
      <c r="Q1373">
        <v>0</v>
      </c>
      <c r="R1373">
        <v>0</v>
      </c>
    </row>
    <row r="1374" spans="1:18" x14ac:dyDescent="0.3">
      <c r="A1374" t="s">
        <v>141</v>
      </c>
      <c r="B1374" t="s">
        <v>142</v>
      </c>
      <c r="C1374" t="s">
        <v>143</v>
      </c>
      <c r="D1374" t="s">
        <v>59</v>
      </c>
      <c r="E1374">
        <v>4356688.6100000003</v>
      </c>
      <c r="F1374">
        <v>80328.89</v>
      </c>
      <c r="G1374">
        <v>335184.36</v>
      </c>
      <c r="H1374">
        <v>333049.95</v>
      </c>
      <c r="I1374">
        <v>4.6148346860136474E-4</v>
      </c>
      <c r="J1374">
        <v>8713.27</v>
      </c>
      <c r="K1374">
        <v>0</v>
      </c>
      <c r="L1374">
        <v>0</v>
      </c>
      <c r="M1374" t="s">
        <v>42</v>
      </c>
      <c r="N1374">
        <v>721694215.85000002</v>
      </c>
      <c r="Q1374">
        <v>0</v>
      </c>
      <c r="R1374">
        <v>0</v>
      </c>
    </row>
    <row r="1375" spans="1:18" x14ac:dyDescent="0.3">
      <c r="A1375" t="s">
        <v>144</v>
      </c>
      <c r="B1375" t="s">
        <v>145</v>
      </c>
      <c r="C1375" t="s">
        <v>146</v>
      </c>
      <c r="D1375" t="s">
        <v>59</v>
      </c>
      <c r="E1375">
        <v>163013675.63</v>
      </c>
      <c r="F1375">
        <v>4218088.05</v>
      </c>
      <c r="G1375">
        <v>12314900.630000001</v>
      </c>
      <c r="H1375">
        <v>12438602.99</v>
      </c>
      <c r="I1375">
        <v>1.7235281531735723E-2</v>
      </c>
      <c r="J1375">
        <v>326027.21000000002</v>
      </c>
      <c r="K1375">
        <v>0</v>
      </c>
      <c r="L1375">
        <v>0</v>
      </c>
      <c r="M1375" t="s">
        <v>42</v>
      </c>
      <c r="N1375">
        <v>721694215.85000002</v>
      </c>
      <c r="Q1375">
        <v>0</v>
      </c>
      <c r="R1375">
        <v>0</v>
      </c>
    </row>
    <row r="1376" spans="1:18" x14ac:dyDescent="0.3">
      <c r="A1376" t="s">
        <v>147</v>
      </c>
      <c r="B1376" t="s">
        <v>148</v>
      </c>
      <c r="C1376" t="s">
        <v>149</v>
      </c>
      <c r="D1376" t="s">
        <v>59</v>
      </c>
      <c r="E1376">
        <v>28741620.23</v>
      </c>
      <c r="F1376">
        <v>678033.89</v>
      </c>
      <c r="G1376">
        <v>2108704.46</v>
      </c>
      <c r="H1376">
        <v>2198687.75</v>
      </c>
      <c r="I1376">
        <v>3.0465641842652436E-3</v>
      </c>
      <c r="J1376">
        <v>57483.08</v>
      </c>
      <c r="K1376">
        <v>0</v>
      </c>
      <c r="L1376">
        <v>0</v>
      </c>
      <c r="M1376" t="s">
        <v>42</v>
      </c>
      <c r="N1376">
        <v>721694215.85000002</v>
      </c>
      <c r="Q1376">
        <v>0</v>
      </c>
      <c r="R1376">
        <v>0</v>
      </c>
    </row>
    <row r="1377" spans="1:18" x14ac:dyDescent="0.3">
      <c r="A1377" t="s">
        <v>150</v>
      </c>
      <c r="B1377" t="s">
        <v>151</v>
      </c>
      <c r="C1377" t="s">
        <v>152</v>
      </c>
      <c r="D1377" t="s">
        <v>59</v>
      </c>
      <c r="E1377">
        <v>98077284.159999996</v>
      </c>
      <c r="F1377">
        <v>2771319.33</v>
      </c>
      <c r="G1377">
        <v>7506209.8399999999</v>
      </c>
      <c r="H1377">
        <v>7487529.54</v>
      </c>
      <c r="I1377">
        <v>1.0374933559889082E-2</v>
      </c>
      <c r="J1377">
        <v>196154.23</v>
      </c>
      <c r="K1377">
        <v>0</v>
      </c>
      <c r="L1377">
        <v>0</v>
      </c>
      <c r="M1377" t="s">
        <v>42</v>
      </c>
      <c r="N1377">
        <v>721694215.85000002</v>
      </c>
      <c r="Q1377">
        <v>0</v>
      </c>
      <c r="R1377">
        <v>0</v>
      </c>
    </row>
    <row r="1378" spans="1:18" x14ac:dyDescent="0.3">
      <c r="A1378" t="s">
        <v>153</v>
      </c>
      <c r="B1378" t="s">
        <v>154</v>
      </c>
      <c r="C1378" t="s">
        <v>155</v>
      </c>
      <c r="D1378" t="s">
        <v>59</v>
      </c>
      <c r="E1378">
        <v>186125095.47</v>
      </c>
      <c r="F1378">
        <v>4383763.41</v>
      </c>
      <c r="G1378">
        <v>13824306.880000001</v>
      </c>
      <c r="H1378">
        <v>14314900.460000001</v>
      </c>
      <c r="I1378">
        <v>1.9835132588862634E-2</v>
      </c>
      <c r="J1378">
        <v>372229.77</v>
      </c>
      <c r="K1378">
        <v>0</v>
      </c>
      <c r="L1378">
        <v>0</v>
      </c>
      <c r="M1378" t="s">
        <v>42</v>
      </c>
      <c r="N1378">
        <v>721694215.85000002</v>
      </c>
      <c r="Q1378">
        <v>0</v>
      </c>
      <c r="R1378">
        <v>0</v>
      </c>
    </row>
    <row r="1379" spans="1:18" x14ac:dyDescent="0.3">
      <c r="A1379" t="s">
        <v>156</v>
      </c>
      <c r="B1379" t="s">
        <v>157</v>
      </c>
      <c r="C1379" t="s">
        <v>158</v>
      </c>
      <c r="D1379" t="s">
        <v>59</v>
      </c>
      <c r="E1379">
        <v>105977323.56999999</v>
      </c>
      <c r="F1379">
        <v>2467169.17</v>
      </c>
      <c r="G1379">
        <v>8611123.3100000005</v>
      </c>
      <c r="H1379">
        <v>8098545.2999999998</v>
      </c>
      <c r="I1379">
        <v>1.1221574348440165E-2</v>
      </c>
      <c r="J1379">
        <v>211954.31</v>
      </c>
      <c r="K1379">
        <v>0</v>
      </c>
      <c r="L1379">
        <v>0</v>
      </c>
      <c r="M1379" t="s">
        <v>42</v>
      </c>
      <c r="N1379">
        <v>721694215.85000002</v>
      </c>
      <c r="Q1379">
        <v>0</v>
      </c>
      <c r="R1379">
        <v>0</v>
      </c>
    </row>
    <row r="1380" spans="1:18" x14ac:dyDescent="0.3">
      <c r="A1380" t="s">
        <v>159</v>
      </c>
      <c r="B1380" t="s">
        <v>160</v>
      </c>
      <c r="C1380" t="s">
        <v>161</v>
      </c>
      <c r="D1380" t="s">
        <v>59</v>
      </c>
      <c r="E1380">
        <v>164674.66</v>
      </c>
      <c r="F1380">
        <v>24884.99</v>
      </c>
      <c r="G1380">
        <v>12333.04</v>
      </c>
      <c r="H1380">
        <v>12580.89</v>
      </c>
      <c r="I1380">
        <v>1.743243845342785E-5</v>
      </c>
      <c r="J1380">
        <v>329.28</v>
      </c>
      <c r="K1380">
        <v>0</v>
      </c>
      <c r="L1380">
        <v>0</v>
      </c>
      <c r="M1380" t="s">
        <v>42</v>
      </c>
      <c r="N1380">
        <v>721694215.85000002</v>
      </c>
      <c r="Q1380">
        <v>0</v>
      </c>
      <c r="R1380">
        <v>0</v>
      </c>
    </row>
    <row r="1381" spans="1:18" x14ac:dyDescent="0.3">
      <c r="A1381" t="s">
        <v>162</v>
      </c>
      <c r="B1381" t="s">
        <v>163</v>
      </c>
      <c r="C1381" t="s">
        <v>164</v>
      </c>
      <c r="D1381" t="s">
        <v>59</v>
      </c>
      <c r="E1381">
        <v>157530991.00999999</v>
      </c>
      <c r="F1381">
        <v>2944284.69</v>
      </c>
      <c r="G1381">
        <v>11842741.939999999</v>
      </c>
      <c r="H1381">
        <v>12028744.810000001</v>
      </c>
      <c r="I1381">
        <v>1.6667370398462642E-2</v>
      </c>
      <c r="J1381">
        <v>315061.86</v>
      </c>
      <c r="K1381">
        <v>0</v>
      </c>
      <c r="L1381">
        <v>0</v>
      </c>
      <c r="M1381" t="s">
        <v>42</v>
      </c>
      <c r="N1381">
        <v>721694215.85000002</v>
      </c>
      <c r="Q1381">
        <v>0</v>
      </c>
      <c r="R1381">
        <v>0</v>
      </c>
    </row>
    <row r="1382" spans="1:18" x14ac:dyDescent="0.3">
      <c r="A1382" t="s">
        <v>165</v>
      </c>
      <c r="B1382" t="s">
        <v>166</v>
      </c>
      <c r="C1382" t="s">
        <v>167</v>
      </c>
      <c r="D1382" t="s">
        <v>59</v>
      </c>
      <c r="E1382">
        <v>1235148.42</v>
      </c>
      <c r="F1382">
        <v>43339.32</v>
      </c>
      <c r="G1382">
        <v>93503.84</v>
      </c>
      <c r="H1382">
        <v>94389.83</v>
      </c>
      <c r="I1382">
        <v>1.3078922891023747E-4</v>
      </c>
      <c r="J1382">
        <v>2470.16</v>
      </c>
      <c r="K1382">
        <v>0</v>
      </c>
      <c r="L1382">
        <v>0</v>
      </c>
      <c r="M1382" t="s">
        <v>42</v>
      </c>
      <c r="N1382">
        <v>721694215.85000002</v>
      </c>
      <c r="Q1382">
        <v>0</v>
      </c>
      <c r="R1382">
        <v>0</v>
      </c>
    </row>
    <row r="1383" spans="1:18" x14ac:dyDescent="0.3">
      <c r="A1383" t="s">
        <v>168</v>
      </c>
      <c r="B1383" t="s">
        <v>169</v>
      </c>
      <c r="C1383" t="s">
        <v>170</v>
      </c>
      <c r="D1383" t="s">
        <v>59</v>
      </c>
      <c r="E1383">
        <v>15217057.550000001</v>
      </c>
      <c r="F1383">
        <v>415515.52</v>
      </c>
      <c r="G1383">
        <v>1217838.45</v>
      </c>
      <c r="H1383">
        <v>1165560.82</v>
      </c>
      <c r="I1383">
        <v>1.6150341715392867E-3</v>
      </c>
      <c r="J1383">
        <v>30433.97</v>
      </c>
      <c r="K1383">
        <v>0</v>
      </c>
      <c r="L1383">
        <v>0</v>
      </c>
      <c r="M1383" t="s">
        <v>42</v>
      </c>
      <c r="N1383">
        <v>721694215.85000002</v>
      </c>
      <c r="Q1383">
        <v>0</v>
      </c>
      <c r="R1383">
        <v>0</v>
      </c>
    </row>
    <row r="1384" spans="1:18" x14ac:dyDescent="0.3">
      <c r="A1384" t="s">
        <v>174</v>
      </c>
      <c r="B1384" t="s">
        <v>175</v>
      </c>
      <c r="C1384" t="s">
        <v>176</v>
      </c>
      <c r="D1384" t="s">
        <v>59</v>
      </c>
      <c r="E1384">
        <v>46451555.049999997</v>
      </c>
      <c r="F1384">
        <v>952101.63</v>
      </c>
      <c r="G1384">
        <v>3644131.19</v>
      </c>
      <c r="H1384">
        <v>3563737.06</v>
      </c>
      <c r="I1384">
        <v>4.9380152725800736E-3</v>
      </c>
      <c r="J1384">
        <v>92903</v>
      </c>
      <c r="K1384">
        <v>0</v>
      </c>
      <c r="L1384">
        <v>0</v>
      </c>
      <c r="M1384" t="s">
        <v>42</v>
      </c>
      <c r="N1384">
        <v>721694215.85000002</v>
      </c>
      <c r="Q1384">
        <v>0</v>
      </c>
      <c r="R1384">
        <v>0</v>
      </c>
    </row>
    <row r="1385" spans="1:18" x14ac:dyDescent="0.3">
      <c r="A1385" t="s">
        <v>177</v>
      </c>
      <c r="B1385" t="s">
        <v>178</v>
      </c>
      <c r="C1385" t="s">
        <v>179</v>
      </c>
      <c r="D1385" t="s">
        <v>59</v>
      </c>
      <c r="E1385">
        <v>5930192.6399999997</v>
      </c>
      <c r="F1385">
        <v>47786.27</v>
      </c>
      <c r="G1385">
        <v>453355.66</v>
      </c>
      <c r="H1385">
        <v>453594.12</v>
      </c>
      <c r="I1385">
        <v>6.2851289374096482E-4</v>
      </c>
      <c r="J1385">
        <v>11860.44</v>
      </c>
      <c r="K1385">
        <v>0</v>
      </c>
      <c r="L1385">
        <v>0</v>
      </c>
      <c r="M1385" t="s">
        <v>42</v>
      </c>
      <c r="N1385">
        <v>721694215.85000002</v>
      </c>
      <c r="Q1385">
        <v>0</v>
      </c>
      <c r="R1385">
        <v>0</v>
      </c>
    </row>
    <row r="1386" spans="1:18" x14ac:dyDescent="0.3">
      <c r="A1386" t="s">
        <v>180</v>
      </c>
      <c r="B1386" t="s">
        <v>181</v>
      </c>
      <c r="C1386" t="s">
        <v>182</v>
      </c>
      <c r="D1386" t="s">
        <v>59</v>
      </c>
      <c r="E1386">
        <v>4929951.71</v>
      </c>
      <c r="F1386">
        <v>159632.03</v>
      </c>
      <c r="G1386">
        <v>356344.19</v>
      </c>
      <c r="H1386">
        <v>375802.7</v>
      </c>
      <c r="I1386">
        <v>5.2072289308483031E-4</v>
      </c>
      <c r="J1386">
        <v>9859.7900000000009</v>
      </c>
      <c r="K1386">
        <v>0</v>
      </c>
      <c r="L1386">
        <v>0</v>
      </c>
      <c r="M1386" t="s">
        <v>42</v>
      </c>
      <c r="N1386">
        <v>721694215.85000002</v>
      </c>
      <c r="Q1386">
        <v>0</v>
      </c>
      <c r="R1386">
        <v>0</v>
      </c>
    </row>
    <row r="1387" spans="1:18" x14ac:dyDescent="0.3">
      <c r="A1387" t="s">
        <v>183</v>
      </c>
      <c r="B1387" t="s">
        <v>184</v>
      </c>
      <c r="C1387" t="s">
        <v>185</v>
      </c>
      <c r="D1387" t="s">
        <v>59</v>
      </c>
      <c r="E1387">
        <v>533747.35</v>
      </c>
      <c r="F1387">
        <v>43631.75</v>
      </c>
      <c r="G1387">
        <v>35861.75</v>
      </c>
      <c r="H1387">
        <v>40760.660000000003</v>
      </c>
      <c r="I1387">
        <v>5.6479128008519142E-5</v>
      </c>
      <c r="J1387">
        <v>1067.3900000000001</v>
      </c>
      <c r="K1387">
        <v>0</v>
      </c>
      <c r="L1387">
        <v>0</v>
      </c>
      <c r="M1387" t="s">
        <v>42</v>
      </c>
      <c r="N1387">
        <v>721694215.85000002</v>
      </c>
      <c r="Q1387">
        <v>0</v>
      </c>
      <c r="R1387">
        <v>0</v>
      </c>
    </row>
    <row r="1388" spans="1:18" x14ac:dyDescent="0.3">
      <c r="A1388" t="s">
        <v>186</v>
      </c>
      <c r="B1388" t="s">
        <v>187</v>
      </c>
      <c r="C1388" t="s">
        <v>188</v>
      </c>
      <c r="D1388" t="s">
        <v>59</v>
      </c>
      <c r="E1388">
        <v>32374458.719999999</v>
      </c>
      <c r="F1388">
        <v>652491.63</v>
      </c>
      <c r="G1388">
        <v>2614898.88</v>
      </c>
      <c r="H1388">
        <v>2474396.16</v>
      </c>
      <c r="I1388">
        <v>3.4285935866697997E-3</v>
      </c>
      <c r="J1388">
        <v>64744.83</v>
      </c>
      <c r="K1388">
        <v>0</v>
      </c>
      <c r="L1388">
        <v>0</v>
      </c>
      <c r="M1388" t="s">
        <v>42</v>
      </c>
      <c r="N1388">
        <v>721694215.85000002</v>
      </c>
      <c r="Q1388">
        <v>0</v>
      </c>
      <c r="R1388">
        <v>0</v>
      </c>
    </row>
    <row r="1389" spans="1:18" x14ac:dyDescent="0.3">
      <c r="A1389" t="s">
        <v>189</v>
      </c>
      <c r="B1389" t="s">
        <v>190</v>
      </c>
      <c r="C1389" t="s">
        <v>191</v>
      </c>
      <c r="D1389" t="s">
        <v>59</v>
      </c>
      <c r="E1389">
        <v>55540655.560000002</v>
      </c>
      <c r="F1389">
        <v>1283953.05</v>
      </c>
      <c r="G1389">
        <v>4377171.84</v>
      </c>
      <c r="H1389">
        <v>4250113.95</v>
      </c>
      <c r="I1389">
        <v>5.889078582948435E-3</v>
      </c>
      <c r="J1389">
        <v>111084.65</v>
      </c>
      <c r="K1389">
        <v>0</v>
      </c>
      <c r="L1389">
        <v>0</v>
      </c>
      <c r="M1389" t="s">
        <v>42</v>
      </c>
      <c r="N1389">
        <v>721694215.85000002</v>
      </c>
      <c r="Q1389">
        <v>0</v>
      </c>
      <c r="R1389">
        <v>0</v>
      </c>
    </row>
    <row r="1390" spans="1:18" x14ac:dyDescent="0.3">
      <c r="A1390" t="s">
        <v>192</v>
      </c>
      <c r="B1390" t="s">
        <v>193</v>
      </c>
      <c r="C1390" t="s">
        <v>194</v>
      </c>
      <c r="D1390" t="s">
        <v>59</v>
      </c>
      <c r="E1390">
        <v>4842272.99</v>
      </c>
      <c r="F1390">
        <v>193828.73</v>
      </c>
      <c r="G1390">
        <v>389190.23</v>
      </c>
      <c r="H1390">
        <v>372128.55</v>
      </c>
      <c r="I1390">
        <v>5.1563188650710309E-4</v>
      </c>
      <c r="J1390">
        <v>9684.42</v>
      </c>
      <c r="K1390">
        <v>0</v>
      </c>
      <c r="L1390">
        <v>0</v>
      </c>
      <c r="M1390" t="s">
        <v>42</v>
      </c>
      <c r="N1390">
        <v>721694215.85000002</v>
      </c>
      <c r="Q1390">
        <v>0</v>
      </c>
      <c r="R1390">
        <v>0</v>
      </c>
    </row>
    <row r="1391" spans="1:18" x14ac:dyDescent="0.3">
      <c r="A1391" t="s">
        <v>198</v>
      </c>
      <c r="B1391" t="s">
        <v>199</v>
      </c>
      <c r="C1391" t="s">
        <v>200</v>
      </c>
      <c r="D1391" t="s">
        <v>59</v>
      </c>
      <c r="E1391">
        <v>9254539.2799999993</v>
      </c>
      <c r="F1391">
        <v>192092.7</v>
      </c>
      <c r="G1391">
        <v>781346.05</v>
      </c>
      <c r="H1391">
        <v>708268.06</v>
      </c>
      <c r="I1391">
        <v>9.8139633718113289E-4</v>
      </c>
      <c r="J1391">
        <v>18508.91</v>
      </c>
      <c r="K1391">
        <v>0</v>
      </c>
      <c r="L1391">
        <v>0</v>
      </c>
      <c r="M1391" t="s">
        <v>42</v>
      </c>
      <c r="N1391">
        <v>721694215.85000002</v>
      </c>
      <c r="Q1391">
        <v>0</v>
      </c>
      <c r="R1391">
        <v>0</v>
      </c>
    </row>
    <row r="1392" spans="1:18" x14ac:dyDescent="0.3">
      <c r="A1392" t="s">
        <v>201</v>
      </c>
      <c r="B1392" t="s">
        <v>202</v>
      </c>
      <c r="C1392" t="s">
        <v>203</v>
      </c>
      <c r="D1392" t="s">
        <v>59</v>
      </c>
      <c r="E1392">
        <v>12012784.609999999</v>
      </c>
      <c r="F1392">
        <v>310001.40000000002</v>
      </c>
      <c r="G1392">
        <v>909284.06</v>
      </c>
      <c r="H1392">
        <v>918207.06</v>
      </c>
      <c r="I1392">
        <v>1.2722937773840272E-3</v>
      </c>
      <c r="J1392">
        <v>24025.47</v>
      </c>
      <c r="K1392">
        <v>0</v>
      </c>
      <c r="L1392">
        <v>0</v>
      </c>
      <c r="M1392" t="s">
        <v>42</v>
      </c>
      <c r="N1392">
        <v>721694215.85000002</v>
      </c>
      <c r="Q1392">
        <v>0</v>
      </c>
      <c r="R1392">
        <v>0</v>
      </c>
    </row>
    <row r="1393" spans="1:18" x14ac:dyDescent="0.3">
      <c r="A1393" t="s">
        <v>204</v>
      </c>
      <c r="B1393" t="s">
        <v>205</v>
      </c>
      <c r="C1393" t="s">
        <v>206</v>
      </c>
      <c r="D1393" t="s">
        <v>59</v>
      </c>
      <c r="E1393">
        <v>9596203.4000000004</v>
      </c>
      <c r="F1393">
        <v>536919.37</v>
      </c>
      <c r="G1393">
        <v>723750.79</v>
      </c>
      <c r="H1393">
        <v>732645.83</v>
      </c>
      <c r="I1393">
        <v>1.0151748675678402E-3</v>
      </c>
      <c r="J1393">
        <v>19192.29</v>
      </c>
      <c r="K1393">
        <v>0</v>
      </c>
      <c r="L1393">
        <v>0</v>
      </c>
      <c r="M1393" t="s">
        <v>42</v>
      </c>
      <c r="N1393">
        <v>721694215.85000002</v>
      </c>
      <c r="Q1393">
        <v>0</v>
      </c>
      <c r="R1393">
        <v>0</v>
      </c>
    </row>
    <row r="1394" spans="1:18" x14ac:dyDescent="0.3">
      <c r="A1394" t="s">
        <v>207</v>
      </c>
      <c r="B1394" t="s">
        <v>208</v>
      </c>
      <c r="C1394" t="s">
        <v>209</v>
      </c>
      <c r="D1394" t="s">
        <v>59</v>
      </c>
      <c r="E1394">
        <v>531886.65</v>
      </c>
      <c r="F1394">
        <v>3096.78</v>
      </c>
      <c r="G1394">
        <v>40777.519999999997</v>
      </c>
      <c r="H1394">
        <v>40449.360000000001</v>
      </c>
      <c r="I1394">
        <v>5.6047781888288219E-5</v>
      </c>
      <c r="J1394">
        <v>1063.6199999999999</v>
      </c>
      <c r="K1394">
        <v>0</v>
      </c>
      <c r="L1394">
        <v>0</v>
      </c>
      <c r="M1394" t="s">
        <v>42</v>
      </c>
      <c r="N1394">
        <v>721694215.85000002</v>
      </c>
      <c r="Q1394">
        <v>0</v>
      </c>
      <c r="R1394">
        <v>0</v>
      </c>
    </row>
    <row r="1395" spans="1:18" x14ac:dyDescent="0.3">
      <c r="A1395" t="s">
        <v>210</v>
      </c>
      <c r="B1395" t="s">
        <v>211</v>
      </c>
      <c r="C1395" t="s">
        <v>212</v>
      </c>
      <c r="D1395" t="s">
        <v>59</v>
      </c>
      <c r="E1395">
        <v>91027470.75</v>
      </c>
      <c r="F1395">
        <v>2726550.68</v>
      </c>
      <c r="G1395">
        <v>7435716.7800000003</v>
      </c>
      <c r="H1395">
        <v>6949860.5199999996</v>
      </c>
      <c r="I1395">
        <v>9.6299240971670589E-3</v>
      </c>
      <c r="J1395">
        <v>182053.3</v>
      </c>
      <c r="K1395">
        <v>0</v>
      </c>
      <c r="L1395">
        <v>0</v>
      </c>
      <c r="M1395" t="s">
        <v>42</v>
      </c>
      <c r="N1395">
        <v>721694215.85000002</v>
      </c>
      <c r="Q1395">
        <v>0</v>
      </c>
      <c r="R1395">
        <v>0</v>
      </c>
    </row>
    <row r="1396" spans="1:18" x14ac:dyDescent="0.3">
      <c r="A1396" t="s">
        <v>213</v>
      </c>
      <c r="B1396" t="s">
        <v>214</v>
      </c>
      <c r="C1396" t="s">
        <v>215</v>
      </c>
      <c r="D1396" t="s">
        <v>59</v>
      </c>
      <c r="E1396">
        <v>130952311.73999999</v>
      </c>
      <c r="F1396">
        <v>4525955.21</v>
      </c>
      <c r="G1396">
        <v>10120950.210000001</v>
      </c>
      <c r="H1396">
        <v>10045683.01</v>
      </c>
      <c r="I1396">
        <v>1.3919583653817085E-2</v>
      </c>
      <c r="J1396">
        <v>261899.72</v>
      </c>
      <c r="K1396">
        <v>0</v>
      </c>
      <c r="L1396">
        <v>0</v>
      </c>
      <c r="M1396" t="s">
        <v>42</v>
      </c>
      <c r="N1396">
        <v>721694215.85000002</v>
      </c>
      <c r="Q1396">
        <v>0</v>
      </c>
      <c r="R1396">
        <v>0</v>
      </c>
    </row>
    <row r="1397" spans="1:18" x14ac:dyDescent="0.3">
      <c r="A1397" t="s">
        <v>216</v>
      </c>
      <c r="B1397" t="s">
        <v>217</v>
      </c>
      <c r="C1397" t="s">
        <v>218</v>
      </c>
      <c r="D1397" t="s">
        <v>59</v>
      </c>
      <c r="E1397">
        <v>24360866.300000001</v>
      </c>
      <c r="F1397">
        <v>769604.21</v>
      </c>
      <c r="G1397">
        <v>1904180.48</v>
      </c>
      <c r="H1397">
        <v>1862512.5</v>
      </c>
      <c r="I1397">
        <v>2.580750211232277E-3</v>
      </c>
      <c r="J1397">
        <v>48721.63</v>
      </c>
      <c r="K1397">
        <v>0</v>
      </c>
      <c r="L1397">
        <v>0</v>
      </c>
      <c r="M1397" t="s">
        <v>42</v>
      </c>
      <c r="N1397">
        <v>721694215.85000002</v>
      </c>
      <c r="Q1397">
        <v>0</v>
      </c>
      <c r="R1397">
        <v>0</v>
      </c>
    </row>
    <row r="1398" spans="1:18" x14ac:dyDescent="0.3">
      <c r="A1398" t="s">
        <v>219</v>
      </c>
      <c r="B1398" t="s">
        <v>220</v>
      </c>
      <c r="C1398" t="s">
        <v>221</v>
      </c>
      <c r="D1398" t="s">
        <v>59</v>
      </c>
      <c r="E1398">
        <v>23385926.030000001</v>
      </c>
      <c r="F1398">
        <v>530571.53</v>
      </c>
      <c r="G1398">
        <v>1897307.42</v>
      </c>
      <c r="H1398">
        <v>1788241.77</v>
      </c>
      <c r="I1398">
        <v>2.4778385786199454E-3</v>
      </c>
      <c r="J1398">
        <v>46771.72</v>
      </c>
      <c r="K1398">
        <v>0</v>
      </c>
      <c r="L1398">
        <v>0</v>
      </c>
      <c r="M1398" t="s">
        <v>42</v>
      </c>
      <c r="N1398">
        <v>721694215.85000002</v>
      </c>
      <c r="Q1398">
        <v>0</v>
      </c>
      <c r="R1398">
        <v>0</v>
      </c>
    </row>
    <row r="1399" spans="1:18" x14ac:dyDescent="0.3">
      <c r="A1399" t="s">
        <v>222</v>
      </c>
      <c r="B1399" t="s">
        <v>223</v>
      </c>
      <c r="C1399" t="s">
        <v>224</v>
      </c>
      <c r="D1399" t="s">
        <v>59</v>
      </c>
      <c r="E1399">
        <v>41892165.270000003</v>
      </c>
      <c r="F1399">
        <v>1181394.8899999999</v>
      </c>
      <c r="G1399">
        <v>3242276.46</v>
      </c>
      <c r="H1399">
        <v>3198960.35</v>
      </c>
      <c r="I1399">
        <v>4.432570304352952E-3</v>
      </c>
      <c r="J1399">
        <v>83784.179999999993</v>
      </c>
      <c r="K1399">
        <v>0</v>
      </c>
      <c r="L1399">
        <v>0</v>
      </c>
      <c r="M1399" t="s">
        <v>42</v>
      </c>
      <c r="N1399">
        <v>721694215.85000002</v>
      </c>
      <c r="Q1399">
        <v>0</v>
      </c>
      <c r="R1399">
        <v>0</v>
      </c>
    </row>
    <row r="1400" spans="1:18" x14ac:dyDescent="0.3">
      <c r="A1400" t="s">
        <v>225</v>
      </c>
      <c r="B1400" t="s">
        <v>226</v>
      </c>
      <c r="C1400" t="s">
        <v>227</v>
      </c>
      <c r="D1400" t="s">
        <v>59</v>
      </c>
      <c r="E1400">
        <v>5451539.9500000002</v>
      </c>
      <c r="F1400">
        <v>172719.18</v>
      </c>
      <c r="G1400">
        <v>396674.49</v>
      </c>
      <c r="H1400">
        <v>416882.74</v>
      </c>
      <c r="I1400">
        <v>5.7764456309103451E-4</v>
      </c>
      <c r="J1400">
        <v>10902.96</v>
      </c>
      <c r="K1400">
        <v>0</v>
      </c>
      <c r="L1400">
        <v>0</v>
      </c>
      <c r="M1400" t="s">
        <v>42</v>
      </c>
      <c r="N1400">
        <v>721694215.85000002</v>
      </c>
      <c r="Q1400">
        <v>0</v>
      </c>
      <c r="R1400">
        <v>0</v>
      </c>
    </row>
    <row r="1401" spans="1:18" x14ac:dyDescent="0.3">
      <c r="A1401" t="s">
        <v>228</v>
      </c>
      <c r="B1401" t="s">
        <v>229</v>
      </c>
      <c r="C1401" t="s">
        <v>230</v>
      </c>
      <c r="D1401" t="s">
        <v>59</v>
      </c>
      <c r="E1401">
        <v>6002967.6699999999</v>
      </c>
      <c r="F1401">
        <v>68946.149999999994</v>
      </c>
      <c r="G1401">
        <v>463356.43</v>
      </c>
      <c r="H1401">
        <v>458635.03</v>
      </c>
      <c r="I1401">
        <v>6.3549772178765065E-4</v>
      </c>
      <c r="J1401">
        <v>12005.82</v>
      </c>
      <c r="K1401">
        <v>0</v>
      </c>
      <c r="L1401">
        <v>0</v>
      </c>
      <c r="M1401" t="s">
        <v>42</v>
      </c>
      <c r="N1401">
        <v>721694215.85000002</v>
      </c>
      <c r="Q1401">
        <v>0</v>
      </c>
      <c r="R1401">
        <v>0</v>
      </c>
    </row>
    <row r="1402" spans="1:18" x14ac:dyDescent="0.3">
      <c r="A1402" t="s">
        <v>231</v>
      </c>
      <c r="B1402" t="s">
        <v>232</v>
      </c>
      <c r="C1402" t="s">
        <v>233</v>
      </c>
      <c r="D1402" t="s">
        <v>59</v>
      </c>
      <c r="E1402">
        <v>18153216.170000002</v>
      </c>
      <c r="F1402">
        <v>371055.57</v>
      </c>
      <c r="G1402">
        <v>1406223.68</v>
      </c>
      <c r="H1402">
        <v>1395829.61</v>
      </c>
      <c r="I1402">
        <v>1.9341011460872167E-3</v>
      </c>
      <c r="J1402">
        <v>36302.519999999997</v>
      </c>
      <c r="K1402">
        <v>0</v>
      </c>
      <c r="L1402">
        <v>0</v>
      </c>
      <c r="M1402" t="s">
        <v>42</v>
      </c>
      <c r="N1402">
        <v>721694215.85000002</v>
      </c>
      <c r="Q1402">
        <v>0</v>
      </c>
      <c r="R1402">
        <v>0</v>
      </c>
    </row>
    <row r="1403" spans="1:18" x14ac:dyDescent="0.3">
      <c r="A1403" t="s">
        <v>234</v>
      </c>
      <c r="B1403" t="s">
        <v>235</v>
      </c>
      <c r="C1403" t="s">
        <v>236</v>
      </c>
      <c r="D1403" t="s">
        <v>59</v>
      </c>
      <c r="E1403">
        <v>7359556.2199999997</v>
      </c>
      <c r="F1403">
        <v>173883.48</v>
      </c>
      <c r="G1403">
        <v>572460.48</v>
      </c>
      <c r="H1403">
        <v>561396.63</v>
      </c>
      <c r="I1403">
        <v>7.7788711294962491E-4</v>
      </c>
      <c r="J1403">
        <v>14721.17</v>
      </c>
      <c r="K1403">
        <v>0</v>
      </c>
      <c r="L1403">
        <v>0</v>
      </c>
      <c r="M1403" t="s">
        <v>42</v>
      </c>
      <c r="N1403">
        <v>721694215.85000002</v>
      </c>
      <c r="Q1403">
        <v>0</v>
      </c>
      <c r="R1403">
        <v>0</v>
      </c>
    </row>
    <row r="1404" spans="1:18" x14ac:dyDescent="0.3">
      <c r="A1404" t="s">
        <v>237</v>
      </c>
      <c r="B1404" t="s">
        <v>238</v>
      </c>
      <c r="C1404" t="s">
        <v>239</v>
      </c>
      <c r="D1404" t="s">
        <v>59</v>
      </c>
      <c r="E1404">
        <v>117032267.92</v>
      </c>
      <c r="F1404">
        <v>2565584.23</v>
      </c>
      <c r="G1404">
        <v>8727689.0899999999</v>
      </c>
      <c r="H1404">
        <v>8924431.5999999996</v>
      </c>
      <c r="I1404">
        <v>1.2365945859062963E-2</v>
      </c>
      <c r="J1404">
        <v>234064.03</v>
      </c>
      <c r="K1404">
        <v>0</v>
      </c>
      <c r="L1404">
        <v>0</v>
      </c>
      <c r="M1404" t="s">
        <v>42</v>
      </c>
      <c r="N1404">
        <v>721694215.85000002</v>
      </c>
      <c r="Q1404">
        <v>0</v>
      </c>
      <c r="R1404">
        <v>0</v>
      </c>
    </row>
    <row r="1405" spans="1:18" x14ac:dyDescent="0.3">
      <c r="A1405" t="s">
        <v>240</v>
      </c>
      <c r="B1405" t="s">
        <v>241</v>
      </c>
      <c r="C1405" t="s">
        <v>242</v>
      </c>
      <c r="D1405" t="s">
        <v>59</v>
      </c>
      <c r="E1405">
        <v>4214658.2699999996</v>
      </c>
      <c r="F1405">
        <v>95022.720000000001</v>
      </c>
      <c r="G1405">
        <v>342904.51</v>
      </c>
      <c r="H1405">
        <v>323272.74</v>
      </c>
      <c r="I1405">
        <v>4.4793588877424279E-4</v>
      </c>
      <c r="J1405">
        <v>8429.19</v>
      </c>
      <c r="K1405">
        <v>0</v>
      </c>
      <c r="L1405">
        <v>0</v>
      </c>
      <c r="M1405" t="s">
        <v>42</v>
      </c>
      <c r="N1405">
        <v>721694215.85000002</v>
      </c>
      <c r="Q1405">
        <v>0</v>
      </c>
      <c r="R1405">
        <v>0</v>
      </c>
    </row>
    <row r="1406" spans="1:18" x14ac:dyDescent="0.3">
      <c r="A1406" t="s">
        <v>243</v>
      </c>
      <c r="B1406" t="s">
        <v>244</v>
      </c>
      <c r="C1406" t="s">
        <v>245</v>
      </c>
      <c r="D1406" t="s">
        <v>59</v>
      </c>
      <c r="E1406">
        <v>11594460.380000001</v>
      </c>
      <c r="F1406">
        <v>264369.69</v>
      </c>
      <c r="G1406">
        <v>897447.32</v>
      </c>
      <c r="H1406">
        <v>886407.92</v>
      </c>
      <c r="I1406">
        <v>1.2282319859748395E-3</v>
      </c>
      <c r="J1406">
        <v>23188.79</v>
      </c>
      <c r="K1406">
        <v>0</v>
      </c>
      <c r="L1406">
        <v>0</v>
      </c>
      <c r="M1406" t="s">
        <v>42</v>
      </c>
      <c r="N1406">
        <v>721694215.85000002</v>
      </c>
      <c r="Q1406">
        <v>0</v>
      </c>
      <c r="R1406">
        <v>0</v>
      </c>
    </row>
    <row r="1407" spans="1:18" x14ac:dyDescent="0.3">
      <c r="A1407" t="s">
        <v>246</v>
      </c>
      <c r="B1407" t="s">
        <v>247</v>
      </c>
      <c r="C1407" t="s">
        <v>248</v>
      </c>
      <c r="D1407" t="s">
        <v>59</v>
      </c>
      <c r="E1407">
        <v>1477210.59</v>
      </c>
      <c r="F1407">
        <v>55506.98</v>
      </c>
      <c r="G1407">
        <v>111975.64</v>
      </c>
      <c r="H1407">
        <v>112941.37</v>
      </c>
      <c r="I1407">
        <v>1.5649476955690913E-4</v>
      </c>
      <c r="J1407">
        <v>2954.32</v>
      </c>
      <c r="K1407">
        <v>0</v>
      </c>
      <c r="L1407">
        <v>0</v>
      </c>
      <c r="M1407" t="s">
        <v>42</v>
      </c>
      <c r="N1407">
        <v>721694215.85000002</v>
      </c>
      <c r="Q1407">
        <v>0</v>
      </c>
      <c r="R1407">
        <v>0</v>
      </c>
    </row>
    <row r="1408" spans="1:18" x14ac:dyDescent="0.3">
      <c r="A1408" t="s">
        <v>249</v>
      </c>
      <c r="B1408" t="s">
        <v>250</v>
      </c>
      <c r="C1408" t="s">
        <v>251</v>
      </c>
      <c r="D1408" t="s">
        <v>59</v>
      </c>
      <c r="E1408">
        <v>1265063.26</v>
      </c>
      <c r="F1408">
        <v>25257</v>
      </c>
      <c r="G1408">
        <v>93007.679999999993</v>
      </c>
      <c r="H1408">
        <v>96706.44</v>
      </c>
      <c r="I1408">
        <v>1.3399918951283361E-4</v>
      </c>
      <c r="J1408">
        <v>2530.0100000000002</v>
      </c>
      <c r="K1408">
        <v>0</v>
      </c>
      <c r="L1408">
        <v>0</v>
      </c>
      <c r="M1408" t="s">
        <v>42</v>
      </c>
      <c r="N1408">
        <v>721694215.85000002</v>
      </c>
      <c r="Q1408">
        <v>0</v>
      </c>
      <c r="R1408">
        <v>0</v>
      </c>
    </row>
    <row r="1409" spans="1:18" x14ac:dyDescent="0.3">
      <c r="A1409" t="s">
        <v>252</v>
      </c>
      <c r="B1409" t="s">
        <v>253</v>
      </c>
      <c r="C1409" t="s">
        <v>254</v>
      </c>
      <c r="D1409" t="s">
        <v>59</v>
      </c>
      <c r="E1409">
        <v>6217185.6100000003</v>
      </c>
      <c r="F1409">
        <v>116552.42</v>
      </c>
      <c r="G1409">
        <v>495043.39</v>
      </c>
      <c r="H1409">
        <v>474348.58</v>
      </c>
      <c r="I1409">
        <v>6.5727086289768825E-4</v>
      </c>
      <c r="J1409">
        <v>12434.22</v>
      </c>
      <c r="K1409">
        <v>0</v>
      </c>
      <c r="L1409">
        <v>0</v>
      </c>
      <c r="M1409" t="s">
        <v>42</v>
      </c>
      <c r="N1409">
        <v>721694215.85000002</v>
      </c>
      <c r="Q1409">
        <v>0</v>
      </c>
      <c r="R1409">
        <v>0</v>
      </c>
    </row>
    <row r="1410" spans="1:18" x14ac:dyDescent="0.3">
      <c r="A1410" t="s">
        <v>255</v>
      </c>
      <c r="B1410" t="s">
        <v>256</v>
      </c>
      <c r="C1410" t="s">
        <v>257</v>
      </c>
      <c r="D1410" t="s">
        <v>59</v>
      </c>
      <c r="E1410">
        <v>11728940.279999999</v>
      </c>
      <c r="F1410">
        <v>267055.02</v>
      </c>
      <c r="G1410">
        <v>939468.66</v>
      </c>
      <c r="H1410">
        <v>899144.68</v>
      </c>
      <c r="I1410">
        <v>1.2458804023266303E-3</v>
      </c>
      <c r="J1410">
        <v>23457.7</v>
      </c>
      <c r="K1410">
        <v>0</v>
      </c>
      <c r="L1410">
        <v>0</v>
      </c>
      <c r="M1410" t="s">
        <v>42</v>
      </c>
      <c r="N1410">
        <v>721694215.85000002</v>
      </c>
      <c r="Q1410">
        <v>0</v>
      </c>
      <c r="R1410">
        <v>0</v>
      </c>
    </row>
    <row r="1411" spans="1:18" x14ac:dyDescent="0.3">
      <c r="A1411" t="s">
        <v>258</v>
      </c>
      <c r="B1411" t="s">
        <v>259</v>
      </c>
      <c r="C1411" t="s">
        <v>260</v>
      </c>
      <c r="D1411" t="s">
        <v>59</v>
      </c>
      <c r="E1411">
        <v>4186445.4</v>
      </c>
      <c r="F1411">
        <v>83774.149999999994</v>
      </c>
      <c r="G1411">
        <v>322375.51</v>
      </c>
      <c r="H1411">
        <v>319659.37</v>
      </c>
      <c r="I1411">
        <v>4.4292910069053311E-4</v>
      </c>
      <c r="J1411">
        <v>8372.76</v>
      </c>
      <c r="K1411">
        <v>0</v>
      </c>
      <c r="L1411">
        <v>0</v>
      </c>
      <c r="M1411" t="s">
        <v>42</v>
      </c>
      <c r="N1411">
        <v>721694215.85000002</v>
      </c>
      <c r="Q1411">
        <v>0</v>
      </c>
      <c r="R1411">
        <v>0</v>
      </c>
    </row>
    <row r="1412" spans="1:18" x14ac:dyDescent="0.3">
      <c r="A1412" t="s">
        <v>261</v>
      </c>
      <c r="B1412" t="s">
        <v>262</v>
      </c>
      <c r="C1412" t="s">
        <v>263</v>
      </c>
      <c r="D1412" t="s">
        <v>59</v>
      </c>
      <c r="E1412">
        <v>3564900.41</v>
      </c>
      <c r="F1412">
        <v>58241.74</v>
      </c>
      <c r="G1412">
        <v>284626.23</v>
      </c>
      <c r="H1412">
        <v>272497.8</v>
      </c>
      <c r="I1412">
        <v>3.7758069001433855E-4</v>
      </c>
      <c r="J1412">
        <v>7129.68</v>
      </c>
      <c r="K1412">
        <v>0</v>
      </c>
      <c r="L1412">
        <v>0</v>
      </c>
      <c r="M1412" t="s">
        <v>42</v>
      </c>
      <c r="N1412">
        <v>721694215.85000002</v>
      </c>
      <c r="Q1412">
        <v>0</v>
      </c>
      <c r="R1412">
        <v>0</v>
      </c>
    </row>
    <row r="1413" spans="1:18" x14ac:dyDescent="0.3">
      <c r="A1413" t="s">
        <v>264</v>
      </c>
      <c r="B1413" t="s">
        <v>265</v>
      </c>
      <c r="C1413" t="s">
        <v>266</v>
      </c>
      <c r="D1413" t="s">
        <v>59</v>
      </c>
      <c r="E1413">
        <v>1248774.72</v>
      </c>
      <c r="F1413">
        <v>12307.07</v>
      </c>
      <c r="G1413">
        <v>92612.37</v>
      </c>
      <c r="H1413">
        <v>95267.81</v>
      </c>
      <c r="I1413">
        <v>1.3200578293092607E-4</v>
      </c>
      <c r="J1413">
        <v>2497.42</v>
      </c>
      <c r="K1413">
        <v>0</v>
      </c>
      <c r="L1413">
        <v>0</v>
      </c>
      <c r="M1413" t="s">
        <v>42</v>
      </c>
      <c r="N1413">
        <v>721694215.85000002</v>
      </c>
      <c r="Q1413">
        <v>0</v>
      </c>
      <c r="R1413">
        <v>0</v>
      </c>
    </row>
    <row r="1414" spans="1:18" x14ac:dyDescent="0.3">
      <c r="A1414" t="s">
        <v>267</v>
      </c>
      <c r="B1414" t="s">
        <v>268</v>
      </c>
      <c r="C1414" t="s">
        <v>269</v>
      </c>
      <c r="D1414" t="s">
        <v>59</v>
      </c>
      <c r="E1414">
        <v>1677495.89</v>
      </c>
      <c r="F1414">
        <v>11630.36</v>
      </c>
      <c r="G1414">
        <v>128517.2</v>
      </c>
      <c r="H1414">
        <v>128063.19</v>
      </c>
      <c r="I1414">
        <v>1.7744799277512457E-4</v>
      </c>
      <c r="J1414">
        <v>3354.86</v>
      </c>
      <c r="K1414">
        <v>0</v>
      </c>
      <c r="L1414">
        <v>0</v>
      </c>
      <c r="M1414" t="s">
        <v>42</v>
      </c>
      <c r="N1414">
        <v>721694215.85000002</v>
      </c>
      <c r="Q1414">
        <v>0</v>
      </c>
      <c r="R1414">
        <v>0</v>
      </c>
    </row>
    <row r="1415" spans="1:18" x14ac:dyDescent="0.3">
      <c r="A1415" t="s">
        <v>270</v>
      </c>
      <c r="B1415" t="s">
        <v>271</v>
      </c>
      <c r="C1415" t="s">
        <v>272</v>
      </c>
      <c r="D1415" t="s">
        <v>59</v>
      </c>
      <c r="E1415">
        <v>7234073.0099999998</v>
      </c>
      <c r="F1415">
        <v>272599.08</v>
      </c>
      <c r="G1415">
        <v>563676.92000000004</v>
      </c>
      <c r="H1415">
        <v>552389.32999999996</v>
      </c>
      <c r="I1415">
        <v>7.6540634228224286E-4</v>
      </c>
      <c r="J1415">
        <v>14467.99</v>
      </c>
      <c r="K1415">
        <v>0</v>
      </c>
      <c r="L1415">
        <v>0</v>
      </c>
      <c r="M1415" t="s">
        <v>42</v>
      </c>
      <c r="N1415">
        <v>721694215.85000002</v>
      </c>
      <c r="Q1415">
        <v>0</v>
      </c>
      <c r="R1415">
        <v>0</v>
      </c>
    </row>
    <row r="1416" spans="1:18" x14ac:dyDescent="0.3">
      <c r="A1416" t="s">
        <v>273</v>
      </c>
      <c r="B1416" t="s">
        <v>274</v>
      </c>
      <c r="C1416" t="s">
        <v>275</v>
      </c>
      <c r="D1416" t="s">
        <v>59</v>
      </c>
      <c r="E1416">
        <v>2953332.25</v>
      </c>
      <c r="F1416">
        <v>109096.12</v>
      </c>
      <c r="G1416">
        <v>234832.42</v>
      </c>
      <c r="H1416">
        <v>225515.06</v>
      </c>
      <c r="I1416">
        <v>3.1248007126452018E-4</v>
      </c>
      <c r="J1416">
        <v>5906.53</v>
      </c>
      <c r="K1416">
        <v>0</v>
      </c>
      <c r="L1416">
        <v>0</v>
      </c>
      <c r="M1416" t="s">
        <v>42</v>
      </c>
      <c r="N1416">
        <v>721694215.85000002</v>
      </c>
      <c r="Q1416">
        <v>0</v>
      </c>
      <c r="R1416">
        <v>0</v>
      </c>
    </row>
    <row r="1417" spans="1:18" x14ac:dyDescent="0.3">
      <c r="A1417" t="s">
        <v>276</v>
      </c>
      <c r="B1417" t="s">
        <v>277</v>
      </c>
      <c r="C1417" t="s">
        <v>278</v>
      </c>
      <c r="D1417" t="s">
        <v>59</v>
      </c>
      <c r="E1417">
        <v>1089133.17</v>
      </c>
      <c r="F1417">
        <v>16857.740000000002</v>
      </c>
      <c r="G1417">
        <v>84772.73</v>
      </c>
      <c r="H1417">
        <v>83026.92</v>
      </c>
      <c r="I1417">
        <v>1.150444581327456E-4</v>
      </c>
      <c r="J1417">
        <v>2178.14</v>
      </c>
      <c r="K1417">
        <v>0</v>
      </c>
      <c r="L1417">
        <v>0</v>
      </c>
      <c r="M1417" t="s">
        <v>42</v>
      </c>
      <c r="N1417">
        <v>721694215.85000002</v>
      </c>
      <c r="Q1417">
        <v>0</v>
      </c>
      <c r="R1417">
        <v>0</v>
      </c>
    </row>
    <row r="1418" spans="1:18" x14ac:dyDescent="0.3">
      <c r="A1418" t="s">
        <v>279</v>
      </c>
      <c r="B1418" t="s">
        <v>280</v>
      </c>
      <c r="C1418" t="s">
        <v>281</v>
      </c>
      <c r="D1418" t="s">
        <v>59</v>
      </c>
      <c r="E1418">
        <v>1649048.02</v>
      </c>
      <c r="F1418">
        <v>9792.82</v>
      </c>
      <c r="G1418">
        <v>133635.19</v>
      </c>
      <c r="H1418">
        <v>125841.38</v>
      </c>
      <c r="I1418">
        <v>1.7436938974463859E-4</v>
      </c>
      <c r="J1418">
        <v>3297.96</v>
      </c>
      <c r="K1418">
        <v>0</v>
      </c>
      <c r="L1418">
        <v>0</v>
      </c>
      <c r="M1418" t="s">
        <v>42</v>
      </c>
      <c r="N1418">
        <v>721694215.85000002</v>
      </c>
      <c r="Q1418">
        <v>0</v>
      </c>
      <c r="R1418">
        <v>0</v>
      </c>
    </row>
    <row r="1419" spans="1:18" x14ac:dyDescent="0.3">
      <c r="A1419" t="s">
        <v>282</v>
      </c>
      <c r="B1419" t="s">
        <v>283</v>
      </c>
      <c r="C1419" t="s">
        <v>284</v>
      </c>
      <c r="D1419" t="s">
        <v>59</v>
      </c>
      <c r="E1419">
        <v>2998451.46</v>
      </c>
      <c r="F1419">
        <v>10967.92</v>
      </c>
      <c r="G1419">
        <v>237708.02</v>
      </c>
      <c r="H1419">
        <v>230703.27</v>
      </c>
      <c r="I1419">
        <v>3.1966900237419992E-4</v>
      </c>
      <c r="J1419">
        <v>5996.78</v>
      </c>
      <c r="K1419">
        <v>0</v>
      </c>
      <c r="L1419">
        <v>0</v>
      </c>
      <c r="M1419" t="s">
        <v>42</v>
      </c>
      <c r="N1419">
        <v>721694215.85000002</v>
      </c>
      <c r="Q1419">
        <v>0</v>
      </c>
      <c r="R1419">
        <v>0</v>
      </c>
    </row>
    <row r="1420" spans="1:18" x14ac:dyDescent="0.3">
      <c r="A1420" t="s">
        <v>288</v>
      </c>
      <c r="B1420" t="s">
        <v>289</v>
      </c>
      <c r="C1420" t="s">
        <v>290</v>
      </c>
      <c r="D1420" t="s">
        <v>59</v>
      </c>
      <c r="E1420">
        <v>3533662.35</v>
      </c>
      <c r="F1420">
        <v>23133.82</v>
      </c>
      <c r="G1420">
        <v>262972.68</v>
      </c>
      <c r="H1420">
        <v>269837.92</v>
      </c>
      <c r="I1420">
        <v>3.7389508475163422E-4</v>
      </c>
      <c r="J1420">
        <v>7067.2</v>
      </c>
      <c r="K1420">
        <v>0</v>
      </c>
      <c r="L1420">
        <v>0</v>
      </c>
      <c r="M1420" t="s">
        <v>42</v>
      </c>
      <c r="N1420">
        <v>721694215.85000002</v>
      </c>
      <c r="Q1420">
        <v>0</v>
      </c>
      <c r="R1420">
        <v>0</v>
      </c>
    </row>
    <row r="1421" spans="1:18" x14ac:dyDescent="0.3">
      <c r="A1421" t="s">
        <v>291</v>
      </c>
      <c r="B1421" t="s">
        <v>292</v>
      </c>
      <c r="C1421" t="s">
        <v>293</v>
      </c>
      <c r="D1421" t="s">
        <v>59</v>
      </c>
      <c r="E1421">
        <v>4670498.3600000003</v>
      </c>
      <c r="F1421">
        <v>21126.74</v>
      </c>
      <c r="G1421">
        <v>328656.64000000001</v>
      </c>
      <c r="H1421">
        <v>358165.45</v>
      </c>
      <c r="I1421">
        <v>4.9628421862597089E-4</v>
      </c>
      <c r="J1421">
        <v>9311.41</v>
      </c>
      <c r="K1421">
        <v>0</v>
      </c>
      <c r="L1421">
        <v>0</v>
      </c>
      <c r="M1421" t="s">
        <v>42</v>
      </c>
      <c r="N1421">
        <v>721694215.85000002</v>
      </c>
      <c r="Q1421">
        <v>0</v>
      </c>
      <c r="R1421">
        <v>0</v>
      </c>
    </row>
    <row r="1422" spans="1:18" x14ac:dyDescent="0.3">
      <c r="A1422" t="s">
        <v>294</v>
      </c>
      <c r="B1422" t="s">
        <v>295</v>
      </c>
      <c r="C1422" t="s">
        <v>296</v>
      </c>
      <c r="D1422" t="s">
        <v>59</v>
      </c>
      <c r="E1422">
        <v>2494089.7400000002</v>
      </c>
      <c r="F1422">
        <v>58070.02</v>
      </c>
      <c r="G1422">
        <v>188462.81</v>
      </c>
      <c r="H1422">
        <v>190839.39</v>
      </c>
      <c r="I1422">
        <v>2.6443247820024773E-4</v>
      </c>
      <c r="J1422">
        <v>4988.07</v>
      </c>
      <c r="K1422">
        <v>0</v>
      </c>
      <c r="L1422">
        <v>0</v>
      </c>
      <c r="M1422" t="s">
        <v>42</v>
      </c>
      <c r="N1422">
        <v>721694215.85000002</v>
      </c>
      <c r="Q1422">
        <v>0</v>
      </c>
      <c r="R1422">
        <v>0</v>
      </c>
    </row>
    <row r="1423" spans="1:18" x14ac:dyDescent="0.3">
      <c r="A1423" t="s">
        <v>297</v>
      </c>
      <c r="B1423" t="s">
        <v>298</v>
      </c>
      <c r="C1423" t="s">
        <v>299</v>
      </c>
      <c r="D1423" t="s">
        <v>59</v>
      </c>
      <c r="E1423">
        <v>18400527.530000001</v>
      </c>
      <c r="F1423">
        <v>378511.56</v>
      </c>
      <c r="G1423">
        <v>1381811.7</v>
      </c>
      <c r="H1423">
        <v>1405162.93</v>
      </c>
      <c r="I1423">
        <v>1.9470336593248449E-3</v>
      </c>
      <c r="J1423">
        <v>36800.92</v>
      </c>
      <c r="K1423">
        <v>0</v>
      </c>
      <c r="L1423">
        <v>0</v>
      </c>
      <c r="M1423" t="s">
        <v>42</v>
      </c>
      <c r="N1423">
        <v>721694215.85000002</v>
      </c>
      <c r="Q1423">
        <v>0</v>
      </c>
      <c r="R1423">
        <v>0</v>
      </c>
    </row>
    <row r="1424" spans="1:18" x14ac:dyDescent="0.3">
      <c r="A1424" t="s">
        <v>300</v>
      </c>
      <c r="B1424" t="s">
        <v>301</v>
      </c>
      <c r="C1424" t="s">
        <v>302</v>
      </c>
      <c r="D1424" t="s">
        <v>59</v>
      </c>
      <c r="E1424">
        <v>12591098.99</v>
      </c>
      <c r="F1424">
        <v>244114.02</v>
      </c>
      <c r="G1424">
        <v>1024724.83</v>
      </c>
      <c r="H1424">
        <v>961313.19</v>
      </c>
      <c r="I1424">
        <v>1.3320228552307026E-3</v>
      </c>
      <c r="J1424">
        <v>25182.06</v>
      </c>
      <c r="K1424">
        <v>0</v>
      </c>
      <c r="L1424">
        <v>0</v>
      </c>
      <c r="M1424" t="s">
        <v>42</v>
      </c>
      <c r="N1424">
        <v>721694215.85000002</v>
      </c>
      <c r="Q1424">
        <v>0</v>
      </c>
      <c r="R1424">
        <v>0</v>
      </c>
    </row>
    <row r="1425" spans="1:18" x14ac:dyDescent="0.3">
      <c r="A1425" t="s">
        <v>303</v>
      </c>
      <c r="B1425" t="s">
        <v>304</v>
      </c>
      <c r="C1425" t="s">
        <v>305</v>
      </c>
      <c r="D1425" t="s">
        <v>59</v>
      </c>
      <c r="E1425">
        <v>174617.17</v>
      </c>
      <c r="F1425">
        <v>283.5</v>
      </c>
      <c r="G1425">
        <v>11126.13</v>
      </c>
      <c r="H1425">
        <v>13320.9</v>
      </c>
      <c r="I1425">
        <v>1.8457817324073811E-5</v>
      </c>
      <c r="J1425">
        <v>349.15</v>
      </c>
      <c r="K1425">
        <v>0</v>
      </c>
      <c r="L1425">
        <v>0</v>
      </c>
      <c r="M1425" t="s">
        <v>42</v>
      </c>
      <c r="N1425">
        <v>721694215.85000002</v>
      </c>
      <c r="Q1425">
        <v>0</v>
      </c>
      <c r="R1425">
        <v>0</v>
      </c>
    </row>
    <row r="1426" spans="1:18" x14ac:dyDescent="0.3">
      <c r="A1426" t="s">
        <v>306</v>
      </c>
      <c r="B1426" t="s">
        <v>307</v>
      </c>
      <c r="C1426" t="s">
        <v>308</v>
      </c>
      <c r="D1426" t="s">
        <v>59</v>
      </c>
      <c r="E1426">
        <v>28785972.52</v>
      </c>
      <c r="F1426">
        <v>1202128.03</v>
      </c>
      <c r="G1426">
        <v>2218818.1800000002</v>
      </c>
      <c r="H1426">
        <v>2202379.46</v>
      </c>
      <c r="I1426">
        <v>3.0516795224776357E-3</v>
      </c>
      <c r="J1426">
        <v>57571.77</v>
      </c>
      <c r="K1426">
        <v>0</v>
      </c>
      <c r="L1426">
        <v>0</v>
      </c>
      <c r="M1426" t="s">
        <v>42</v>
      </c>
      <c r="N1426">
        <v>721694215.85000002</v>
      </c>
      <c r="Q1426">
        <v>0</v>
      </c>
      <c r="R1426">
        <v>0</v>
      </c>
    </row>
    <row r="1427" spans="1:18" x14ac:dyDescent="0.3">
      <c r="A1427" t="s">
        <v>309</v>
      </c>
      <c r="B1427" t="s">
        <v>310</v>
      </c>
      <c r="C1427" t="s">
        <v>311</v>
      </c>
      <c r="D1427" t="s">
        <v>59</v>
      </c>
      <c r="E1427">
        <v>45356250.590000004</v>
      </c>
      <c r="F1427">
        <v>1184978.17</v>
      </c>
      <c r="G1427">
        <v>3334884.02</v>
      </c>
      <c r="H1427">
        <v>3468555.28</v>
      </c>
      <c r="I1427">
        <v>4.8061286952602086E-3</v>
      </c>
      <c r="J1427">
        <v>90712.36</v>
      </c>
      <c r="K1427">
        <v>0</v>
      </c>
      <c r="L1427">
        <v>0</v>
      </c>
      <c r="M1427" t="s">
        <v>42</v>
      </c>
      <c r="N1427">
        <v>721694215.85000002</v>
      </c>
      <c r="Q1427">
        <v>0</v>
      </c>
      <c r="R1427">
        <v>0</v>
      </c>
    </row>
    <row r="1428" spans="1:18" x14ac:dyDescent="0.3">
      <c r="A1428" t="s">
        <v>312</v>
      </c>
      <c r="B1428" t="s">
        <v>313</v>
      </c>
      <c r="C1428" t="s">
        <v>314</v>
      </c>
      <c r="D1428" t="s">
        <v>59</v>
      </c>
      <c r="E1428">
        <v>1034570.57</v>
      </c>
      <c r="F1428">
        <v>20433</v>
      </c>
      <c r="G1428">
        <v>72629.789999999994</v>
      </c>
      <c r="H1428">
        <v>78949.960000000006</v>
      </c>
      <c r="I1428">
        <v>1.0939530658010607E-4</v>
      </c>
      <c r="J1428">
        <v>2068.98</v>
      </c>
      <c r="K1428">
        <v>0</v>
      </c>
      <c r="L1428">
        <v>0</v>
      </c>
      <c r="M1428" t="s">
        <v>42</v>
      </c>
      <c r="N1428">
        <v>721694215.85000002</v>
      </c>
      <c r="Q1428">
        <v>0</v>
      </c>
      <c r="R1428">
        <v>0</v>
      </c>
    </row>
    <row r="1429" spans="1:18" x14ac:dyDescent="0.3">
      <c r="A1429" t="s">
        <v>315</v>
      </c>
      <c r="B1429" t="s">
        <v>316</v>
      </c>
      <c r="C1429" t="s">
        <v>317</v>
      </c>
      <c r="D1429" t="s">
        <v>59</v>
      </c>
      <c r="E1429">
        <v>14818877.73</v>
      </c>
      <c r="F1429">
        <v>417623.74</v>
      </c>
      <c r="G1429">
        <v>1130628</v>
      </c>
      <c r="H1429">
        <v>1130159.32</v>
      </c>
      <c r="I1429">
        <v>1.5659808478150489E-3</v>
      </c>
      <c r="J1429">
        <v>29631.67</v>
      </c>
      <c r="K1429">
        <v>0</v>
      </c>
      <c r="L1429">
        <v>0</v>
      </c>
      <c r="M1429" t="s">
        <v>42</v>
      </c>
      <c r="N1429">
        <v>721694215.85000002</v>
      </c>
      <c r="Q1429">
        <v>0</v>
      </c>
      <c r="R1429">
        <v>0</v>
      </c>
    </row>
    <row r="1430" spans="1:18" x14ac:dyDescent="0.3">
      <c r="A1430" t="s">
        <v>318</v>
      </c>
      <c r="B1430" t="s">
        <v>319</v>
      </c>
      <c r="C1430" t="s">
        <v>320</v>
      </c>
      <c r="D1430" t="s">
        <v>59</v>
      </c>
      <c r="E1430">
        <v>179976284.90000001</v>
      </c>
      <c r="F1430">
        <v>6204676.1100000003</v>
      </c>
      <c r="G1430">
        <v>13425356.91</v>
      </c>
      <c r="H1430">
        <v>13747015.68</v>
      </c>
      <c r="I1430">
        <v>1.9048255311023912E-2</v>
      </c>
      <c r="J1430">
        <v>359935.75</v>
      </c>
      <c r="K1430">
        <v>0</v>
      </c>
      <c r="L1430">
        <v>0</v>
      </c>
      <c r="M1430" t="s">
        <v>42</v>
      </c>
      <c r="N1430">
        <v>721694215.85000002</v>
      </c>
      <c r="Q1430">
        <v>0</v>
      </c>
      <c r="R1430">
        <v>0</v>
      </c>
    </row>
    <row r="1431" spans="1:18" x14ac:dyDescent="0.3">
      <c r="A1431" t="s">
        <v>321</v>
      </c>
      <c r="B1431" t="s">
        <v>322</v>
      </c>
      <c r="C1431" t="s">
        <v>323</v>
      </c>
      <c r="D1431" t="s">
        <v>59</v>
      </c>
      <c r="E1431">
        <v>1889086.97</v>
      </c>
      <c r="F1431">
        <v>104196.52</v>
      </c>
      <c r="G1431">
        <v>153822.17000000001</v>
      </c>
      <c r="H1431">
        <v>144962.9</v>
      </c>
      <c r="I1431">
        <v>2.0086471086548061E-4</v>
      </c>
      <c r="J1431">
        <v>3778.02</v>
      </c>
      <c r="K1431">
        <v>0</v>
      </c>
      <c r="L1431">
        <v>0</v>
      </c>
      <c r="M1431" t="s">
        <v>42</v>
      </c>
      <c r="N1431">
        <v>721694215.85000002</v>
      </c>
      <c r="Q1431">
        <v>0</v>
      </c>
      <c r="R1431">
        <v>0</v>
      </c>
    </row>
    <row r="1432" spans="1:18" x14ac:dyDescent="0.3">
      <c r="A1432" t="s">
        <v>324</v>
      </c>
      <c r="B1432" t="s">
        <v>325</v>
      </c>
      <c r="C1432" t="s">
        <v>326</v>
      </c>
      <c r="D1432" t="s">
        <v>59</v>
      </c>
      <c r="E1432">
        <v>1735671.53</v>
      </c>
      <c r="F1432">
        <v>312973.84999999998</v>
      </c>
      <c r="G1432">
        <v>135245.09</v>
      </c>
      <c r="H1432">
        <v>132244.57</v>
      </c>
      <c r="I1432">
        <v>1.8324183164506095E-4</v>
      </c>
      <c r="J1432">
        <v>3471.24</v>
      </c>
      <c r="K1432">
        <v>0</v>
      </c>
      <c r="L1432">
        <v>0</v>
      </c>
      <c r="M1432" t="s">
        <v>42</v>
      </c>
      <c r="N1432">
        <v>721694215.85000002</v>
      </c>
      <c r="Q1432">
        <v>0</v>
      </c>
      <c r="R1432">
        <v>0</v>
      </c>
    </row>
    <row r="1433" spans="1:18" x14ac:dyDescent="0.3">
      <c r="A1433" t="s">
        <v>327</v>
      </c>
      <c r="B1433" t="s">
        <v>328</v>
      </c>
      <c r="C1433" t="s">
        <v>329</v>
      </c>
      <c r="D1433" t="s">
        <v>59</v>
      </c>
      <c r="E1433">
        <v>15107615.789999999</v>
      </c>
      <c r="F1433">
        <v>71799.33</v>
      </c>
      <c r="G1433">
        <v>1135809.05</v>
      </c>
      <c r="H1433">
        <v>1154383.46</v>
      </c>
      <c r="I1433">
        <v>1.5995465041110041E-3</v>
      </c>
      <c r="J1433">
        <v>30215.13</v>
      </c>
      <c r="K1433">
        <v>0</v>
      </c>
      <c r="L1433">
        <v>0</v>
      </c>
      <c r="M1433" t="s">
        <v>42</v>
      </c>
      <c r="N1433">
        <v>721694215.85000002</v>
      </c>
      <c r="Q1433">
        <v>0</v>
      </c>
      <c r="R1433">
        <v>0</v>
      </c>
    </row>
    <row r="1434" spans="1:18" x14ac:dyDescent="0.3">
      <c r="A1434" t="s">
        <v>327</v>
      </c>
      <c r="B1434" t="s">
        <v>330</v>
      </c>
      <c r="C1434" t="s">
        <v>331</v>
      </c>
      <c r="D1434" t="s">
        <v>59</v>
      </c>
      <c r="E1434">
        <v>15107615.789999999</v>
      </c>
      <c r="F1434">
        <v>71799.33</v>
      </c>
      <c r="G1434">
        <v>1135809.05</v>
      </c>
      <c r="H1434">
        <v>1154383.46</v>
      </c>
      <c r="I1434">
        <v>1.5995465041110041E-3</v>
      </c>
      <c r="J1434">
        <v>30215.13</v>
      </c>
      <c r="K1434">
        <v>0</v>
      </c>
      <c r="L1434">
        <v>0</v>
      </c>
      <c r="M1434" t="s">
        <v>42</v>
      </c>
      <c r="N1434">
        <v>721694215.85000002</v>
      </c>
      <c r="Q1434">
        <v>0</v>
      </c>
      <c r="R1434">
        <v>0</v>
      </c>
    </row>
    <row r="1435" spans="1:18" x14ac:dyDescent="0.3">
      <c r="A1435" t="s">
        <v>332</v>
      </c>
      <c r="B1435" t="s">
        <v>333</v>
      </c>
      <c r="C1435" t="s">
        <v>334</v>
      </c>
      <c r="D1435" t="s">
        <v>59</v>
      </c>
      <c r="E1435">
        <v>9576437.0899999999</v>
      </c>
      <c r="F1435">
        <v>76698.070000000007</v>
      </c>
      <c r="G1435">
        <v>743047.36</v>
      </c>
      <c r="H1435">
        <v>730146.17</v>
      </c>
      <c r="I1435">
        <v>1.0117112676870292E-3</v>
      </c>
      <c r="J1435">
        <v>19151.580000000002</v>
      </c>
      <c r="K1435">
        <v>0</v>
      </c>
      <c r="L1435">
        <v>0</v>
      </c>
      <c r="M1435" t="s">
        <v>42</v>
      </c>
      <c r="N1435">
        <v>721694215.85000002</v>
      </c>
      <c r="Q1435">
        <v>0</v>
      </c>
      <c r="R1435">
        <v>0</v>
      </c>
    </row>
    <row r="1436" spans="1:18" x14ac:dyDescent="0.3">
      <c r="A1436" t="s">
        <v>332</v>
      </c>
      <c r="B1436" t="s">
        <v>335</v>
      </c>
      <c r="C1436" t="s">
        <v>336</v>
      </c>
      <c r="D1436" t="s">
        <v>59</v>
      </c>
      <c r="E1436">
        <v>9576437.0899999999</v>
      </c>
      <c r="F1436">
        <v>76698.070000000007</v>
      </c>
      <c r="G1436">
        <v>743047.36</v>
      </c>
      <c r="H1436">
        <v>730146.17</v>
      </c>
      <c r="I1436">
        <v>1.0117112676870292E-3</v>
      </c>
      <c r="J1436">
        <v>19151.580000000002</v>
      </c>
      <c r="K1436">
        <v>0</v>
      </c>
      <c r="L1436">
        <v>0</v>
      </c>
      <c r="M1436" t="s">
        <v>42</v>
      </c>
      <c r="N1436">
        <v>721694215.85000002</v>
      </c>
      <c r="Q1436">
        <v>0</v>
      </c>
      <c r="R1436">
        <v>0</v>
      </c>
    </row>
    <row r="1437" spans="1:18" x14ac:dyDescent="0.3">
      <c r="A1437" t="s">
        <v>332</v>
      </c>
      <c r="B1437" t="s">
        <v>337</v>
      </c>
      <c r="C1437" t="s">
        <v>338</v>
      </c>
      <c r="D1437" t="s">
        <v>59</v>
      </c>
      <c r="E1437">
        <v>9576437.0899999999</v>
      </c>
      <c r="F1437">
        <v>76698.070000000007</v>
      </c>
      <c r="G1437">
        <v>743047.36</v>
      </c>
      <c r="H1437">
        <v>730146.17</v>
      </c>
      <c r="I1437">
        <v>1.0117112676870292E-3</v>
      </c>
      <c r="J1437">
        <v>19151.580000000002</v>
      </c>
      <c r="K1437">
        <v>0</v>
      </c>
      <c r="L1437">
        <v>0</v>
      </c>
      <c r="M1437" t="s">
        <v>42</v>
      </c>
      <c r="N1437">
        <v>721694215.85000002</v>
      </c>
      <c r="Q1437">
        <v>0</v>
      </c>
      <c r="R1437">
        <v>0</v>
      </c>
    </row>
    <row r="1438" spans="1:18" x14ac:dyDescent="0.3">
      <c r="A1438" t="s">
        <v>332</v>
      </c>
      <c r="B1438" t="s">
        <v>339</v>
      </c>
      <c r="C1438" t="s">
        <v>340</v>
      </c>
      <c r="D1438" t="s">
        <v>59</v>
      </c>
      <c r="E1438">
        <v>9576437.0899999999</v>
      </c>
      <c r="F1438">
        <v>76698.070000000007</v>
      </c>
      <c r="G1438">
        <v>743047.36</v>
      </c>
      <c r="H1438">
        <v>730146.17</v>
      </c>
      <c r="I1438">
        <v>1.0117112676870292E-3</v>
      </c>
      <c r="J1438">
        <v>19151.580000000002</v>
      </c>
      <c r="K1438">
        <v>0</v>
      </c>
      <c r="L1438">
        <v>0</v>
      </c>
      <c r="M1438" t="s">
        <v>42</v>
      </c>
      <c r="N1438">
        <v>721694215.85000002</v>
      </c>
      <c r="Q1438">
        <v>0</v>
      </c>
      <c r="R1438">
        <v>0</v>
      </c>
    </row>
    <row r="1439" spans="1:18" x14ac:dyDescent="0.3">
      <c r="A1439" t="s">
        <v>332</v>
      </c>
      <c r="B1439" t="s">
        <v>341</v>
      </c>
      <c r="C1439" t="s">
        <v>342</v>
      </c>
      <c r="D1439" t="s">
        <v>59</v>
      </c>
      <c r="E1439">
        <v>9576437.0899999999</v>
      </c>
      <c r="F1439">
        <v>76698.070000000007</v>
      </c>
      <c r="G1439">
        <v>743047.36</v>
      </c>
      <c r="H1439">
        <v>730146.17</v>
      </c>
      <c r="I1439">
        <v>1.0117112676870292E-3</v>
      </c>
      <c r="J1439">
        <v>19151.580000000002</v>
      </c>
      <c r="K1439">
        <v>0</v>
      </c>
      <c r="L1439">
        <v>0</v>
      </c>
      <c r="M1439" t="s">
        <v>42</v>
      </c>
      <c r="N1439">
        <v>721694215.85000002</v>
      </c>
      <c r="Q1439">
        <v>0</v>
      </c>
      <c r="R1439">
        <v>0</v>
      </c>
    </row>
    <row r="1440" spans="1:18" x14ac:dyDescent="0.3">
      <c r="A1440" t="s">
        <v>343</v>
      </c>
      <c r="B1440" t="s">
        <v>344</v>
      </c>
      <c r="C1440" t="s">
        <v>345</v>
      </c>
      <c r="D1440" t="s">
        <v>59</v>
      </c>
      <c r="E1440">
        <v>5413674.0099999998</v>
      </c>
      <c r="F1440">
        <v>29047.52</v>
      </c>
      <c r="G1440">
        <v>418126.4</v>
      </c>
      <c r="H1440">
        <v>413650.64</v>
      </c>
      <c r="I1440">
        <v>5.731660735465488E-4</v>
      </c>
      <c r="J1440">
        <v>10827.27</v>
      </c>
      <c r="K1440">
        <v>0</v>
      </c>
      <c r="L1440">
        <v>0</v>
      </c>
      <c r="M1440" t="s">
        <v>42</v>
      </c>
      <c r="N1440">
        <v>721694215.85000002</v>
      </c>
      <c r="Q1440">
        <v>0</v>
      </c>
      <c r="R1440">
        <v>0</v>
      </c>
    </row>
    <row r="1441" spans="1:18" x14ac:dyDescent="0.3">
      <c r="A1441" t="s">
        <v>349</v>
      </c>
      <c r="B1441" t="s">
        <v>350</v>
      </c>
      <c r="C1441" t="s">
        <v>351</v>
      </c>
      <c r="D1441" t="s">
        <v>59</v>
      </c>
      <c r="E1441">
        <v>4029010.47</v>
      </c>
      <c r="F1441">
        <v>154509.60999999999</v>
      </c>
      <c r="G1441">
        <v>320428.21999999997</v>
      </c>
      <c r="H1441">
        <v>308960.90000000002</v>
      </c>
      <c r="I1441">
        <v>4.2810499684566646E-4</v>
      </c>
      <c r="J1441">
        <v>8057.88</v>
      </c>
      <c r="K1441">
        <v>0</v>
      </c>
      <c r="L1441">
        <v>0</v>
      </c>
      <c r="M1441" t="s">
        <v>42</v>
      </c>
      <c r="N1441">
        <v>721694215.85000002</v>
      </c>
      <c r="Q1441">
        <v>0</v>
      </c>
      <c r="R1441">
        <v>0</v>
      </c>
    </row>
    <row r="1442" spans="1:18" x14ac:dyDescent="0.3">
      <c r="A1442" t="s">
        <v>352</v>
      </c>
      <c r="B1442" t="s">
        <v>353</v>
      </c>
      <c r="C1442" t="s">
        <v>354</v>
      </c>
      <c r="D1442" t="s">
        <v>59</v>
      </c>
      <c r="E1442">
        <v>6764145.4100000001</v>
      </c>
      <c r="F1442">
        <v>1799.68</v>
      </c>
      <c r="G1442">
        <v>557651.59</v>
      </c>
      <c r="H1442">
        <v>517357.01</v>
      </c>
      <c r="I1442">
        <v>7.1686456484989993E-4</v>
      </c>
      <c r="J1442">
        <v>13528.17</v>
      </c>
      <c r="K1442">
        <v>0</v>
      </c>
      <c r="L1442">
        <v>0</v>
      </c>
      <c r="M1442" t="s">
        <v>42</v>
      </c>
      <c r="N1442">
        <v>721694215.85000002</v>
      </c>
      <c r="Q1442">
        <v>0</v>
      </c>
      <c r="R1442">
        <v>0</v>
      </c>
    </row>
    <row r="1443" spans="1:18" x14ac:dyDescent="0.3">
      <c r="A1443" t="s">
        <v>355</v>
      </c>
      <c r="B1443" t="s">
        <v>356</v>
      </c>
      <c r="C1443" t="s">
        <v>357</v>
      </c>
      <c r="D1443" t="s">
        <v>59</v>
      </c>
      <c r="E1443">
        <v>3964284.28</v>
      </c>
      <c r="F1443">
        <v>120197.39</v>
      </c>
      <c r="G1443">
        <v>336008.41</v>
      </c>
      <c r="H1443">
        <v>302102.28999999998</v>
      </c>
      <c r="I1443">
        <v>4.1860151206032426E-4</v>
      </c>
      <c r="J1443">
        <v>7928.46</v>
      </c>
      <c r="K1443">
        <v>0</v>
      </c>
      <c r="L1443">
        <v>0</v>
      </c>
      <c r="M1443" t="s">
        <v>42</v>
      </c>
      <c r="N1443">
        <v>721694215.85000002</v>
      </c>
      <c r="Q1443">
        <v>0</v>
      </c>
      <c r="R1443">
        <v>0</v>
      </c>
    </row>
    <row r="1444" spans="1:18" x14ac:dyDescent="0.3">
      <c r="A1444" t="s">
        <v>358</v>
      </c>
      <c r="B1444" t="s">
        <v>359</v>
      </c>
      <c r="C1444" t="s">
        <v>360</v>
      </c>
      <c r="D1444" t="s">
        <v>59</v>
      </c>
      <c r="E1444">
        <v>25669135.43</v>
      </c>
      <c r="F1444">
        <v>695393.67</v>
      </c>
      <c r="G1444">
        <v>1939163.11</v>
      </c>
      <c r="H1444">
        <v>1957780.77</v>
      </c>
      <c r="I1444">
        <v>2.712756631552266E-3</v>
      </c>
      <c r="J1444">
        <v>51339.01</v>
      </c>
      <c r="K1444">
        <v>0</v>
      </c>
      <c r="L1444">
        <v>0</v>
      </c>
      <c r="M1444" t="s">
        <v>42</v>
      </c>
      <c r="N1444">
        <v>721694215.85000002</v>
      </c>
      <c r="Q1444">
        <v>0</v>
      </c>
      <c r="R1444">
        <v>0</v>
      </c>
    </row>
    <row r="1445" spans="1:18" x14ac:dyDescent="0.3">
      <c r="A1445" t="s">
        <v>361</v>
      </c>
      <c r="B1445" t="s">
        <v>362</v>
      </c>
      <c r="C1445" t="s">
        <v>363</v>
      </c>
      <c r="D1445" t="s">
        <v>59</v>
      </c>
      <c r="E1445">
        <v>12348714.82</v>
      </c>
      <c r="F1445">
        <v>371403.18</v>
      </c>
      <c r="G1445">
        <v>948281.7</v>
      </c>
      <c r="H1445">
        <v>949293.22</v>
      </c>
      <c r="I1445">
        <v>1.3153676434581611E-3</v>
      </c>
      <c r="J1445">
        <v>24697.27</v>
      </c>
      <c r="K1445">
        <v>0</v>
      </c>
      <c r="L1445">
        <v>0</v>
      </c>
      <c r="M1445" t="s">
        <v>42</v>
      </c>
      <c r="N1445">
        <v>721694215.85000002</v>
      </c>
      <c r="Q1445">
        <v>0</v>
      </c>
      <c r="R1445">
        <v>0</v>
      </c>
    </row>
    <row r="1446" spans="1:18" x14ac:dyDescent="0.3">
      <c r="A1446" t="s">
        <v>364</v>
      </c>
      <c r="B1446" t="s">
        <v>365</v>
      </c>
      <c r="C1446" t="s">
        <v>366</v>
      </c>
      <c r="D1446" t="s">
        <v>59</v>
      </c>
      <c r="E1446">
        <v>953919.51</v>
      </c>
      <c r="F1446">
        <v>17400.599999999999</v>
      </c>
      <c r="G1446">
        <v>83609.600000000006</v>
      </c>
      <c r="H1446">
        <v>73121.919999999998</v>
      </c>
      <c r="I1446">
        <v>1.013198088526706E-4</v>
      </c>
      <c r="J1446">
        <v>1907.77</v>
      </c>
      <c r="K1446">
        <v>0</v>
      </c>
      <c r="L1446">
        <v>0</v>
      </c>
      <c r="M1446" t="s">
        <v>42</v>
      </c>
      <c r="N1446">
        <v>721694215.85000002</v>
      </c>
      <c r="Q1446">
        <v>0</v>
      </c>
      <c r="R1446">
        <v>0</v>
      </c>
    </row>
    <row r="1447" spans="1:18" x14ac:dyDescent="0.3">
      <c r="A1447" t="s">
        <v>367</v>
      </c>
      <c r="B1447" t="s">
        <v>368</v>
      </c>
      <c r="C1447" t="s">
        <v>369</v>
      </c>
      <c r="D1447" t="s">
        <v>59</v>
      </c>
      <c r="E1447">
        <v>3086820.33</v>
      </c>
      <c r="F1447">
        <v>58513.46</v>
      </c>
      <c r="G1447">
        <v>243108.03</v>
      </c>
      <c r="H1447">
        <v>236008.2</v>
      </c>
      <c r="I1447">
        <v>3.2701966403046934E-4</v>
      </c>
      <c r="J1447">
        <v>6173.53</v>
      </c>
      <c r="K1447">
        <v>0</v>
      </c>
      <c r="L1447">
        <v>0</v>
      </c>
      <c r="M1447" t="s">
        <v>42</v>
      </c>
      <c r="N1447">
        <v>721694215.85000002</v>
      </c>
      <c r="Q1447">
        <v>0</v>
      </c>
      <c r="R1447">
        <v>0</v>
      </c>
    </row>
    <row r="1448" spans="1:18" x14ac:dyDescent="0.3">
      <c r="A1448" t="s">
        <v>370</v>
      </c>
      <c r="B1448" t="s">
        <v>371</v>
      </c>
      <c r="C1448" t="s">
        <v>372</v>
      </c>
      <c r="D1448" t="s">
        <v>59</v>
      </c>
      <c r="E1448">
        <v>32582123.649999999</v>
      </c>
      <c r="F1448">
        <v>549398.21</v>
      </c>
      <c r="G1448">
        <v>2597886.7200000002</v>
      </c>
      <c r="H1448">
        <v>2492506.2200000002</v>
      </c>
      <c r="I1448">
        <v>3.4536874000914162E-3</v>
      </c>
      <c r="J1448">
        <v>65168.3</v>
      </c>
      <c r="K1448">
        <v>0</v>
      </c>
      <c r="L1448">
        <v>0</v>
      </c>
      <c r="M1448" t="s">
        <v>42</v>
      </c>
      <c r="N1448">
        <v>721694215.85000002</v>
      </c>
      <c r="Q1448">
        <v>0</v>
      </c>
      <c r="R1448">
        <v>0</v>
      </c>
    </row>
    <row r="1449" spans="1:18" x14ac:dyDescent="0.3">
      <c r="A1449" t="s">
        <v>373</v>
      </c>
      <c r="B1449" t="s">
        <v>374</v>
      </c>
      <c r="C1449" t="s">
        <v>375</v>
      </c>
      <c r="D1449" t="s">
        <v>59</v>
      </c>
      <c r="E1449">
        <v>22356248.050000001</v>
      </c>
      <c r="F1449">
        <v>544609.04</v>
      </c>
      <c r="G1449">
        <v>1606732.03</v>
      </c>
      <c r="H1449">
        <v>1715005.24</v>
      </c>
      <c r="I1449">
        <v>2.3763599628966047E-3</v>
      </c>
      <c r="J1449">
        <v>44712.33</v>
      </c>
      <c r="K1449">
        <v>0</v>
      </c>
      <c r="L1449">
        <v>0</v>
      </c>
      <c r="M1449" t="s">
        <v>42</v>
      </c>
      <c r="N1449">
        <v>721694215.85000002</v>
      </c>
      <c r="Q1449">
        <v>0</v>
      </c>
      <c r="R1449">
        <v>0</v>
      </c>
    </row>
    <row r="1450" spans="1:18" x14ac:dyDescent="0.3">
      <c r="A1450" t="s">
        <v>376</v>
      </c>
      <c r="B1450" t="s">
        <v>377</v>
      </c>
      <c r="C1450" t="s">
        <v>378</v>
      </c>
      <c r="D1450" t="s">
        <v>59</v>
      </c>
      <c r="E1450">
        <v>372606.89</v>
      </c>
      <c r="F1450">
        <v>3993.87</v>
      </c>
      <c r="G1450">
        <v>29641.51</v>
      </c>
      <c r="H1450">
        <v>28432.42</v>
      </c>
      <c r="I1450">
        <v>3.9396768569792051E-5</v>
      </c>
      <c r="J1450">
        <v>745.07</v>
      </c>
      <c r="K1450">
        <v>0</v>
      </c>
      <c r="L1450">
        <v>0</v>
      </c>
      <c r="M1450" t="s">
        <v>42</v>
      </c>
      <c r="N1450">
        <v>721694215.85000002</v>
      </c>
      <c r="Q1450">
        <v>0</v>
      </c>
      <c r="R1450">
        <v>0</v>
      </c>
    </row>
    <row r="1451" spans="1:18" x14ac:dyDescent="0.3">
      <c r="A1451" t="s">
        <v>379</v>
      </c>
      <c r="B1451" t="s">
        <v>380</v>
      </c>
      <c r="C1451" t="s">
        <v>381</v>
      </c>
      <c r="D1451" t="s">
        <v>59</v>
      </c>
      <c r="E1451">
        <v>199546414.13</v>
      </c>
      <c r="F1451">
        <v>4913816.8600000003</v>
      </c>
      <c r="G1451">
        <v>15839240.48</v>
      </c>
      <c r="H1451">
        <v>15249878.34</v>
      </c>
      <c r="I1451">
        <v>2.1130664490692827E-2</v>
      </c>
      <c r="J1451">
        <v>399091.21</v>
      </c>
      <c r="K1451">
        <v>0</v>
      </c>
      <c r="L1451">
        <v>0</v>
      </c>
      <c r="M1451" t="s">
        <v>42</v>
      </c>
      <c r="N1451">
        <v>721694215.85000002</v>
      </c>
      <c r="Q1451">
        <v>0</v>
      </c>
      <c r="R1451">
        <v>0</v>
      </c>
    </row>
    <row r="1452" spans="1:18" x14ac:dyDescent="0.3">
      <c r="A1452" t="s">
        <v>382</v>
      </c>
      <c r="B1452" t="s">
        <v>383</v>
      </c>
      <c r="C1452" t="s">
        <v>384</v>
      </c>
      <c r="D1452" t="s">
        <v>59</v>
      </c>
      <c r="E1452">
        <v>205753312.75999999</v>
      </c>
      <c r="F1452">
        <v>6278886.7999999998</v>
      </c>
      <c r="G1452">
        <v>15721932.17</v>
      </c>
      <c r="H1452">
        <v>15712182.91</v>
      </c>
      <c r="I1452">
        <v>2.1771246831311292E-2</v>
      </c>
      <c r="J1452">
        <v>411506.71</v>
      </c>
      <c r="K1452">
        <v>0</v>
      </c>
      <c r="L1452">
        <v>0</v>
      </c>
      <c r="M1452" t="s">
        <v>42</v>
      </c>
      <c r="N1452">
        <v>721694215.85000002</v>
      </c>
      <c r="Q1452">
        <v>0</v>
      </c>
      <c r="R1452">
        <v>0</v>
      </c>
    </row>
    <row r="1453" spans="1:18" x14ac:dyDescent="0.3">
      <c r="A1453" t="s">
        <v>388</v>
      </c>
      <c r="B1453" t="s">
        <v>389</v>
      </c>
      <c r="C1453" t="s">
        <v>390</v>
      </c>
      <c r="D1453" t="s">
        <v>59</v>
      </c>
      <c r="E1453">
        <v>191382929.06999999</v>
      </c>
      <c r="F1453">
        <v>5336717.1500000004</v>
      </c>
      <c r="G1453">
        <v>14209697.48</v>
      </c>
      <c r="H1453">
        <v>14604346.85</v>
      </c>
      <c r="I1453">
        <v>2.0236197726483413E-2</v>
      </c>
      <c r="J1453">
        <v>382761.92</v>
      </c>
      <c r="K1453">
        <v>0</v>
      </c>
      <c r="L1453">
        <v>0</v>
      </c>
      <c r="M1453" t="s">
        <v>42</v>
      </c>
      <c r="N1453">
        <v>721694215.85000002</v>
      </c>
      <c r="Q1453">
        <v>0</v>
      </c>
      <c r="R1453">
        <v>0</v>
      </c>
    </row>
    <row r="1454" spans="1:18" x14ac:dyDescent="0.3">
      <c r="A1454" t="s">
        <v>391</v>
      </c>
      <c r="B1454" t="s">
        <v>392</v>
      </c>
      <c r="C1454" t="s">
        <v>393</v>
      </c>
      <c r="D1454" t="s">
        <v>59</v>
      </c>
      <c r="E1454">
        <v>38282140.219999999</v>
      </c>
      <c r="F1454">
        <v>752584.12</v>
      </c>
      <c r="G1454">
        <v>2880832.39</v>
      </c>
      <c r="H1454">
        <v>2944091.2</v>
      </c>
      <c r="I1454">
        <v>4.0794163723932523E-3</v>
      </c>
      <c r="J1454">
        <v>76564.160000000003</v>
      </c>
      <c r="K1454">
        <v>0</v>
      </c>
      <c r="L1454">
        <v>0</v>
      </c>
      <c r="M1454" t="s">
        <v>42</v>
      </c>
      <c r="N1454">
        <v>721694215.85000002</v>
      </c>
      <c r="Q1454">
        <v>0</v>
      </c>
      <c r="R1454">
        <v>0</v>
      </c>
    </row>
    <row r="1455" spans="1:18" x14ac:dyDescent="0.3">
      <c r="A1455" t="s">
        <v>394</v>
      </c>
      <c r="B1455" t="s">
        <v>395</v>
      </c>
      <c r="C1455" t="s">
        <v>396</v>
      </c>
      <c r="D1455" t="s">
        <v>59</v>
      </c>
      <c r="E1455">
        <v>31945164.780000001</v>
      </c>
      <c r="F1455">
        <v>498521.85</v>
      </c>
      <c r="G1455">
        <v>2502696.36</v>
      </c>
      <c r="H1455">
        <v>2442053.7999999998</v>
      </c>
      <c r="I1455">
        <v>3.3837790942023659E-3</v>
      </c>
      <c r="J1455">
        <v>63890.400000000001</v>
      </c>
      <c r="K1455">
        <v>0</v>
      </c>
      <c r="L1455">
        <v>0</v>
      </c>
      <c r="M1455" t="s">
        <v>42</v>
      </c>
      <c r="N1455">
        <v>721694215.85000002</v>
      </c>
      <c r="Q1455">
        <v>0</v>
      </c>
      <c r="R1455">
        <v>0</v>
      </c>
    </row>
    <row r="1456" spans="1:18" x14ac:dyDescent="0.3">
      <c r="A1456" t="s">
        <v>397</v>
      </c>
      <c r="B1456" t="s">
        <v>398</v>
      </c>
      <c r="C1456" t="s">
        <v>399</v>
      </c>
      <c r="D1456" t="s">
        <v>59</v>
      </c>
      <c r="E1456">
        <v>6237175.1100000003</v>
      </c>
      <c r="F1456">
        <v>202196.78</v>
      </c>
      <c r="G1456">
        <v>465725.69</v>
      </c>
      <c r="H1456">
        <v>476509.53</v>
      </c>
      <c r="I1456">
        <v>6.6026513658388498E-4</v>
      </c>
      <c r="J1456">
        <v>12474.23</v>
      </c>
      <c r="K1456">
        <v>0</v>
      </c>
      <c r="L1456">
        <v>0</v>
      </c>
      <c r="M1456" t="s">
        <v>42</v>
      </c>
      <c r="N1456">
        <v>721694215.85000002</v>
      </c>
      <c r="Q1456">
        <v>0</v>
      </c>
      <c r="R1456">
        <v>0</v>
      </c>
    </row>
    <row r="1457" spans="1:18" x14ac:dyDescent="0.3">
      <c r="A1457" t="s">
        <v>400</v>
      </c>
      <c r="B1457" t="s">
        <v>401</v>
      </c>
      <c r="C1457" t="s">
        <v>402</v>
      </c>
      <c r="D1457" t="s">
        <v>59</v>
      </c>
      <c r="E1457">
        <v>65051636.140000001</v>
      </c>
      <c r="F1457">
        <v>1291586.05</v>
      </c>
      <c r="G1457">
        <v>5128234.2699999996</v>
      </c>
      <c r="H1457">
        <v>5002164.07</v>
      </c>
      <c r="I1457">
        <v>6.9311405857791593E-3</v>
      </c>
      <c r="J1457">
        <v>130101.37</v>
      </c>
      <c r="K1457">
        <v>0</v>
      </c>
      <c r="L1457">
        <v>0</v>
      </c>
      <c r="M1457" t="s">
        <v>42</v>
      </c>
      <c r="N1457">
        <v>721694215.85000002</v>
      </c>
      <c r="Q1457">
        <v>0</v>
      </c>
      <c r="R1457">
        <v>0</v>
      </c>
    </row>
    <row r="1458" spans="1:18" x14ac:dyDescent="0.3">
      <c r="A1458" t="s">
        <v>403</v>
      </c>
      <c r="B1458" t="s">
        <v>404</v>
      </c>
      <c r="C1458" t="s">
        <v>405</v>
      </c>
      <c r="D1458" t="s">
        <v>59</v>
      </c>
      <c r="E1458">
        <v>6051896.3700000001</v>
      </c>
      <c r="F1458">
        <v>124074.09</v>
      </c>
      <c r="G1458">
        <v>447147.29</v>
      </c>
      <c r="H1458">
        <v>462693.87</v>
      </c>
      <c r="I1458">
        <v>6.4112176575372229E-4</v>
      </c>
      <c r="J1458">
        <v>12103.68</v>
      </c>
      <c r="K1458">
        <v>0</v>
      </c>
      <c r="L1458">
        <v>0</v>
      </c>
      <c r="M1458" t="s">
        <v>42</v>
      </c>
      <c r="N1458">
        <v>721694215.85000002</v>
      </c>
      <c r="Q1458">
        <v>0</v>
      </c>
      <c r="R1458">
        <v>0</v>
      </c>
    </row>
    <row r="1459" spans="1:18" x14ac:dyDescent="0.3">
      <c r="A1459" t="s">
        <v>406</v>
      </c>
      <c r="B1459" t="s">
        <v>407</v>
      </c>
      <c r="C1459" t="s">
        <v>408</v>
      </c>
      <c r="D1459" t="s">
        <v>59</v>
      </c>
      <c r="E1459">
        <v>1290280.1299999999</v>
      </c>
      <c r="F1459">
        <v>26572.6</v>
      </c>
      <c r="G1459">
        <v>89748.43</v>
      </c>
      <c r="H1459">
        <v>99054.81</v>
      </c>
      <c r="I1459">
        <v>1.3725315767334345E-4</v>
      </c>
      <c r="J1459">
        <v>2580.4499999999998</v>
      </c>
      <c r="K1459">
        <v>0</v>
      </c>
      <c r="L1459">
        <v>0</v>
      </c>
      <c r="M1459" t="s">
        <v>42</v>
      </c>
      <c r="N1459">
        <v>721694215.85000002</v>
      </c>
      <c r="Q1459">
        <v>0</v>
      </c>
      <c r="R1459">
        <v>0</v>
      </c>
    </row>
    <row r="1460" spans="1:18" x14ac:dyDescent="0.3">
      <c r="A1460" t="s">
        <v>409</v>
      </c>
      <c r="B1460" t="s">
        <v>410</v>
      </c>
      <c r="C1460" t="s">
        <v>411</v>
      </c>
      <c r="D1460" t="s">
        <v>59</v>
      </c>
      <c r="E1460">
        <v>931754.93</v>
      </c>
      <c r="F1460">
        <v>10684.29</v>
      </c>
      <c r="G1460">
        <v>88048.49</v>
      </c>
      <c r="H1460">
        <v>71213.179999999993</v>
      </c>
      <c r="I1460">
        <v>9.8675004504679642E-5</v>
      </c>
      <c r="J1460">
        <v>1863.39</v>
      </c>
      <c r="K1460">
        <v>0</v>
      </c>
      <c r="L1460">
        <v>0</v>
      </c>
      <c r="M1460" t="s">
        <v>42</v>
      </c>
      <c r="N1460">
        <v>721694215.85000002</v>
      </c>
      <c r="Q1460">
        <v>0</v>
      </c>
      <c r="R1460">
        <v>0</v>
      </c>
    </row>
    <row r="1461" spans="1:18" x14ac:dyDescent="0.3">
      <c r="A1461" t="s">
        <v>412</v>
      </c>
      <c r="B1461" t="s">
        <v>413</v>
      </c>
      <c r="C1461" t="s">
        <v>414</v>
      </c>
      <c r="D1461" t="s">
        <v>59</v>
      </c>
      <c r="E1461">
        <v>5384152.2999999998</v>
      </c>
      <c r="F1461">
        <v>253418.7</v>
      </c>
      <c r="G1461">
        <v>437028.99</v>
      </c>
      <c r="H1461">
        <v>411263.13</v>
      </c>
      <c r="I1461">
        <v>5.6985787189054967E-4</v>
      </c>
      <c r="J1461">
        <v>10768.17</v>
      </c>
      <c r="K1461">
        <v>0</v>
      </c>
      <c r="L1461">
        <v>0</v>
      </c>
      <c r="M1461" t="s">
        <v>42</v>
      </c>
      <c r="N1461">
        <v>721694215.85000002</v>
      </c>
      <c r="Q1461">
        <v>0</v>
      </c>
      <c r="R1461">
        <v>0</v>
      </c>
    </row>
    <row r="1462" spans="1:18" x14ac:dyDescent="0.3">
      <c r="A1462" t="s">
        <v>415</v>
      </c>
      <c r="B1462" t="s">
        <v>416</v>
      </c>
      <c r="C1462" t="s">
        <v>417</v>
      </c>
      <c r="D1462" t="s">
        <v>59</v>
      </c>
      <c r="E1462">
        <v>4924659.8099999996</v>
      </c>
      <c r="F1462">
        <v>70095.73</v>
      </c>
      <c r="G1462">
        <v>441591.33</v>
      </c>
      <c r="H1462">
        <v>376211.41</v>
      </c>
      <c r="I1462">
        <v>5.2128921326728955E-4</v>
      </c>
      <c r="J1462">
        <v>9849.2099999999991</v>
      </c>
      <c r="K1462">
        <v>0</v>
      </c>
      <c r="L1462">
        <v>0</v>
      </c>
      <c r="M1462" t="s">
        <v>42</v>
      </c>
      <c r="N1462">
        <v>721694215.85000002</v>
      </c>
      <c r="Q1462">
        <v>0</v>
      </c>
      <c r="R1462">
        <v>0</v>
      </c>
    </row>
    <row r="1463" spans="1:18" x14ac:dyDescent="0.3">
      <c r="A1463" t="s">
        <v>418</v>
      </c>
      <c r="B1463" t="s">
        <v>419</v>
      </c>
      <c r="C1463" t="s">
        <v>420</v>
      </c>
      <c r="D1463" t="s">
        <v>59</v>
      </c>
      <c r="E1463">
        <v>25622615.07</v>
      </c>
      <c r="F1463">
        <v>761464.41</v>
      </c>
      <c r="G1463">
        <v>1946167.59</v>
      </c>
      <c r="H1463">
        <v>1959822.04</v>
      </c>
      <c r="I1463">
        <v>2.7155850732318155E-3</v>
      </c>
      <c r="J1463">
        <v>51245.1</v>
      </c>
      <c r="K1463">
        <v>0</v>
      </c>
      <c r="L1463">
        <v>0</v>
      </c>
      <c r="M1463" t="s">
        <v>42</v>
      </c>
      <c r="N1463">
        <v>721694215.85000002</v>
      </c>
      <c r="Q1463">
        <v>0</v>
      </c>
      <c r="R1463">
        <v>0</v>
      </c>
    </row>
    <row r="1464" spans="1:18" x14ac:dyDescent="0.3">
      <c r="A1464" t="s">
        <v>421</v>
      </c>
      <c r="B1464" t="s">
        <v>422</v>
      </c>
      <c r="C1464" t="s">
        <v>423</v>
      </c>
      <c r="D1464" t="s">
        <v>59</v>
      </c>
      <c r="E1464">
        <v>12291652.390000001</v>
      </c>
      <c r="F1464">
        <v>354689.68</v>
      </c>
      <c r="G1464">
        <v>917649.15</v>
      </c>
      <c r="H1464">
        <v>944235.97</v>
      </c>
      <c r="I1464">
        <v>1.3083601742434555E-3</v>
      </c>
      <c r="J1464">
        <v>24583.17</v>
      </c>
      <c r="K1464">
        <v>0</v>
      </c>
      <c r="L1464">
        <v>0</v>
      </c>
      <c r="M1464" t="s">
        <v>42</v>
      </c>
      <c r="N1464">
        <v>721694215.85000002</v>
      </c>
      <c r="Q1464">
        <v>0</v>
      </c>
      <c r="R1464">
        <v>0</v>
      </c>
    </row>
    <row r="1465" spans="1:18" x14ac:dyDescent="0.3">
      <c r="A1465" t="s">
        <v>424</v>
      </c>
      <c r="B1465" t="s">
        <v>425</v>
      </c>
      <c r="C1465" t="s">
        <v>426</v>
      </c>
      <c r="D1465" t="s">
        <v>59</v>
      </c>
      <c r="E1465">
        <v>18110272.52</v>
      </c>
      <c r="F1465">
        <v>351292.3</v>
      </c>
      <c r="G1465">
        <v>1352716.74</v>
      </c>
      <c r="H1465">
        <v>1388988.72</v>
      </c>
      <c r="I1465">
        <v>1.9246222146370828E-3</v>
      </c>
      <c r="J1465">
        <v>36220.410000000003</v>
      </c>
      <c r="K1465">
        <v>0</v>
      </c>
      <c r="L1465">
        <v>0</v>
      </c>
      <c r="M1465" t="s">
        <v>42</v>
      </c>
      <c r="N1465">
        <v>721694215.85000002</v>
      </c>
      <c r="Q1465">
        <v>0</v>
      </c>
      <c r="R1465">
        <v>0</v>
      </c>
    </row>
    <row r="1466" spans="1:18" x14ac:dyDescent="0.3">
      <c r="A1466" t="s">
        <v>427</v>
      </c>
      <c r="B1466" t="s">
        <v>428</v>
      </c>
      <c r="C1466" t="s">
        <v>429</v>
      </c>
      <c r="D1466" t="s">
        <v>59</v>
      </c>
      <c r="E1466">
        <v>1609149.76</v>
      </c>
      <c r="F1466">
        <v>40439.300000000003</v>
      </c>
      <c r="G1466">
        <v>126822.39</v>
      </c>
      <c r="H1466">
        <v>122642.74</v>
      </c>
      <c r="I1466">
        <v>1.6993726332634288E-4</v>
      </c>
      <c r="J1466">
        <v>3218.2</v>
      </c>
      <c r="K1466">
        <v>0</v>
      </c>
      <c r="L1466">
        <v>0</v>
      </c>
      <c r="M1466" t="s">
        <v>42</v>
      </c>
      <c r="N1466">
        <v>721694215.85000002</v>
      </c>
      <c r="Q1466">
        <v>0</v>
      </c>
      <c r="R1466">
        <v>0</v>
      </c>
    </row>
    <row r="1467" spans="1:18" x14ac:dyDescent="0.3">
      <c r="A1467" t="s">
        <v>430</v>
      </c>
      <c r="B1467" t="s">
        <v>431</v>
      </c>
      <c r="C1467" t="s">
        <v>432</v>
      </c>
      <c r="D1467" t="s">
        <v>59</v>
      </c>
      <c r="E1467">
        <v>251718.58</v>
      </c>
      <c r="F1467">
        <v>129614.74</v>
      </c>
      <c r="G1467">
        <v>17941.86</v>
      </c>
      <c r="H1467">
        <v>19164.71</v>
      </c>
      <c r="I1467">
        <v>2.6555166411342381E-5</v>
      </c>
      <c r="J1467">
        <v>503.37</v>
      </c>
      <c r="K1467">
        <v>0</v>
      </c>
      <c r="L1467">
        <v>0</v>
      </c>
      <c r="M1467" t="s">
        <v>42</v>
      </c>
      <c r="N1467">
        <v>721694215.85000002</v>
      </c>
      <c r="Q1467">
        <v>0</v>
      </c>
      <c r="R1467">
        <v>0</v>
      </c>
    </row>
    <row r="1468" spans="1:18" x14ac:dyDescent="0.3">
      <c r="A1468" t="s">
        <v>433</v>
      </c>
      <c r="B1468" t="s">
        <v>434</v>
      </c>
      <c r="C1468" t="s">
        <v>435</v>
      </c>
      <c r="D1468" t="s">
        <v>59</v>
      </c>
      <c r="E1468">
        <v>1217974.5</v>
      </c>
      <c r="F1468">
        <v>5660</v>
      </c>
      <c r="G1468">
        <v>90530.75</v>
      </c>
      <c r="H1468">
        <v>92867.79</v>
      </c>
      <c r="I1468">
        <v>1.2868024706367057E-4</v>
      </c>
      <c r="J1468">
        <v>2435.81</v>
      </c>
      <c r="K1468">
        <v>0</v>
      </c>
      <c r="L1468">
        <v>0</v>
      </c>
      <c r="M1468" t="s">
        <v>42</v>
      </c>
      <c r="N1468">
        <v>721694215.85000002</v>
      </c>
      <c r="Q1468">
        <v>0</v>
      </c>
      <c r="R1468">
        <v>0</v>
      </c>
    </row>
    <row r="1469" spans="1:18" x14ac:dyDescent="0.3">
      <c r="A1469" t="s">
        <v>436</v>
      </c>
      <c r="B1469" t="s">
        <v>437</v>
      </c>
      <c r="C1469" t="s">
        <v>438</v>
      </c>
      <c r="D1469" t="s">
        <v>59</v>
      </c>
      <c r="E1469">
        <v>4609699.49</v>
      </c>
      <c r="F1469">
        <v>106295.59</v>
      </c>
      <c r="G1469">
        <v>346730.96</v>
      </c>
      <c r="H1469">
        <v>351330.76</v>
      </c>
      <c r="I1469">
        <v>4.868138780719036E-4</v>
      </c>
      <c r="J1469">
        <v>9219.27</v>
      </c>
      <c r="K1469">
        <v>0</v>
      </c>
      <c r="L1469">
        <v>0</v>
      </c>
      <c r="M1469" t="s">
        <v>42</v>
      </c>
      <c r="N1469">
        <v>721694215.85000002</v>
      </c>
      <c r="Q1469">
        <v>0</v>
      </c>
      <c r="R1469">
        <v>0</v>
      </c>
    </row>
    <row r="1470" spans="1:18" x14ac:dyDescent="0.3">
      <c r="A1470" t="s">
        <v>439</v>
      </c>
      <c r="B1470" t="s">
        <v>440</v>
      </c>
      <c r="C1470" t="s">
        <v>441</v>
      </c>
      <c r="D1470" t="s">
        <v>59</v>
      </c>
      <c r="E1470">
        <v>1369831.28</v>
      </c>
      <c r="F1470">
        <v>38230.17</v>
      </c>
      <c r="G1470">
        <v>99212.01</v>
      </c>
      <c r="H1470">
        <v>105406.03</v>
      </c>
      <c r="I1470">
        <v>1.4605358846593285E-4</v>
      </c>
      <c r="J1470">
        <v>2739.55</v>
      </c>
      <c r="K1470">
        <v>0</v>
      </c>
      <c r="L1470">
        <v>0</v>
      </c>
      <c r="M1470" t="s">
        <v>42</v>
      </c>
      <c r="N1470">
        <v>721694215.85000002</v>
      </c>
      <c r="Q1470">
        <v>0</v>
      </c>
      <c r="R1470">
        <v>0</v>
      </c>
    </row>
    <row r="1471" spans="1:18" x14ac:dyDescent="0.3">
      <c r="A1471" t="s">
        <v>442</v>
      </c>
      <c r="B1471" t="s">
        <v>443</v>
      </c>
      <c r="C1471" t="s">
        <v>444</v>
      </c>
      <c r="D1471" t="s">
        <v>59</v>
      </c>
      <c r="E1471">
        <v>7466572.8399999999</v>
      </c>
      <c r="F1471">
        <v>266095.65999999997</v>
      </c>
      <c r="G1471">
        <v>531943.18000000005</v>
      </c>
      <c r="H1471">
        <v>571080.38</v>
      </c>
      <c r="I1471">
        <v>7.9130519194668973E-4</v>
      </c>
      <c r="J1471">
        <v>14932.07</v>
      </c>
      <c r="K1471">
        <v>0</v>
      </c>
      <c r="L1471">
        <v>0</v>
      </c>
      <c r="M1471" t="s">
        <v>42</v>
      </c>
      <c r="N1471">
        <v>721694215.85000002</v>
      </c>
      <c r="Q1471">
        <v>0</v>
      </c>
      <c r="R1471">
        <v>0</v>
      </c>
    </row>
    <row r="1472" spans="1:18" x14ac:dyDescent="0.3">
      <c r="A1472" t="s">
        <v>445</v>
      </c>
      <c r="B1472" t="s">
        <v>446</v>
      </c>
      <c r="C1472" t="s">
        <v>447</v>
      </c>
      <c r="D1472" t="s">
        <v>59</v>
      </c>
      <c r="E1472">
        <v>182218646.47999999</v>
      </c>
      <c r="F1472">
        <v>2822759.79</v>
      </c>
      <c r="G1472">
        <v>13415094.779999999</v>
      </c>
      <c r="H1472">
        <v>13919530</v>
      </c>
      <c r="I1472">
        <v>1.9287296051840735E-2</v>
      </c>
      <c r="J1472">
        <v>364423.03</v>
      </c>
      <c r="K1472">
        <v>0</v>
      </c>
      <c r="L1472">
        <v>0</v>
      </c>
      <c r="M1472" t="s">
        <v>42</v>
      </c>
      <c r="N1472">
        <v>721694215.85000002</v>
      </c>
      <c r="Q1472">
        <v>0</v>
      </c>
      <c r="R1472">
        <v>0</v>
      </c>
    </row>
    <row r="1473" spans="1:18" x14ac:dyDescent="0.3">
      <c r="A1473" t="s">
        <v>448</v>
      </c>
      <c r="B1473" t="s">
        <v>449</v>
      </c>
      <c r="C1473" t="s">
        <v>450</v>
      </c>
      <c r="D1473" t="s">
        <v>59</v>
      </c>
      <c r="E1473">
        <v>14601368.85</v>
      </c>
      <c r="F1473">
        <v>397156.46</v>
      </c>
      <c r="G1473">
        <v>1198624.17</v>
      </c>
      <c r="H1473">
        <v>1115950.78</v>
      </c>
      <c r="I1473">
        <v>1.5462930912999641E-3</v>
      </c>
      <c r="J1473">
        <v>29202.58</v>
      </c>
      <c r="K1473">
        <v>0</v>
      </c>
      <c r="L1473">
        <v>0</v>
      </c>
      <c r="M1473" t="s">
        <v>42</v>
      </c>
      <c r="N1473">
        <v>721694215.85000002</v>
      </c>
      <c r="Q1473">
        <v>0</v>
      </c>
      <c r="R1473">
        <v>0</v>
      </c>
    </row>
    <row r="1474" spans="1:18" x14ac:dyDescent="0.3">
      <c r="A1474" t="s">
        <v>451</v>
      </c>
      <c r="B1474" t="s">
        <v>452</v>
      </c>
      <c r="C1474" t="s">
        <v>453</v>
      </c>
      <c r="D1474" t="s">
        <v>59</v>
      </c>
      <c r="E1474">
        <v>3361710.75</v>
      </c>
      <c r="F1474">
        <v>126756.59</v>
      </c>
      <c r="G1474">
        <v>271544.56</v>
      </c>
      <c r="H1474">
        <v>258073.51</v>
      </c>
      <c r="I1474">
        <v>3.5759398417243112E-4</v>
      </c>
      <c r="J1474">
        <v>6723.28</v>
      </c>
      <c r="K1474">
        <v>0</v>
      </c>
      <c r="L1474">
        <v>0</v>
      </c>
      <c r="M1474" t="s">
        <v>42</v>
      </c>
      <c r="N1474">
        <v>721694215.85000002</v>
      </c>
      <c r="Q1474">
        <v>0</v>
      </c>
      <c r="R1474">
        <v>0</v>
      </c>
    </row>
    <row r="1475" spans="1:18" x14ac:dyDescent="0.3">
      <c r="A1475" t="s">
        <v>454</v>
      </c>
      <c r="B1475" t="s">
        <v>455</v>
      </c>
      <c r="C1475" t="s">
        <v>456</v>
      </c>
      <c r="D1475" t="s">
        <v>59</v>
      </c>
      <c r="E1475">
        <v>12430035.24</v>
      </c>
      <c r="F1475">
        <v>318672.31</v>
      </c>
      <c r="G1475">
        <v>927096.02</v>
      </c>
      <c r="H1475">
        <v>948082.5</v>
      </c>
      <c r="I1475">
        <v>1.313690035444393E-3</v>
      </c>
      <c r="J1475">
        <v>24859.96</v>
      </c>
      <c r="K1475">
        <v>0</v>
      </c>
      <c r="L1475">
        <v>0</v>
      </c>
      <c r="M1475" t="s">
        <v>42</v>
      </c>
      <c r="N1475">
        <v>721694215.85000002</v>
      </c>
      <c r="Q1475">
        <v>0</v>
      </c>
      <c r="R1475">
        <v>0</v>
      </c>
    </row>
    <row r="1476" spans="1:18" x14ac:dyDescent="0.3">
      <c r="A1476" t="s">
        <v>457</v>
      </c>
      <c r="B1476" t="s">
        <v>458</v>
      </c>
      <c r="C1476" t="s">
        <v>459</v>
      </c>
      <c r="D1476" t="s">
        <v>59</v>
      </c>
      <c r="E1476">
        <v>2274734.59</v>
      </c>
      <c r="F1476">
        <v>142595.66</v>
      </c>
      <c r="G1476">
        <v>202374.11</v>
      </c>
      <c r="H1476">
        <v>174481.31</v>
      </c>
      <c r="I1476">
        <v>2.4176625801898479E-4</v>
      </c>
      <c r="J1476">
        <v>4549.33</v>
      </c>
      <c r="K1476">
        <v>0</v>
      </c>
      <c r="L1476">
        <v>0</v>
      </c>
      <c r="M1476" t="s">
        <v>42</v>
      </c>
      <c r="N1476">
        <v>721694215.85000002</v>
      </c>
      <c r="Q1476">
        <v>0</v>
      </c>
      <c r="R1476">
        <v>0</v>
      </c>
    </row>
    <row r="1477" spans="1:18" x14ac:dyDescent="0.3">
      <c r="A1477" t="s">
        <v>460</v>
      </c>
      <c r="B1477" t="s">
        <v>461</v>
      </c>
      <c r="C1477" t="s">
        <v>462</v>
      </c>
      <c r="D1477" t="s">
        <v>59</v>
      </c>
      <c r="E1477">
        <v>298823.63</v>
      </c>
      <c r="F1477">
        <v>212.59</v>
      </c>
      <c r="G1477">
        <v>27667.78</v>
      </c>
      <c r="H1477">
        <v>22838.98</v>
      </c>
      <c r="I1477">
        <v>3.1646339264477278E-5</v>
      </c>
      <c r="J1477">
        <v>597.53</v>
      </c>
      <c r="K1477">
        <v>0</v>
      </c>
      <c r="L1477">
        <v>0</v>
      </c>
      <c r="M1477" t="s">
        <v>42</v>
      </c>
      <c r="N1477">
        <v>721694215.85000002</v>
      </c>
      <c r="Q1477">
        <v>0</v>
      </c>
      <c r="R1477">
        <v>0</v>
      </c>
    </row>
    <row r="1478" spans="1:18" x14ac:dyDescent="0.3">
      <c r="A1478" t="s">
        <v>463</v>
      </c>
      <c r="B1478" t="s">
        <v>464</v>
      </c>
      <c r="C1478" t="s">
        <v>465</v>
      </c>
      <c r="D1478" t="s">
        <v>59</v>
      </c>
      <c r="E1478">
        <v>170310350.31</v>
      </c>
      <c r="F1478">
        <v>5644781.71</v>
      </c>
      <c r="G1478">
        <v>13271887.109999999</v>
      </c>
      <c r="H1478">
        <v>12993034.960000001</v>
      </c>
      <c r="I1478">
        <v>1.8003518214008422E-2</v>
      </c>
      <c r="J1478">
        <v>340620.58</v>
      </c>
      <c r="K1478">
        <v>0</v>
      </c>
      <c r="L1478">
        <v>0</v>
      </c>
      <c r="M1478" t="s">
        <v>42</v>
      </c>
      <c r="N1478">
        <v>721694215.85000002</v>
      </c>
      <c r="Q1478">
        <v>0</v>
      </c>
      <c r="R1478">
        <v>0</v>
      </c>
    </row>
    <row r="1479" spans="1:18" x14ac:dyDescent="0.3">
      <c r="A1479" t="s">
        <v>466</v>
      </c>
      <c r="B1479" t="s">
        <v>467</v>
      </c>
      <c r="C1479" t="s">
        <v>468</v>
      </c>
      <c r="D1479" t="s">
        <v>59</v>
      </c>
      <c r="E1479">
        <v>1045690.68</v>
      </c>
      <c r="F1479">
        <v>16959.75</v>
      </c>
      <c r="G1479">
        <v>89917.759999999995</v>
      </c>
      <c r="H1479">
        <v>80019.94</v>
      </c>
      <c r="I1479">
        <v>1.1087790125316964E-4</v>
      </c>
      <c r="J1479">
        <v>2091.27</v>
      </c>
      <c r="K1479">
        <v>0</v>
      </c>
      <c r="L1479">
        <v>0</v>
      </c>
      <c r="M1479" t="s">
        <v>42</v>
      </c>
      <c r="N1479">
        <v>721694215.85000002</v>
      </c>
      <c r="Q1479">
        <v>0</v>
      </c>
      <c r="R1479">
        <v>0</v>
      </c>
    </row>
    <row r="1480" spans="1:18" x14ac:dyDescent="0.3">
      <c r="A1480" t="s">
        <v>469</v>
      </c>
      <c r="B1480" t="s">
        <v>470</v>
      </c>
      <c r="C1480" t="s">
        <v>471</v>
      </c>
      <c r="D1480" t="s">
        <v>59</v>
      </c>
      <c r="E1480">
        <v>6894831.8300000001</v>
      </c>
      <c r="F1480">
        <v>296638.71999999997</v>
      </c>
      <c r="G1480">
        <v>532091.61</v>
      </c>
      <c r="H1480">
        <v>526160.21</v>
      </c>
      <c r="I1480">
        <v>7.290625287612938E-4</v>
      </c>
      <c r="J1480">
        <v>13789.56</v>
      </c>
      <c r="K1480">
        <v>0</v>
      </c>
      <c r="L1480">
        <v>0</v>
      </c>
      <c r="M1480" t="s">
        <v>42</v>
      </c>
      <c r="N1480">
        <v>721694215.85000002</v>
      </c>
      <c r="Q1480">
        <v>0</v>
      </c>
      <c r="R1480">
        <v>0</v>
      </c>
    </row>
    <row r="1481" spans="1:18" x14ac:dyDescent="0.3">
      <c r="A1481" t="s">
        <v>472</v>
      </c>
      <c r="B1481" t="s">
        <v>473</v>
      </c>
      <c r="C1481" t="s">
        <v>474</v>
      </c>
      <c r="D1481" t="s">
        <v>59</v>
      </c>
      <c r="E1481">
        <v>196601.5</v>
      </c>
      <c r="F1481">
        <v>661.37</v>
      </c>
      <c r="G1481">
        <v>14773.06</v>
      </c>
      <c r="H1481">
        <v>15114.58</v>
      </c>
      <c r="I1481">
        <v>2.094319126861545E-5</v>
      </c>
      <c r="J1481">
        <v>393.03</v>
      </c>
      <c r="K1481">
        <v>0</v>
      </c>
      <c r="L1481">
        <v>0</v>
      </c>
      <c r="M1481" t="s">
        <v>42</v>
      </c>
      <c r="N1481">
        <v>721694215.85000002</v>
      </c>
      <c r="Q1481">
        <v>0</v>
      </c>
      <c r="R1481">
        <v>0</v>
      </c>
    </row>
    <row r="1482" spans="1:18" x14ac:dyDescent="0.3">
      <c r="A1482" t="s">
        <v>475</v>
      </c>
      <c r="B1482" t="s">
        <v>476</v>
      </c>
      <c r="C1482" t="s">
        <v>477</v>
      </c>
      <c r="D1482" t="s">
        <v>59</v>
      </c>
      <c r="E1482">
        <v>36197555.060000002</v>
      </c>
      <c r="F1482">
        <v>1188182.4099999999</v>
      </c>
      <c r="G1482">
        <v>2832142.55</v>
      </c>
      <c r="H1482">
        <v>2764344.59</v>
      </c>
      <c r="I1482">
        <v>3.8303543651714029E-3</v>
      </c>
      <c r="J1482">
        <v>72394.960000000006</v>
      </c>
      <c r="K1482">
        <v>0</v>
      </c>
      <c r="L1482">
        <v>0</v>
      </c>
      <c r="M1482" t="s">
        <v>42</v>
      </c>
      <c r="N1482">
        <v>721694215.85000002</v>
      </c>
      <c r="Q1482">
        <v>0</v>
      </c>
      <c r="R1482">
        <v>0</v>
      </c>
    </row>
    <row r="1483" spans="1:18" x14ac:dyDescent="0.3">
      <c r="A1483" t="s">
        <v>478</v>
      </c>
      <c r="B1483" t="s">
        <v>479</v>
      </c>
      <c r="C1483" t="s">
        <v>480</v>
      </c>
      <c r="D1483" t="s">
        <v>59</v>
      </c>
      <c r="E1483">
        <v>145507955.18000001</v>
      </c>
      <c r="F1483">
        <v>4491732.7</v>
      </c>
      <c r="G1483">
        <v>10851728.880000001</v>
      </c>
      <c r="H1483">
        <v>11125730.48</v>
      </c>
      <c r="I1483">
        <v>1.5416128099206521E-2</v>
      </c>
      <c r="J1483">
        <v>290989.8</v>
      </c>
      <c r="K1483">
        <v>0</v>
      </c>
      <c r="L1483">
        <v>0</v>
      </c>
      <c r="M1483" t="s">
        <v>42</v>
      </c>
      <c r="N1483">
        <v>721694215.85000002</v>
      </c>
      <c r="Q1483">
        <v>0</v>
      </c>
      <c r="R1483">
        <v>0</v>
      </c>
    </row>
    <row r="1484" spans="1:18" x14ac:dyDescent="0.3">
      <c r="A1484" t="s">
        <v>481</v>
      </c>
      <c r="B1484" t="s">
        <v>482</v>
      </c>
      <c r="C1484" t="s">
        <v>483</v>
      </c>
      <c r="D1484" t="s">
        <v>59</v>
      </c>
      <c r="E1484">
        <v>239639053.58000001</v>
      </c>
      <c r="F1484">
        <v>6067508.5800000001</v>
      </c>
      <c r="G1484">
        <v>18001352.870000001</v>
      </c>
      <c r="H1484">
        <v>18413466.030000001</v>
      </c>
      <c r="I1484">
        <v>2.5514221432844535E-2</v>
      </c>
      <c r="J1484">
        <v>479277.85</v>
      </c>
      <c r="K1484">
        <v>0</v>
      </c>
      <c r="L1484">
        <v>0</v>
      </c>
      <c r="M1484" t="s">
        <v>42</v>
      </c>
      <c r="N1484">
        <v>721694215.85000002</v>
      </c>
      <c r="Q1484">
        <v>0</v>
      </c>
      <c r="R1484">
        <v>0</v>
      </c>
    </row>
    <row r="1485" spans="1:18" x14ac:dyDescent="0.3">
      <c r="A1485" t="s">
        <v>484</v>
      </c>
      <c r="B1485" t="s">
        <v>485</v>
      </c>
      <c r="C1485" t="s">
        <v>486</v>
      </c>
      <c r="D1485" t="s">
        <v>59</v>
      </c>
      <c r="E1485">
        <v>6625843.3399999999</v>
      </c>
      <c r="F1485">
        <v>185349.1</v>
      </c>
      <c r="G1485">
        <v>478516.6</v>
      </c>
      <c r="H1485">
        <v>505460.31</v>
      </c>
      <c r="I1485">
        <v>7.0038015948995359E-4</v>
      </c>
      <c r="J1485">
        <v>13251.54</v>
      </c>
      <c r="K1485">
        <v>0</v>
      </c>
      <c r="L1485">
        <v>0</v>
      </c>
      <c r="M1485" t="s">
        <v>42</v>
      </c>
      <c r="N1485">
        <v>721694215.85000002</v>
      </c>
      <c r="Q1485">
        <v>0</v>
      </c>
      <c r="R1485">
        <v>0</v>
      </c>
    </row>
    <row r="1486" spans="1:18" x14ac:dyDescent="0.3">
      <c r="A1486" t="s">
        <v>487</v>
      </c>
      <c r="B1486" t="s">
        <v>488</v>
      </c>
      <c r="C1486" t="s">
        <v>489</v>
      </c>
      <c r="D1486" t="s">
        <v>59</v>
      </c>
      <c r="E1486">
        <v>9566329.3100000005</v>
      </c>
      <c r="F1486">
        <v>188929.73</v>
      </c>
      <c r="G1486">
        <v>739959.96</v>
      </c>
      <c r="H1486">
        <v>732015.42</v>
      </c>
      <c r="I1486">
        <v>1.0143013535695916E-3</v>
      </c>
      <c r="J1486">
        <v>19132.52</v>
      </c>
      <c r="K1486">
        <v>0</v>
      </c>
      <c r="L1486">
        <v>0</v>
      </c>
      <c r="M1486" t="s">
        <v>42</v>
      </c>
      <c r="N1486">
        <v>721694215.85000002</v>
      </c>
      <c r="Q1486">
        <v>0</v>
      </c>
      <c r="R1486">
        <v>0</v>
      </c>
    </row>
    <row r="1487" spans="1:18" x14ac:dyDescent="0.3">
      <c r="A1487" t="s">
        <v>490</v>
      </c>
      <c r="B1487" t="s">
        <v>491</v>
      </c>
      <c r="C1487" t="s">
        <v>492</v>
      </c>
      <c r="D1487" t="s">
        <v>59</v>
      </c>
      <c r="E1487">
        <v>4173663.12</v>
      </c>
      <c r="F1487">
        <v>149287.56</v>
      </c>
      <c r="G1487">
        <v>322978.65000000002</v>
      </c>
      <c r="H1487">
        <v>319440.86</v>
      </c>
      <c r="I1487">
        <v>4.4262632702933281E-4</v>
      </c>
      <c r="J1487">
        <v>8347.16</v>
      </c>
      <c r="K1487">
        <v>0</v>
      </c>
      <c r="L1487">
        <v>0</v>
      </c>
      <c r="M1487" t="s">
        <v>42</v>
      </c>
      <c r="N1487">
        <v>721694215.85000002</v>
      </c>
      <c r="Q1487">
        <v>0</v>
      </c>
      <c r="R1487">
        <v>0</v>
      </c>
    </row>
    <row r="1488" spans="1:18" x14ac:dyDescent="0.3">
      <c r="A1488" t="s">
        <v>493</v>
      </c>
      <c r="B1488" t="s">
        <v>494</v>
      </c>
      <c r="C1488" t="s">
        <v>495</v>
      </c>
      <c r="D1488" t="s">
        <v>59</v>
      </c>
      <c r="E1488">
        <v>1134565.3799999999</v>
      </c>
      <c r="F1488">
        <v>6849.75</v>
      </c>
      <c r="G1488">
        <v>86683.26</v>
      </c>
      <c r="H1488">
        <v>86669.759999999995</v>
      </c>
      <c r="I1488">
        <v>1.2009208068533808E-4</v>
      </c>
      <c r="J1488">
        <v>2269.0300000000002</v>
      </c>
      <c r="K1488">
        <v>0</v>
      </c>
      <c r="L1488">
        <v>0</v>
      </c>
      <c r="M1488" t="s">
        <v>42</v>
      </c>
      <c r="N1488">
        <v>721694215.85000002</v>
      </c>
      <c r="Q1488">
        <v>0</v>
      </c>
      <c r="R1488">
        <v>0</v>
      </c>
    </row>
    <row r="1489" spans="1:18" x14ac:dyDescent="0.3">
      <c r="A1489" t="s">
        <v>496</v>
      </c>
      <c r="B1489" t="s">
        <v>497</v>
      </c>
      <c r="C1489" t="s">
        <v>498</v>
      </c>
      <c r="D1489" t="s">
        <v>59</v>
      </c>
      <c r="E1489">
        <v>13008914.74</v>
      </c>
      <c r="F1489">
        <v>224275.32</v>
      </c>
      <c r="G1489">
        <v>996727.88</v>
      </c>
      <c r="H1489">
        <v>993919.99</v>
      </c>
      <c r="I1489">
        <v>1.3772037632716466E-3</v>
      </c>
      <c r="J1489">
        <v>26017.71</v>
      </c>
      <c r="K1489">
        <v>0</v>
      </c>
      <c r="L1489">
        <v>0</v>
      </c>
      <c r="M1489" t="s">
        <v>42</v>
      </c>
      <c r="N1489">
        <v>721694215.85000002</v>
      </c>
      <c r="Q1489">
        <v>0</v>
      </c>
      <c r="R1489">
        <v>0</v>
      </c>
    </row>
    <row r="1490" spans="1:18" x14ac:dyDescent="0.3">
      <c r="A1490" t="s">
        <v>499</v>
      </c>
      <c r="B1490" t="s">
        <v>500</v>
      </c>
      <c r="C1490" t="s">
        <v>501</v>
      </c>
      <c r="D1490" t="s">
        <v>59</v>
      </c>
      <c r="E1490">
        <v>5215039.0599999996</v>
      </c>
      <c r="F1490">
        <v>194060.92</v>
      </c>
      <c r="G1490">
        <v>399838.95</v>
      </c>
      <c r="H1490">
        <v>399806.31</v>
      </c>
      <c r="I1490">
        <v>5.5398297675022167E-4</v>
      </c>
      <c r="J1490">
        <v>10429.98</v>
      </c>
      <c r="K1490">
        <v>0</v>
      </c>
      <c r="L1490">
        <v>0</v>
      </c>
      <c r="M1490" t="s">
        <v>42</v>
      </c>
      <c r="N1490">
        <v>721694215.85000002</v>
      </c>
      <c r="Q1490">
        <v>0</v>
      </c>
      <c r="R1490">
        <v>0</v>
      </c>
    </row>
    <row r="1491" spans="1:18" x14ac:dyDescent="0.3">
      <c r="A1491" t="s">
        <v>502</v>
      </c>
      <c r="B1491" t="s">
        <v>503</v>
      </c>
      <c r="C1491" t="s">
        <v>504</v>
      </c>
      <c r="D1491" t="s">
        <v>59</v>
      </c>
      <c r="E1491">
        <v>1033959.18</v>
      </c>
      <c r="F1491">
        <v>9662.01</v>
      </c>
      <c r="G1491">
        <v>85513.05</v>
      </c>
      <c r="H1491">
        <v>78909.98</v>
      </c>
      <c r="I1491">
        <v>1.0933990915676256E-4</v>
      </c>
      <c r="J1491">
        <v>2069.04</v>
      </c>
      <c r="K1491">
        <v>0</v>
      </c>
      <c r="L1491">
        <v>0</v>
      </c>
      <c r="M1491" t="s">
        <v>42</v>
      </c>
      <c r="N1491">
        <v>721694215.85000002</v>
      </c>
      <c r="Q1491">
        <v>0</v>
      </c>
      <c r="R1491">
        <v>0</v>
      </c>
    </row>
    <row r="1492" spans="1:18" x14ac:dyDescent="0.3">
      <c r="A1492" t="s">
        <v>505</v>
      </c>
      <c r="B1492" t="s">
        <v>506</v>
      </c>
      <c r="C1492" t="s">
        <v>507</v>
      </c>
      <c r="D1492" t="s">
        <v>59</v>
      </c>
      <c r="E1492">
        <v>10009902.01</v>
      </c>
      <c r="F1492">
        <v>134050.06</v>
      </c>
      <c r="G1492">
        <v>772959.17</v>
      </c>
      <c r="H1492">
        <v>765573.44</v>
      </c>
      <c r="I1492">
        <v>1.060800299055078E-3</v>
      </c>
      <c r="J1492">
        <v>20019.66</v>
      </c>
      <c r="K1492">
        <v>0</v>
      </c>
      <c r="L1492">
        <v>0</v>
      </c>
      <c r="M1492" t="s">
        <v>42</v>
      </c>
      <c r="N1492">
        <v>721694215.85000002</v>
      </c>
      <c r="Q1492">
        <v>0</v>
      </c>
      <c r="R1492">
        <v>0</v>
      </c>
    </row>
    <row r="1493" spans="1:18" x14ac:dyDescent="0.3">
      <c r="A1493" t="s">
        <v>508</v>
      </c>
      <c r="B1493" t="s">
        <v>509</v>
      </c>
      <c r="C1493" t="s">
        <v>510</v>
      </c>
      <c r="D1493" t="s">
        <v>59</v>
      </c>
      <c r="E1493">
        <v>83646688.859999999</v>
      </c>
      <c r="F1493">
        <v>2228267.77</v>
      </c>
      <c r="G1493">
        <v>6680180.46</v>
      </c>
      <c r="H1493">
        <v>6381850.8300000001</v>
      </c>
      <c r="I1493">
        <v>8.8428737404851691E-3</v>
      </c>
      <c r="J1493">
        <v>167293.24</v>
      </c>
      <c r="K1493">
        <v>0</v>
      </c>
      <c r="L1493">
        <v>0</v>
      </c>
      <c r="M1493" t="s">
        <v>42</v>
      </c>
      <c r="N1493">
        <v>721694215.85000002</v>
      </c>
      <c r="Q1493">
        <v>0</v>
      </c>
      <c r="R1493">
        <v>0</v>
      </c>
    </row>
    <row r="1494" spans="1:18" x14ac:dyDescent="0.3">
      <c r="A1494" t="s">
        <v>511</v>
      </c>
      <c r="B1494" t="s">
        <v>512</v>
      </c>
      <c r="C1494" t="s">
        <v>513</v>
      </c>
      <c r="D1494" t="s">
        <v>59</v>
      </c>
      <c r="E1494">
        <v>270299423.56999999</v>
      </c>
      <c r="F1494">
        <v>7753740.2199999997</v>
      </c>
      <c r="G1494">
        <v>20636073.879999999</v>
      </c>
      <c r="H1494">
        <v>20759688.870000001</v>
      </c>
      <c r="I1494">
        <v>2.8765214427483761E-2</v>
      </c>
      <c r="J1494">
        <v>540594.02</v>
      </c>
      <c r="K1494">
        <v>0</v>
      </c>
      <c r="L1494">
        <v>0</v>
      </c>
      <c r="M1494" t="s">
        <v>42</v>
      </c>
      <c r="N1494">
        <v>721694215.85000002</v>
      </c>
      <c r="Q1494">
        <v>0</v>
      </c>
      <c r="R1494">
        <v>0</v>
      </c>
    </row>
    <row r="1495" spans="1:18" x14ac:dyDescent="0.3">
      <c r="A1495" t="s">
        <v>514</v>
      </c>
      <c r="B1495" t="s">
        <v>515</v>
      </c>
      <c r="C1495" t="s">
        <v>516</v>
      </c>
      <c r="D1495" t="s">
        <v>59</v>
      </c>
      <c r="E1495">
        <v>24137927.760000002</v>
      </c>
      <c r="F1495">
        <v>848123.77</v>
      </c>
      <c r="G1495">
        <v>2019361.17</v>
      </c>
      <c r="H1495">
        <v>1848430.73</v>
      </c>
      <c r="I1495">
        <v>2.5612381108291796E-3</v>
      </c>
      <c r="J1495">
        <v>48275.7</v>
      </c>
      <c r="K1495">
        <v>0</v>
      </c>
      <c r="L1495">
        <v>0</v>
      </c>
      <c r="M1495" t="s">
        <v>42</v>
      </c>
      <c r="N1495">
        <v>721694215.85000002</v>
      </c>
      <c r="Q1495">
        <v>0</v>
      </c>
      <c r="R1495">
        <v>0</v>
      </c>
    </row>
    <row r="1496" spans="1:18" x14ac:dyDescent="0.3">
      <c r="A1496" t="s">
        <v>517</v>
      </c>
      <c r="B1496" t="s">
        <v>518</v>
      </c>
      <c r="C1496" t="s">
        <v>519</v>
      </c>
      <c r="D1496" t="s">
        <v>59</v>
      </c>
      <c r="E1496">
        <v>285744.34000000003</v>
      </c>
      <c r="F1496">
        <v>24586.97</v>
      </c>
      <c r="G1496">
        <v>21531.8</v>
      </c>
      <c r="H1496">
        <v>21770.01</v>
      </c>
      <c r="I1496">
        <v>3.0165144076095469E-5</v>
      </c>
      <c r="J1496">
        <v>571.29</v>
      </c>
      <c r="K1496">
        <v>0</v>
      </c>
      <c r="L1496">
        <v>0</v>
      </c>
      <c r="M1496" t="s">
        <v>42</v>
      </c>
      <c r="N1496">
        <v>721694215.85000002</v>
      </c>
      <c r="Q1496">
        <v>0</v>
      </c>
      <c r="R1496">
        <v>0</v>
      </c>
    </row>
    <row r="1497" spans="1:18" x14ac:dyDescent="0.3">
      <c r="A1497" t="s">
        <v>520</v>
      </c>
      <c r="B1497" t="s">
        <v>521</v>
      </c>
      <c r="C1497" t="s">
        <v>522</v>
      </c>
      <c r="D1497" t="s">
        <v>59</v>
      </c>
      <c r="E1497">
        <v>4257658.8600000003</v>
      </c>
      <c r="F1497">
        <v>75812.25</v>
      </c>
      <c r="G1497">
        <v>337932.5</v>
      </c>
      <c r="H1497">
        <v>324894.12</v>
      </c>
      <c r="I1497">
        <v>4.5018251894584586E-4</v>
      </c>
      <c r="J1497">
        <v>8515.2000000000007</v>
      </c>
      <c r="K1497">
        <v>0</v>
      </c>
      <c r="L1497">
        <v>0</v>
      </c>
      <c r="M1497" t="s">
        <v>42</v>
      </c>
      <c r="N1497">
        <v>721694215.85000002</v>
      </c>
      <c r="Q1497">
        <v>0</v>
      </c>
      <c r="R1497">
        <v>0</v>
      </c>
    </row>
    <row r="1498" spans="1:18" x14ac:dyDescent="0.3">
      <c r="A1498" t="s">
        <v>523</v>
      </c>
      <c r="B1498" t="s">
        <v>524</v>
      </c>
      <c r="C1498" t="s">
        <v>525</v>
      </c>
      <c r="D1498" t="s">
        <v>59</v>
      </c>
      <c r="E1498">
        <v>1886653.5</v>
      </c>
      <c r="F1498">
        <v>29317.71</v>
      </c>
      <c r="G1498">
        <v>137747.98000000001</v>
      </c>
      <c r="H1498">
        <v>144312.82</v>
      </c>
      <c r="I1498">
        <v>1.9996394155664756E-4</v>
      </c>
      <c r="J1498">
        <v>3773.18</v>
      </c>
      <c r="K1498">
        <v>0</v>
      </c>
      <c r="L1498">
        <v>0</v>
      </c>
      <c r="M1498" t="s">
        <v>42</v>
      </c>
      <c r="N1498">
        <v>721694215.85000002</v>
      </c>
      <c r="Q1498">
        <v>0</v>
      </c>
      <c r="R1498">
        <v>0</v>
      </c>
    </row>
    <row r="1499" spans="1:18" x14ac:dyDescent="0.3">
      <c r="A1499" t="s">
        <v>526</v>
      </c>
      <c r="B1499" t="s">
        <v>527</v>
      </c>
      <c r="C1499" t="s">
        <v>528</v>
      </c>
      <c r="D1499" t="s">
        <v>59</v>
      </c>
      <c r="E1499">
        <v>44087769.969999999</v>
      </c>
      <c r="F1499">
        <v>1309524.74</v>
      </c>
      <c r="G1499">
        <v>3433253.61</v>
      </c>
      <c r="H1499">
        <v>3371760.26</v>
      </c>
      <c r="I1499">
        <v>4.6720067667838996E-3</v>
      </c>
      <c r="J1499">
        <v>88175.39</v>
      </c>
      <c r="K1499">
        <v>0</v>
      </c>
      <c r="L1499">
        <v>0</v>
      </c>
      <c r="M1499" t="s">
        <v>42</v>
      </c>
      <c r="N1499">
        <v>721694215.85000002</v>
      </c>
      <c r="Q1499">
        <v>0</v>
      </c>
      <c r="R1499">
        <v>0</v>
      </c>
    </row>
    <row r="1500" spans="1:18" x14ac:dyDescent="0.3">
      <c r="A1500" t="s">
        <v>529</v>
      </c>
      <c r="B1500" t="s">
        <v>530</v>
      </c>
      <c r="C1500" t="s">
        <v>531</v>
      </c>
      <c r="D1500" t="s">
        <v>59</v>
      </c>
      <c r="E1500">
        <v>1350182.52</v>
      </c>
      <c r="F1500">
        <v>34426.79</v>
      </c>
      <c r="G1500">
        <v>94082.99</v>
      </c>
      <c r="H1500">
        <v>103036.88</v>
      </c>
      <c r="I1500">
        <v>1.4277082694731701E-4</v>
      </c>
      <c r="J1500">
        <v>2696.43</v>
      </c>
      <c r="K1500">
        <v>0</v>
      </c>
      <c r="L1500">
        <v>0</v>
      </c>
      <c r="M1500" t="s">
        <v>42</v>
      </c>
      <c r="N1500">
        <v>721694215.85000002</v>
      </c>
      <c r="Q1500">
        <v>0</v>
      </c>
      <c r="R1500">
        <v>0</v>
      </c>
    </row>
    <row r="1501" spans="1:18" x14ac:dyDescent="0.3">
      <c r="A1501" t="s">
        <v>532</v>
      </c>
      <c r="B1501" t="s">
        <v>533</v>
      </c>
      <c r="C1501" t="s">
        <v>534</v>
      </c>
      <c r="D1501" t="s">
        <v>59</v>
      </c>
      <c r="E1501">
        <v>2536236.0299999998</v>
      </c>
      <c r="F1501">
        <v>75697.27</v>
      </c>
      <c r="G1501">
        <v>193822.4</v>
      </c>
      <c r="H1501">
        <v>196098.89</v>
      </c>
      <c r="I1501">
        <v>2.7172019075840569E-4</v>
      </c>
      <c r="J1501">
        <v>5072.33</v>
      </c>
      <c r="K1501">
        <v>0</v>
      </c>
      <c r="L1501">
        <v>0</v>
      </c>
      <c r="M1501" t="s">
        <v>42</v>
      </c>
      <c r="N1501">
        <v>721694215.85000002</v>
      </c>
      <c r="Q1501">
        <v>0</v>
      </c>
      <c r="R1501">
        <v>0</v>
      </c>
    </row>
    <row r="1502" spans="1:18" x14ac:dyDescent="0.3">
      <c r="A1502" t="s">
        <v>535</v>
      </c>
      <c r="B1502" t="s">
        <v>536</v>
      </c>
      <c r="C1502" t="s">
        <v>537</v>
      </c>
      <c r="D1502" t="s">
        <v>59</v>
      </c>
      <c r="E1502">
        <v>1636956.33</v>
      </c>
      <c r="F1502">
        <v>44231.23</v>
      </c>
      <c r="G1502">
        <v>134132.73000000001</v>
      </c>
      <c r="H1502">
        <v>125043.83</v>
      </c>
      <c r="I1502">
        <v>1.73264281815984E-4</v>
      </c>
      <c r="J1502">
        <v>3273.78</v>
      </c>
      <c r="K1502">
        <v>0</v>
      </c>
      <c r="L1502">
        <v>0</v>
      </c>
      <c r="M1502" t="s">
        <v>42</v>
      </c>
      <c r="N1502">
        <v>721694215.85000002</v>
      </c>
      <c r="Q1502">
        <v>0</v>
      </c>
      <c r="R1502">
        <v>0</v>
      </c>
    </row>
    <row r="1503" spans="1:18" x14ac:dyDescent="0.3">
      <c r="A1503" t="s">
        <v>538</v>
      </c>
      <c r="B1503" t="s">
        <v>539</v>
      </c>
      <c r="C1503" t="s">
        <v>540</v>
      </c>
      <c r="D1503" t="s">
        <v>59</v>
      </c>
      <c r="E1503">
        <v>28886190.57</v>
      </c>
      <c r="F1503">
        <v>679592.21</v>
      </c>
      <c r="G1503">
        <v>2369385.2999999998</v>
      </c>
      <c r="H1503">
        <v>2206680.94</v>
      </c>
      <c r="I1503">
        <v>3.0576397753181465E-3</v>
      </c>
      <c r="J1503">
        <v>57772.27</v>
      </c>
      <c r="K1503">
        <v>0</v>
      </c>
      <c r="L1503">
        <v>0</v>
      </c>
      <c r="M1503" t="s">
        <v>42</v>
      </c>
      <c r="N1503">
        <v>721694215.85000002</v>
      </c>
      <c r="Q1503">
        <v>0</v>
      </c>
      <c r="R1503">
        <v>0</v>
      </c>
    </row>
    <row r="1504" spans="1:18" x14ac:dyDescent="0.3">
      <c r="A1504" t="s">
        <v>541</v>
      </c>
      <c r="B1504" t="s">
        <v>542</v>
      </c>
      <c r="C1504" t="s">
        <v>543</v>
      </c>
      <c r="D1504" t="s">
        <v>59</v>
      </c>
      <c r="E1504">
        <v>4340885.71</v>
      </c>
      <c r="F1504">
        <v>117858.3</v>
      </c>
      <c r="G1504">
        <v>307667.89</v>
      </c>
      <c r="H1504">
        <v>333148.2</v>
      </c>
      <c r="I1504">
        <v>4.6161960659144718E-4</v>
      </c>
      <c r="J1504">
        <v>8681.6200000000008</v>
      </c>
      <c r="K1504">
        <v>0</v>
      </c>
      <c r="L1504">
        <v>0</v>
      </c>
      <c r="M1504" t="s">
        <v>42</v>
      </c>
      <c r="N1504">
        <v>721694215.85000002</v>
      </c>
      <c r="Q1504">
        <v>0</v>
      </c>
      <c r="R1504">
        <v>0</v>
      </c>
    </row>
    <row r="1505" spans="1:18" x14ac:dyDescent="0.3">
      <c r="A1505" t="s">
        <v>544</v>
      </c>
      <c r="B1505" t="s">
        <v>545</v>
      </c>
      <c r="C1505" t="s">
        <v>546</v>
      </c>
      <c r="D1505" t="s">
        <v>59</v>
      </c>
      <c r="E1505">
        <v>1207299.83</v>
      </c>
      <c r="F1505">
        <v>26850.48</v>
      </c>
      <c r="G1505">
        <v>83884.350000000006</v>
      </c>
      <c r="H1505">
        <v>92467.98</v>
      </c>
      <c r="I1505">
        <v>1.2812625897395155E-4</v>
      </c>
      <c r="J1505">
        <v>2414.48</v>
      </c>
      <c r="K1505">
        <v>0</v>
      </c>
      <c r="L1505">
        <v>0</v>
      </c>
      <c r="M1505" t="s">
        <v>42</v>
      </c>
      <c r="N1505">
        <v>721694215.85000002</v>
      </c>
      <c r="Q1505">
        <v>0</v>
      </c>
      <c r="R1505">
        <v>0</v>
      </c>
    </row>
    <row r="1506" spans="1:18" x14ac:dyDescent="0.3">
      <c r="A1506" t="s">
        <v>547</v>
      </c>
      <c r="B1506" t="s">
        <v>548</v>
      </c>
      <c r="C1506" t="s">
        <v>549</v>
      </c>
      <c r="D1506" t="s">
        <v>59</v>
      </c>
      <c r="E1506">
        <v>4842785.16</v>
      </c>
      <c r="F1506">
        <v>75526.87</v>
      </c>
      <c r="G1506">
        <v>347427.33</v>
      </c>
      <c r="H1506">
        <v>370865.27</v>
      </c>
      <c r="I1506">
        <v>5.1388144986474745E-4</v>
      </c>
      <c r="J1506">
        <v>9685.48</v>
      </c>
      <c r="K1506">
        <v>0</v>
      </c>
      <c r="L1506">
        <v>0</v>
      </c>
      <c r="M1506" t="s">
        <v>42</v>
      </c>
      <c r="N1506">
        <v>721694215.85000002</v>
      </c>
      <c r="Q1506">
        <v>0</v>
      </c>
      <c r="R1506">
        <v>0</v>
      </c>
    </row>
    <row r="1507" spans="1:18" x14ac:dyDescent="0.3">
      <c r="A1507" t="s">
        <v>550</v>
      </c>
      <c r="B1507" t="s">
        <v>551</v>
      </c>
      <c r="C1507" t="s">
        <v>552</v>
      </c>
      <c r="D1507" t="s">
        <v>59</v>
      </c>
      <c r="E1507">
        <v>2491276.33</v>
      </c>
      <c r="F1507">
        <v>13253.62</v>
      </c>
      <c r="G1507">
        <v>214274.43</v>
      </c>
      <c r="H1507">
        <v>190127.05</v>
      </c>
      <c r="I1507">
        <v>2.6344543966736849E-4</v>
      </c>
      <c r="J1507">
        <v>4982.41</v>
      </c>
      <c r="K1507">
        <v>0</v>
      </c>
      <c r="L1507">
        <v>0</v>
      </c>
      <c r="M1507" t="s">
        <v>42</v>
      </c>
      <c r="N1507">
        <v>721694215.85000002</v>
      </c>
      <c r="Q1507">
        <v>0</v>
      </c>
      <c r="R1507">
        <v>0</v>
      </c>
    </row>
    <row r="1508" spans="1:18" x14ac:dyDescent="0.3">
      <c r="A1508" t="s">
        <v>553</v>
      </c>
      <c r="B1508" t="s">
        <v>554</v>
      </c>
      <c r="C1508" t="s">
        <v>555</v>
      </c>
      <c r="D1508" t="s">
        <v>59</v>
      </c>
      <c r="E1508">
        <v>3029957.3</v>
      </c>
      <c r="F1508">
        <v>25793.37</v>
      </c>
      <c r="G1508">
        <v>240258.1</v>
      </c>
      <c r="H1508">
        <v>231647.85</v>
      </c>
      <c r="I1508">
        <v>3.2097783924618103E-4</v>
      </c>
      <c r="J1508">
        <v>6059.81</v>
      </c>
      <c r="K1508">
        <v>0</v>
      </c>
      <c r="L1508">
        <v>0</v>
      </c>
      <c r="M1508" t="s">
        <v>42</v>
      </c>
      <c r="N1508">
        <v>721694215.85000002</v>
      </c>
      <c r="Q1508">
        <v>0</v>
      </c>
      <c r="R1508">
        <v>0</v>
      </c>
    </row>
    <row r="1509" spans="1:18" x14ac:dyDescent="0.3">
      <c r="A1509" t="s">
        <v>556</v>
      </c>
      <c r="B1509" t="s">
        <v>557</v>
      </c>
      <c r="C1509" t="s">
        <v>558</v>
      </c>
      <c r="D1509" t="s">
        <v>59</v>
      </c>
      <c r="E1509">
        <v>87187967.840000004</v>
      </c>
      <c r="F1509">
        <v>1756344</v>
      </c>
      <c r="G1509">
        <v>6840649.5300000003</v>
      </c>
      <c r="H1509">
        <v>6651784.8300000001</v>
      </c>
      <c r="I1509">
        <v>9.2169019564132624E-3</v>
      </c>
      <c r="J1509">
        <v>174375.78</v>
      </c>
      <c r="K1509">
        <v>0</v>
      </c>
      <c r="L1509">
        <v>0</v>
      </c>
      <c r="M1509" t="s">
        <v>42</v>
      </c>
      <c r="N1509">
        <v>721694215.85000002</v>
      </c>
      <c r="Q1509">
        <v>0</v>
      </c>
      <c r="R1509">
        <v>0</v>
      </c>
    </row>
    <row r="1510" spans="1:18" x14ac:dyDescent="0.3">
      <c r="A1510" t="s">
        <v>559</v>
      </c>
      <c r="B1510" t="s">
        <v>560</v>
      </c>
      <c r="C1510" t="s">
        <v>561</v>
      </c>
      <c r="D1510" t="s">
        <v>59</v>
      </c>
      <c r="E1510">
        <v>2591019.96</v>
      </c>
      <c r="F1510">
        <v>37181.11</v>
      </c>
      <c r="G1510">
        <v>190276.72</v>
      </c>
      <c r="H1510">
        <v>197908.77</v>
      </c>
      <c r="I1510">
        <v>2.7422801188299145E-4</v>
      </c>
      <c r="J1510">
        <v>5181.93</v>
      </c>
      <c r="K1510">
        <v>0</v>
      </c>
      <c r="L1510">
        <v>0</v>
      </c>
      <c r="M1510" t="s">
        <v>42</v>
      </c>
      <c r="N1510">
        <v>721694215.85000002</v>
      </c>
      <c r="Q1510">
        <v>0</v>
      </c>
      <c r="R1510">
        <v>0</v>
      </c>
    </row>
    <row r="1511" spans="1:18" x14ac:dyDescent="0.3">
      <c r="A1511" t="s">
        <v>562</v>
      </c>
      <c r="B1511" t="s">
        <v>563</v>
      </c>
      <c r="C1511" t="s">
        <v>564</v>
      </c>
      <c r="D1511" t="s">
        <v>59</v>
      </c>
      <c r="E1511">
        <v>82017039.25</v>
      </c>
      <c r="F1511">
        <v>2330762.71</v>
      </c>
      <c r="G1511">
        <v>6322771.6799999997</v>
      </c>
      <c r="H1511">
        <v>6260711.71</v>
      </c>
      <c r="I1511">
        <v>8.6750199357303048E-3</v>
      </c>
      <c r="J1511">
        <v>164033.26</v>
      </c>
      <c r="K1511">
        <v>0</v>
      </c>
      <c r="L1511">
        <v>0</v>
      </c>
      <c r="M1511" t="s">
        <v>42</v>
      </c>
      <c r="N1511">
        <v>721694215.85000002</v>
      </c>
      <c r="Q1511">
        <v>0</v>
      </c>
      <c r="R1511">
        <v>0</v>
      </c>
    </row>
    <row r="1512" spans="1:18" x14ac:dyDescent="0.3">
      <c r="A1512" t="s">
        <v>565</v>
      </c>
      <c r="B1512" t="s">
        <v>566</v>
      </c>
      <c r="C1512" t="s">
        <v>567</v>
      </c>
      <c r="D1512" t="s">
        <v>59</v>
      </c>
      <c r="E1512">
        <v>13362570.09</v>
      </c>
      <c r="F1512">
        <v>340166.85</v>
      </c>
      <c r="G1512">
        <v>1035828.29</v>
      </c>
      <c r="H1512">
        <v>1019710.38</v>
      </c>
      <c r="I1512">
        <v>1.4129396600456349E-3</v>
      </c>
      <c r="J1512">
        <v>26725.39</v>
      </c>
      <c r="K1512">
        <v>0</v>
      </c>
      <c r="L1512">
        <v>0</v>
      </c>
      <c r="M1512" t="s">
        <v>42</v>
      </c>
      <c r="N1512">
        <v>721694215.85000002</v>
      </c>
      <c r="Q1512">
        <v>0</v>
      </c>
      <c r="R1512">
        <v>0</v>
      </c>
    </row>
    <row r="1513" spans="1:18" x14ac:dyDescent="0.3">
      <c r="A1513" t="s">
        <v>568</v>
      </c>
      <c r="B1513" t="s">
        <v>569</v>
      </c>
      <c r="C1513" t="s">
        <v>570</v>
      </c>
      <c r="D1513" t="s">
        <v>59</v>
      </c>
      <c r="E1513">
        <v>35151685.200000003</v>
      </c>
      <c r="F1513">
        <v>842302.47</v>
      </c>
      <c r="G1513">
        <v>2707069.37</v>
      </c>
      <c r="H1513">
        <v>2686944.21</v>
      </c>
      <c r="I1513">
        <v>3.7231062006439384E-3</v>
      </c>
      <c r="J1513">
        <v>70295.45</v>
      </c>
      <c r="K1513">
        <v>0</v>
      </c>
      <c r="L1513">
        <v>0</v>
      </c>
      <c r="M1513" t="s">
        <v>42</v>
      </c>
      <c r="N1513">
        <v>721694215.85000002</v>
      </c>
      <c r="Q1513">
        <v>0</v>
      </c>
      <c r="R1513">
        <v>0</v>
      </c>
    </row>
    <row r="1514" spans="1:18" x14ac:dyDescent="0.3">
      <c r="A1514" t="s">
        <v>571</v>
      </c>
      <c r="B1514" t="s">
        <v>572</v>
      </c>
      <c r="C1514" t="s">
        <v>573</v>
      </c>
      <c r="D1514" t="s">
        <v>59</v>
      </c>
      <c r="E1514">
        <v>14919822.130000001</v>
      </c>
      <c r="F1514">
        <v>436157.14</v>
      </c>
      <c r="G1514">
        <v>1275008.92</v>
      </c>
      <c r="H1514">
        <v>1139235.8700000001</v>
      </c>
      <c r="I1514">
        <v>1.578557573248978E-3</v>
      </c>
      <c r="J1514">
        <v>29852.01</v>
      </c>
      <c r="K1514">
        <v>0</v>
      </c>
      <c r="L1514">
        <v>0</v>
      </c>
      <c r="M1514" t="s">
        <v>42</v>
      </c>
      <c r="N1514">
        <v>721694215.85000002</v>
      </c>
      <c r="Q1514">
        <v>0</v>
      </c>
      <c r="R1514">
        <v>0</v>
      </c>
    </row>
    <row r="1515" spans="1:18" x14ac:dyDescent="0.3">
      <c r="A1515" t="s">
        <v>574</v>
      </c>
      <c r="B1515" t="s">
        <v>575</v>
      </c>
      <c r="C1515" t="s">
        <v>576</v>
      </c>
      <c r="D1515" t="s">
        <v>59</v>
      </c>
      <c r="E1515">
        <v>5274852.8099999996</v>
      </c>
      <c r="F1515">
        <v>130888.35</v>
      </c>
      <c r="G1515">
        <v>442363.01</v>
      </c>
      <c r="H1515">
        <v>403646.62</v>
      </c>
      <c r="I1515">
        <v>5.5930421934252499E-4</v>
      </c>
      <c r="J1515">
        <v>10555.85</v>
      </c>
      <c r="K1515">
        <v>0</v>
      </c>
      <c r="L1515">
        <v>0</v>
      </c>
      <c r="M1515" t="s">
        <v>42</v>
      </c>
      <c r="N1515">
        <v>721694215.85000002</v>
      </c>
      <c r="Q1515">
        <v>0</v>
      </c>
      <c r="R1515">
        <v>0</v>
      </c>
    </row>
    <row r="1516" spans="1:18" x14ac:dyDescent="0.3">
      <c r="A1516" t="s">
        <v>577</v>
      </c>
      <c r="B1516" t="s">
        <v>578</v>
      </c>
      <c r="C1516" t="s">
        <v>579</v>
      </c>
      <c r="D1516" t="s">
        <v>59</v>
      </c>
      <c r="E1516">
        <v>1037626.74</v>
      </c>
      <c r="F1516">
        <v>8190</v>
      </c>
      <c r="G1516">
        <v>70956.34</v>
      </c>
      <c r="H1516">
        <v>79155.429999999993</v>
      </c>
      <c r="I1516">
        <v>1.0968001164699926E-4</v>
      </c>
      <c r="J1516">
        <v>2075.09</v>
      </c>
      <c r="K1516">
        <v>0</v>
      </c>
      <c r="L1516">
        <v>0</v>
      </c>
      <c r="M1516" t="s">
        <v>42</v>
      </c>
      <c r="N1516">
        <v>721694215.85000002</v>
      </c>
      <c r="Q1516">
        <v>0</v>
      </c>
      <c r="R1516">
        <v>0</v>
      </c>
    </row>
    <row r="1517" spans="1:18" x14ac:dyDescent="0.3">
      <c r="A1517" t="s">
        <v>580</v>
      </c>
      <c r="B1517" t="s">
        <v>581</v>
      </c>
      <c r="C1517" t="s">
        <v>582</v>
      </c>
      <c r="D1517" t="s">
        <v>59</v>
      </c>
      <c r="E1517">
        <v>48248950.990000002</v>
      </c>
      <c r="F1517">
        <v>1539022.67</v>
      </c>
      <c r="G1517">
        <v>3856192.19</v>
      </c>
      <c r="H1517">
        <v>3701200.78</v>
      </c>
      <c r="I1517">
        <v>5.1284889066774411E-3</v>
      </c>
      <c r="J1517">
        <v>96484.53</v>
      </c>
      <c r="K1517">
        <v>0</v>
      </c>
      <c r="L1517">
        <v>0</v>
      </c>
      <c r="M1517" t="s">
        <v>42</v>
      </c>
      <c r="N1517">
        <v>721694215.85000002</v>
      </c>
      <c r="Q1517">
        <v>0</v>
      </c>
      <c r="R1517">
        <v>0</v>
      </c>
    </row>
    <row r="1518" spans="1:18" x14ac:dyDescent="0.3">
      <c r="A1518" t="s">
        <v>583</v>
      </c>
      <c r="B1518" t="s">
        <v>584</v>
      </c>
      <c r="C1518" t="s">
        <v>585</v>
      </c>
      <c r="D1518" t="s">
        <v>59</v>
      </c>
      <c r="E1518">
        <v>11257926.789999999</v>
      </c>
      <c r="F1518">
        <v>149816.31</v>
      </c>
      <c r="G1518">
        <v>872819.9</v>
      </c>
      <c r="H1518">
        <v>865013.36</v>
      </c>
      <c r="I1518">
        <v>1.1985870760806931E-3</v>
      </c>
      <c r="J1518">
        <v>22515.72</v>
      </c>
      <c r="K1518">
        <v>0</v>
      </c>
      <c r="L1518">
        <v>0</v>
      </c>
      <c r="M1518" t="s">
        <v>42</v>
      </c>
      <c r="N1518">
        <v>721694215.85000002</v>
      </c>
      <c r="Q1518">
        <v>0</v>
      </c>
      <c r="R1518">
        <v>0</v>
      </c>
    </row>
    <row r="1519" spans="1:18" x14ac:dyDescent="0.3">
      <c r="A1519" t="s">
        <v>586</v>
      </c>
      <c r="B1519" t="s">
        <v>587</v>
      </c>
      <c r="C1519" t="s">
        <v>588</v>
      </c>
      <c r="D1519" t="s">
        <v>59</v>
      </c>
      <c r="E1519">
        <v>2938618.14</v>
      </c>
      <c r="F1519">
        <v>29398.69</v>
      </c>
      <c r="G1519">
        <v>229936.53</v>
      </c>
      <c r="H1519">
        <v>224723.35</v>
      </c>
      <c r="I1519">
        <v>3.1138305540570865E-4</v>
      </c>
      <c r="J1519">
        <v>5877.1</v>
      </c>
      <c r="K1519">
        <v>0</v>
      </c>
      <c r="L1519">
        <v>0</v>
      </c>
      <c r="M1519" t="s">
        <v>42</v>
      </c>
      <c r="N1519">
        <v>721694215.85000002</v>
      </c>
      <c r="Q1519">
        <v>0</v>
      </c>
      <c r="R1519">
        <v>0</v>
      </c>
    </row>
    <row r="1520" spans="1:18" x14ac:dyDescent="0.3">
      <c r="A1520" t="s">
        <v>589</v>
      </c>
      <c r="B1520" t="s">
        <v>590</v>
      </c>
      <c r="C1520" t="s">
        <v>591</v>
      </c>
      <c r="D1520" t="s">
        <v>59</v>
      </c>
      <c r="E1520">
        <v>62465942.979999997</v>
      </c>
      <c r="F1520">
        <v>1215452.69</v>
      </c>
      <c r="G1520">
        <v>4535434.08</v>
      </c>
      <c r="H1520">
        <v>4777034.59</v>
      </c>
      <c r="I1520">
        <v>6.6191947851122574E-3</v>
      </c>
      <c r="J1520">
        <v>124931.75</v>
      </c>
      <c r="K1520">
        <v>0</v>
      </c>
      <c r="L1520">
        <v>0</v>
      </c>
      <c r="M1520" t="s">
        <v>42</v>
      </c>
      <c r="N1520">
        <v>721694215.85000002</v>
      </c>
      <c r="Q1520">
        <v>0</v>
      </c>
      <c r="R1520">
        <v>0</v>
      </c>
    </row>
    <row r="1521" spans="1:18" x14ac:dyDescent="0.3">
      <c r="A1521" t="s">
        <v>595</v>
      </c>
      <c r="B1521" t="s">
        <v>596</v>
      </c>
      <c r="C1521" t="s">
        <v>597</v>
      </c>
      <c r="D1521" t="s">
        <v>59</v>
      </c>
      <c r="E1521">
        <v>7101693.5800000001</v>
      </c>
      <c r="F1521">
        <v>347193.29</v>
      </c>
      <c r="G1521">
        <v>527920.44999999995</v>
      </c>
      <c r="H1521">
        <v>542548.38</v>
      </c>
      <c r="I1521">
        <v>7.5177044250104613E-4</v>
      </c>
      <c r="J1521">
        <v>14204.48</v>
      </c>
      <c r="K1521">
        <v>0</v>
      </c>
      <c r="L1521">
        <v>0</v>
      </c>
      <c r="M1521" t="s">
        <v>42</v>
      </c>
      <c r="N1521">
        <v>721694215.85000002</v>
      </c>
      <c r="Q1521">
        <v>0</v>
      </c>
      <c r="R1521">
        <v>0</v>
      </c>
    </row>
    <row r="1522" spans="1:18" x14ac:dyDescent="0.3">
      <c r="A1522" t="s">
        <v>598</v>
      </c>
      <c r="B1522" t="s">
        <v>599</v>
      </c>
      <c r="C1522" t="s">
        <v>600</v>
      </c>
      <c r="D1522" t="s">
        <v>59</v>
      </c>
      <c r="E1522">
        <v>13866655.640000001</v>
      </c>
      <c r="F1522">
        <v>253638.63</v>
      </c>
      <c r="G1522">
        <v>1163822.21</v>
      </c>
      <c r="H1522">
        <v>1060065.23</v>
      </c>
      <c r="I1522">
        <v>1.4688564861940483E-3</v>
      </c>
      <c r="J1522">
        <v>27733.200000000001</v>
      </c>
      <c r="K1522">
        <v>0</v>
      </c>
      <c r="L1522">
        <v>0</v>
      </c>
      <c r="M1522" t="s">
        <v>42</v>
      </c>
      <c r="N1522">
        <v>721694215.85000002</v>
      </c>
      <c r="Q1522">
        <v>0</v>
      </c>
      <c r="R1522">
        <v>0</v>
      </c>
    </row>
    <row r="1523" spans="1:18" x14ac:dyDescent="0.3">
      <c r="A1523" t="s">
        <v>601</v>
      </c>
      <c r="B1523" t="s">
        <v>602</v>
      </c>
      <c r="C1523" t="s">
        <v>603</v>
      </c>
      <c r="D1523" t="s">
        <v>59</v>
      </c>
      <c r="E1523">
        <v>548085.63</v>
      </c>
      <c r="F1523">
        <v>43627.85</v>
      </c>
      <c r="G1523">
        <v>35136.080000000002</v>
      </c>
      <c r="H1523">
        <v>41900.129999999997</v>
      </c>
      <c r="I1523">
        <v>5.8058009998944901E-5</v>
      </c>
      <c r="J1523">
        <v>1096.05</v>
      </c>
      <c r="K1523">
        <v>0</v>
      </c>
      <c r="L1523">
        <v>0</v>
      </c>
      <c r="M1523" t="s">
        <v>42</v>
      </c>
      <c r="N1523">
        <v>721694215.85000002</v>
      </c>
      <c r="Q1523">
        <v>0</v>
      </c>
      <c r="R1523">
        <v>0</v>
      </c>
    </row>
    <row r="1524" spans="1:18" x14ac:dyDescent="0.3">
      <c r="A1524" t="s">
        <v>604</v>
      </c>
      <c r="B1524" t="s">
        <v>605</v>
      </c>
      <c r="C1524" t="s">
        <v>606</v>
      </c>
      <c r="D1524" t="s">
        <v>59</v>
      </c>
      <c r="E1524">
        <v>63323510.880000003</v>
      </c>
      <c r="F1524">
        <v>1128290.2</v>
      </c>
      <c r="G1524">
        <v>5188094.75</v>
      </c>
      <c r="H1524">
        <v>4868229.4400000004</v>
      </c>
      <c r="I1524">
        <v>6.7455569590041354E-3</v>
      </c>
      <c r="J1524">
        <v>126647.03999999999</v>
      </c>
      <c r="K1524">
        <v>0</v>
      </c>
      <c r="L1524">
        <v>0</v>
      </c>
      <c r="M1524" t="s">
        <v>42</v>
      </c>
      <c r="N1524">
        <v>721694215.85000002</v>
      </c>
      <c r="Q1524">
        <v>0</v>
      </c>
      <c r="R1524">
        <v>0</v>
      </c>
    </row>
    <row r="1525" spans="1:18" x14ac:dyDescent="0.3">
      <c r="A1525" t="s">
        <v>607</v>
      </c>
      <c r="B1525" t="s">
        <v>608</v>
      </c>
      <c r="C1525" t="s">
        <v>609</v>
      </c>
      <c r="D1525" t="s">
        <v>59</v>
      </c>
      <c r="E1525">
        <v>24499255.73</v>
      </c>
      <c r="F1525">
        <v>640356.97</v>
      </c>
      <c r="G1525">
        <v>1803845.72</v>
      </c>
      <c r="H1525">
        <v>1881834.12</v>
      </c>
      <c r="I1525">
        <v>2.6075227965955163E-3</v>
      </c>
      <c r="J1525">
        <v>48998.37</v>
      </c>
      <c r="K1525">
        <v>0</v>
      </c>
      <c r="L1525">
        <v>0</v>
      </c>
      <c r="M1525" t="s">
        <v>42</v>
      </c>
      <c r="N1525">
        <v>721694215.85000002</v>
      </c>
      <c r="Q1525">
        <v>0</v>
      </c>
      <c r="R1525">
        <v>0</v>
      </c>
    </row>
    <row r="1526" spans="1:18" x14ac:dyDescent="0.3">
      <c r="A1526" t="s">
        <v>610</v>
      </c>
      <c r="B1526" t="s">
        <v>611</v>
      </c>
      <c r="C1526" t="s">
        <v>612</v>
      </c>
      <c r="D1526" t="s">
        <v>59</v>
      </c>
      <c r="E1526">
        <v>158710529.69999999</v>
      </c>
      <c r="F1526">
        <v>3309986.3</v>
      </c>
      <c r="G1526">
        <v>12805944.23</v>
      </c>
      <c r="H1526">
        <v>12122856.51</v>
      </c>
      <c r="I1526">
        <v>1.6797774242546606E-2</v>
      </c>
      <c r="J1526">
        <v>317420.90000000002</v>
      </c>
      <c r="K1526">
        <v>0</v>
      </c>
      <c r="L1526">
        <v>0</v>
      </c>
      <c r="M1526" t="s">
        <v>42</v>
      </c>
      <c r="N1526">
        <v>721694215.85000002</v>
      </c>
      <c r="Q1526">
        <v>0</v>
      </c>
      <c r="R1526">
        <v>0</v>
      </c>
    </row>
    <row r="1527" spans="1:18" x14ac:dyDescent="0.3">
      <c r="A1527" t="s">
        <v>613</v>
      </c>
      <c r="B1527" t="s">
        <v>614</v>
      </c>
      <c r="C1527" t="s">
        <v>615</v>
      </c>
      <c r="D1527" t="s">
        <v>59</v>
      </c>
      <c r="E1527">
        <v>9988758.8499999996</v>
      </c>
      <c r="F1527">
        <v>238235.48</v>
      </c>
      <c r="G1527">
        <v>754908.69</v>
      </c>
      <c r="H1527">
        <v>765862.46</v>
      </c>
      <c r="I1527">
        <v>1.0612007733746063E-3</v>
      </c>
      <c r="J1527">
        <v>19977.39</v>
      </c>
      <c r="K1527">
        <v>0</v>
      </c>
      <c r="L1527">
        <v>0</v>
      </c>
      <c r="M1527" t="s">
        <v>42</v>
      </c>
      <c r="N1527">
        <v>721694215.85000002</v>
      </c>
      <c r="Q1527">
        <v>0</v>
      </c>
      <c r="R1527">
        <v>0</v>
      </c>
    </row>
    <row r="1528" spans="1:18" x14ac:dyDescent="0.3">
      <c r="A1528" t="s">
        <v>619</v>
      </c>
      <c r="B1528" t="s">
        <v>620</v>
      </c>
      <c r="C1528" t="s">
        <v>621</v>
      </c>
      <c r="D1528" t="s">
        <v>59</v>
      </c>
      <c r="E1528">
        <v>2268587.0699999998</v>
      </c>
      <c r="F1528">
        <v>33719.58</v>
      </c>
      <c r="G1528">
        <v>174182.47</v>
      </c>
      <c r="H1528">
        <v>173131.24</v>
      </c>
      <c r="I1528">
        <v>2.3989556268798519E-4</v>
      </c>
      <c r="J1528">
        <v>4537.04</v>
      </c>
      <c r="K1528">
        <v>0</v>
      </c>
      <c r="L1528">
        <v>0</v>
      </c>
      <c r="M1528" t="s">
        <v>42</v>
      </c>
      <c r="N1528">
        <v>721694215.85000002</v>
      </c>
      <c r="Q1528">
        <v>0</v>
      </c>
      <c r="R1528">
        <v>0</v>
      </c>
    </row>
    <row r="1529" spans="1:18" x14ac:dyDescent="0.3">
      <c r="A1529" t="s">
        <v>622</v>
      </c>
      <c r="B1529" t="s">
        <v>623</v>
      </c>
      <c r="C1529" t="s">
        <v>624</v>
      </c>
      <c r="D1529" t="s">
        <v>59</v>
      </c>
      <c r="E1529">
        <v>1521030.33</v>
      </c>
      <c r="F1529">
        <v>26578.15</v>
      </c>
      <c r="G1529">
        <v>110483.89</v>
      </c>
      <c r="H1529">
        <v>115958.78</v>
      </c>
      <c r="I1529">
        <v>1.6067577854067403E-4</v>
      </c>
      <c r="J1529">
        <v>3046.89</v>
      </c>
      <c r="K1529">
        <v>0</v>
      </c>
      <c r="L1529">
        <v>0</v>
      </c>
      <c r="M1529" t="s">
        <v>42</v>
      </c>
      <c r="N1529">
        <v>721694215.85000002</v>
      </c>
      <c r="Q1529">
        <v>0</v>
      </c>
      <c r="R1529">
        <v>0</v>
      </c>
    </row>
    <row r="1530" spans="1:18" x14ac:dyDescent="0.3">
      <c r="A1530" t="s">
        <v>625</v>
      </c>
      <c r="B1530" t="s">
        <v>626</v>
      </c>
      <c r="C1530" t="s">
        <v>627</v>
      </c>
      <c r="D1530" t="s">
        <v>59</v>
      </c>
      <c r="E1530">
        <v>8181678.7599999998</v>
      </c>
      <c r="F1530">
        <v>57038.76</v>
      </c>
      <c r="G1530">
        <v>649765.9</v>
      </c>
      <c r="H1530">
        <v>624605.51</v>
      </c>
      <c r="I1530">
        <v>8.6547113206990236E-4</v>
      </c>
      <c r="J1530">
        <v>16363.21</v>
      </c>
      <c r="K1530">
        <v>0</v>
      </c>
      <c r="L1530">
        <v>0</v>
      </c>
      <c r="M1530" t="s">
        <v>42</v>
      </c>
      <c r="N1530">
        <v>721694215.85000002</v>
      </c>
      <c r="Q1530">
        <v>0</v>
      </c>
      <c r="R1530">
        <v>0</v>
      </c>
    </row>
    <row r="1531" spans="1:18" x14ac:dyDescent="0.3">
      <c r="A1531" t="s">
        <v>628</v>
      </c>
      <c r="B1531" t="s">
        <v>629</v>
      </c>
      <c r="C1531" t="s">
        <v>630</v>
      </c>
      <c r="D1531" t="s">
        <v>59</v>
      </c>
      <c r="E1531">
        <v>9915075.9100000001</v>
      </c>
      <c r="F1531">
        <v>162559</v>
      </c>
      <c r="G1531">
        <v>786668.3</v>
      </c>
      <c r="H1531">
        <v>758803.54</v>
      </c>
      <c r="I1531">
        <v>1.0514197333649034E-3</v>
      </c>
      <c r="J1531">
        <v>19830.939999999999</v>
      </c>
      <c r="K1531">
        <v>0</v>
      </c>
      <c r="L1531">
        <v>0</v>
      </c>
      <c r="M1531" t="s">
        <v>42</v>
      </c>
      <c r="N1531">
        <v>721694215.85000002</v>
      </c>
      <c r="Q1531">
        <v>0</v>
      </c>
      <c r="R1531">
        <v>0</v>
      </c>
    </row>
    <row r="1532" spans="1:18" x14ac:dyDescent="0.3">
      <c r="A1532" t="s">
        <v>631</v>
      </c>
      <c r="B1532" t="s">
        <v>632</v>
      </c>
      <c r="C1532" t="s">
        <v>633</v>
      </c>
      <c r="D1532" t="s">
        <v>59</v>
      </c>
      <c r="E1532">
        <v>594811.16</v>
      </c>
      <c r="F1532">
        <v>27444.78</v>
      </c>
      <c r="G1532">
        <v>47166.239999999998</v>
      </c>
      <c r="H1532">
        <v>45314.03</v>
      </c>
      <c r="I1532">
        <v>6.2788406786148124E-5</v>
      </c>
      <c r="J1532">
        <v>1189.48</v>
      </c>
      <c r="K1532">
        <v>0</v>
      </c>
      <c r="L1532">
        <v>0</v>
      </c>
      <c r="M1532" t="s">
        <v>42</v>
      </c>
      <c r="N1532">
        <v>721694215.85000002</v>
      </c>
      <c r="Q1532">
        <v>0</v>
      </c>
      <c r="R1532">
        <v>0</v>
      </c>
    </row>
    <row r="1533" spans="1:18" x14ac:dyDescent="0.3">
      <c r="A1533" t="s">
        <v>634</v>
      </c>
      <c r="B1533" t="s">
        <v>635</v>
      </c>
      <c r="C1533" t="s">
        <v>636</v>
      </c>
      <c r="D1533" t="s">
        <v>59</v>
      </c>
      <c r="E1533">
        <v>16324542.17</v>
      </c>
      <c r="F1533">
        <v>503366.72</v>
      </c>
      <c r="G1533">
        <v>1266751.22</v>
      </c>
      <c r="H1533">
        <v>1246869.76</v>
      </c>
      <c r="I1533">
        <v>1.7276981477972032E-3</v>
      </c>
      <c r="J1533">
        <v>32648.97</v>
      </c>
      <c r="K1533">
        <v>0</v>
      </c>
      <c r="L1533">
        <v>0</v>
      </c>
      <c r="M1533" t="s">
        <v>42</v>
      </c>
      <c r="N1533">
        <v>721694215.85000002</v>
      </c>
      <c r="Q1533">
        <v>0</v>
      </c>
      <c r="R1533">
        <v>0</v>
      </c>
    </row>
    <row r="1534" spans="1:18" x14ac:dyDescent="0.3">
      <c r="A1534" t="s">
        <v>637</v>
      </c>
      <c r="B1534" t="s">
        <v>638</v>
      </c>
      <c r="C1534" t="s">
        <v>639</v>
      </c>
      <c r="D1534" t="s">
        <v>59</v>
      </c>
      <c r="E1534">
        <v>5099705.3099999996</v>
      </c>
      <c r="F1534">
        <v>108748.06</v>
      </c>
      <c r="G1534">
        <v>392012.22</v>
      </c>
      <c r="H1534">
        <v>389158.37</v>
      </c>
      <c r="I1534">
        <v>5.3922888870829521E-4</v>
      </c>
      <c r="J1534">
        <v>10199.290000000001</v>
      </c>
      <c r="K1534">
        <v>0</v>
      </c>
      <c r="L1534">
        <v>0</v>
      </c>
      <c r="M1534" t="s">
        <v>42</v>
      </c>
      <c r="N1534">
        <v>721694215.85000002</v>
      </c>
      <c r="Q1534">
        <v>0</v>
      </c>
      <c r="R1534">
        <v>0</v>
      </c>
    </row>
    <row r="1535" spans="1:18" x14ac:dyDescent="0.3">
      <c r="A1535" t="s">
        <v>640</v>
      </c>
      <c r="B1535" t="s">
        <v>641</v>
      </c>
      <c r="C1535" t="s">
        <v>642</v>
      </c>
      <c r="D1535" t="s">
        <v>59</v>
      </c>
      <c r="E1535">
        <v>15187051.789999999</v>
      </c>
      <c r="F1535">
        <v>366161.54</v>
      </c>
      <c r="G1535">
        <v>1234596.68</v>
      </c>
      <c r="H1535">
        <v>1161859.5</v>
      </c>
      <c r="I1535">
        <v>1.6099055174379918E-3</v>
      </c>
      <c r="J1535">
        <v>30373.97</v>
      </c>
      <c r="K1535">
        <v>0</v>
      </c>
      <c r="L1535">
        <v>0</v>
      </c>
      <c r="M1535" t="s">
        <v>42</v>
      </c>
      <c r="N1535">
        <v>721694215.85000002</v>
      </c>
      <c r="Q1535">
        <v>0</v>
      </c>
      <c r="R1535">
        <v>0</v>
      </c>
    </row>
    <row r="1536" spans="1:18" x14ac:dyDescent="0.3">
      <c r="A1536" t="s">
        <v>643</v>
      </c>
      <c r="B1536" t="s">
        <v>644</v>
      </c>
      <c r="C1536" t="s">
        <v>645</v>
      </c>
      <c r="D1536" t="s">
        <v>59</v>
      </c>
      <c r="E1536">
        <v>43190367.369999997</v>
      </c>
      <c r="F1536">
        <v>948731.1</v>
      </c>
      <c r="G1536">
        <v>3495873.21</v>
      </c>
      <c r="H1536">
        <v>3314997.8</v>
      </c>
      <c r="I1536">
        <v>4.5933550902796808E-3</v>
      </c>
      <c r="J1536">
        <v>86380.59</v>
      </c>
      <c r="K1536">
        <v>0</v>
      </c>
      <c r="L1536">
        <v>0</v>
      </c>
      <c r="M1536" t="s">
        <v>42</v>
      </c>
      <c r="N1536">
        <v>721694215.85000002</v>
      </c>
      <c r="Q1536">
        <v>0</v>
      </c>
      <c r="R1536">
        <v>0</v>
      </c>
    </row>
    <row r="1537" spans="1:18" x14ac:dyDescent="0.3">
      <c r="A1537" t="s">
        <v>646</v>
      </c>
      <c r="B1537" t="s">
        <v>647</v>
      </c>
      <c r="C1537" t="s">
        <v>648</v>
      </c>
      <c r="D1537" t="s">
        <v>59</v>
      </c>
      <c r="E1537">
        <v>19042458.48</v>
      </c>
      <c r="F1537">
        <v>715429.28</v>
      </c>
      <c r="G1537">
        <v>1524050.52</v>
      </c>
      <c r="H1537">
        <v>1461892.21</v>
      </c>
      <c r="I1537">
        <v>2.025639360678825E-3</v>
      </c>
      <c r="J1537">
        <v>38084.75</v>
      </c>
      <c r="K1537">
        <v>0</v>
      </c>
      <c r="L1537">
        <v>0</v>
      </c>
      <c r="M1537" t="s">
        <v>42</v>
      </c>
      <c r="N1537">
        <v>721694215.85000002</v>
      </c>
      <c r="Q1537">
        <v>0</v>
      </c>
      <c r="R1537">
        <v>0</v>
      </c>
    </row>
    <row r="1538" spans="1:18" x14ac:dyDescent="0.3">
      <c r="A1538" t="s">
        <v>649</v>
      </c>
      <c r="B1538" t="s">
        <v>650</v>
      </c>
      <c r="C1538" t="s">
        <v>651</v>
      </c>
      <c r="D1538" t="s">
        <v>59</v>
      </c>
      <c r="E1538">
        <v>132124008.69</v>
      </c>
      <c r="F1538">
        <v>2954126.53</v>
      </c>
      <c r="G1538">
        <v>10023059.25</v>
      </c>
      <c r="H1538">
        <v>10143109.48</v>
      </c>
      <c r="I1538">
        <v>1.4054580537345178E-2</v>
      </c>
      <c r="J1538">
        <v>264238.65000000002</v>
      </c>
      <c r="K1538">
        <v>0</v>
      </c>
      <c r="L1538">
        <v>0</v>
      </c>
      <c r="M1538" t="s">
        <v>42</v>
      </c>
      <c r="N1538">
        <v>721694215.85000002</v>
      </c>
      <c r="Q1538">
        <v>0</v>
      </c>
      <c r="R1538">
        <v>0</v>
      </c>
    </row>
    <row r="1539" spans="1:18" x14ac:dyDescent="0.3">
      <c r="A1539" t="s">
        <v>652</v>
      </c>
      <c r="B1539" t="s">
        <v>653</v>
      </c>
      <c r="C1539" t="s">
        <v>654</v>
      </c>
      <c r="D1539" t="s">
        <v>59</v>
      </c>
      <c r="E1539">
        <v>2119844.6</v>
      </c>
      <c r="F1539">
        <v>12379.74</v>
      </c>
      <c r="G1539">
        <v>144224.29999999999</v>
      </c>
      <c r="H1539">
        <v>162672.18</v>
      </c>
      <c r="I1539">
        <v>2.2540319213783263E-4</v>
      </c>
      <c r="J1539">
        <v>4239.55</v>
      </c>
      <c r="K1539">
        <v>0</v>
      </c>
      <c r="L1539">
        <v>0</v>
      </c>
      <c r="M1539" t="s">
        <v>42</v>
      </c>
      <c r="N1539">
        <v>721694215.85000002</v>
      </c>
      <c r="Q1539">
        <v>0</v>
      </c>
      <c r="R1539">
        <v>0</v>
      </c>
    </row>
    <row r="1540" spans="1:18" x14ac:dyDescent="0.3">
      <c r="A1540" t="s">
        <v>655</v>
      </c>
      <c r="B1540" t="s">
        <v>656</v>
      </c>
      <c r="C1540" t="s">
        <v>657</v>
      </c>
      <c r="D1540" t="s">
        <v>59</v>
      </c>
      <c r="E1540">
        <v>195634429.38</v>
      </c>
      <c r="F1540">
        <v>4664833.42</v>
      </c>
      <c r="G1540">
        <v>14877213.4</v>
      </c>
      <c r="H1540">
        <v>14939679.460000001</v>
      </c>
      <c r="I1540">
        <v>2.0700844113603269E-2</v>
      </c>
      <c r="J1540">
        <v>391268.8</v>
      </c>
      <c r="K1540">
        <v>0</v>
      </c>
      <c r="L1540">
        <v>0</v>
      </c>
      <c r="M1540" t="s">
        <v>42</v>
      </c>
      <c r="N1540">
        <v>721694215.85000002</v>
      </c>
      <c r="Q1540">
        <v>0</v>
      </c>
      <c r="R1540">
        <v>0</v>
      </c>
    </row>
    <row r="1541" spans="1:18" x14ac:dyDescent="0.3">
      <c r="A1541" t="s">
        <v>658</v>
      </c>
      <c r="B1541" t="s">
        <v>659</v>
      </c>
      <c r="C1541" t="s">
        <v>660</v>
      </c>
      <c r="D1541" t="s">
        <v>59</v>
      </c>
      <c r="E1541">
        <v>49081366.560000002</v>
      </c>
      <c r="F1541">
        <v>1682115.45</v>
      </c>
      <c r="G1541">
        <v>3822394.37</v>
      </c>
      <c r="H1541">
        <v>3745877.69</v>
      </c>
      <c r="I1541">
        <v>5.1903945018987917E-3</v>
      </c>
      <c r="J1541">
        <v>98162.62</v>
      </c>
      <c r="K1541">
        <v>0</v>
      </c>
      <c r="L1541">
        <v>0</v>
      </c>
      <c r="M1541" t="s">
        <v>42</v>
      </c>
      <c r="N1541">
        <v>721694215.85000002</v>
      </c>
      <c r="Q1541">
        <v>0</v>
      </c>
      <c r="R1541">
        <v>0</v>
      </c>
    </row>
    <row r="1542" spans="1:18" x14ac:dyDescent="0.3">
      <c r="A1542" t="s">
        <v>661</v>
      </c>
      <c r="B1542" t="s">
        <v>662</v>
      </c>
      <c r="C1542" t="s">
        <v>663</v>
      </c>
      <c r="D1542" t="s">
        <v>59</v>
      </c>
      <c r="E1542">
        <v>1398335.98</v>
      </c>
      <c r="F1542">
        <v>18650.04</v>
      </c>
      <c r="G1542">
        <v>113844.6</v>
      </c>
      <c r="H1542">
        <v>106475.69</v>
      </c>
      <c r="I1542">
        <v>1.4753573973790913E-4</v>
      </c>
      <c r="J1542">
        <v>2796.54</v>
      </c>
      <c r="K1542">
        <v>0</v>
      </c>
      <c r="L1542">
        <v>0</v>
      </c>
      <c r="M1542" t="s">
        <v>42</v>
      </c>
      <c r="N1542">
        <v>721694215.85000002</v>
      </c>
      <c r="Q1542">
        <v>0</v>
      </c>
      <c r="R1542">
        <v>0</v>
      </c>
    </row>
    <row r="1543" spans="1:18" x14ac:dyDescent="0.3">
      <c r="A1543" t="s">
        <v>664</v>
      </c>
      <c r="B1543" t="s">
        <v>665</v>
      </c>
      <c r="C1543" t="s">
        <v>666</v>
      </c>
      <c r="D1543" t="s">
        <v>59</v>
      </c>
      <c r="E1543">
        <v>2882424.95</v>
      </c>
      <c r="F1543">
        <v>55822.92</v>
      </c>
      <c r="G1543">
        <v>206119</v>
      </c>
      <c r="H1543">
        <v>219451.23</v>
      </c>
      <c r="I1543">
        <v>3.0407785621717066E-4</v>
      </c>
      <c r="J1543">
        <v>5744.75</v>
      </c>
      <c r="K1543">
        <v>0</v>
      </c>
      <c r="L1543">
        <v>0</v>
      </c>
      <c r="M1543" t="s">
        <v>42</v>
      </c>
      <c r="N1543">
        <v>721694215.85000002</v>
      </c>
      <c r="Q1543">
        <v>0</v>
      </c>
      <c r="R1543">
        <v>0</v>
      </c>
    </row>
    <row r="1544" spans="1:18" x14ac:dyDescent="0.3">
      <c r="A1544" t="s">
        <v>667</v>
      </c>
      <c r="B1544" t="s">
        <v>668</v>
      </c>
      <c r="C1544" t="s">
        <v>669</v>
      </c>
      <c r="D1544" t="s">
        <v>59</v>
      </c>
      <c r="E1544">
        <v>5711491.1500000004</v>
      </c>
      <c r="F1544">
        <v>93550.15</v>
      </c>
      <c r="G1544">
        <v>412646.34</v>
      </c>
      <c r="H1544">
        <v>435876.69</v>
      </c>
      <c r="I1544">
        <v>6.0396311959717093E-4</v>
      </c>
      <c r="J1544">
        <v>11422.87</v>
      </c>
      <c r="K1544">
        <v>0</v>
      </c>
      <c r="L1544">
        <v>0</v>
      </c>
      <c r="M1544" t="s">
        <v>42</v>
      </c>
      <c r="N1544">
        <v>721694215.85000002</v>
      </c>
      <c r="Q1544">
        <v>0</v>
      </c>
      <c r="R1544">
        <v>0</v>
      </c>
    </row>
    <row r="1545" spans="1:18" x14ac:dyDescent="0.3">
      <c r="A1545" t="s">
        <v>670</v>
      </c>
      <c r="B1545" t="s">
        <v>671</v>
      </c>
      <c r="C1545" t="s">
        <v>672</v>
      </c>
      <c r="D1545" t="s">
        <v>59</v>
      </c>
      <c r="E1545">
        <v>4734990</v>
      </c>
      <c r="F1545">
        <v>69889.73</v>
      </c>
      <c r="G1545">
        <v>345841.15</v>
      </c>
      <c r="H1545">
        <v>361532.15999999997</v>
      </c>
      <c r="I1545">
        <v>5.0094922760908261E-4</v>
      </c>
      <c r="J1545">
        <v>9469.8799999999992</v>
      </c>
      <c r="K1545">
        <v>0</v>
      </c>
      <c r="L1545">
        <v>0</v>
      </c>
      <c r="M1545" t="s">
        <v>42</v>
      </c>
      <c r="N1545">
        <v>721694215.85000002</v>
      </c>
      <c r="Q1545">
        <v>0</v>
      </c>
      <c r="R1545">
        <v>0</v>
      </c>
    </row>
    <row r="1546" spans="1:18" x14ac:dyDescent="0.3">
      <c r="A1546" t="s">
        <v>673</v>
      </c>
      <c r="B1546" t="s">
        <v>674</v>
      </c>
      <c r="C1546" t="s">
        <v>675</v>
      </c>
      <c r="D1546" t="s">
        <v>59</v>
      </c>
      <c r="E1546">
        <v>1862372.89</v>
      </c>
      <c r="F1546">
        <v>43692.22</v>
      </c>
      <c r="G1546">
        <v>140623.12</v>
      </c>
      <c r="H1546">
        <v>142088.98000000001</v>
      </c>
      <c r="I1546">
        <v>1.9688252570051407E-4</v>
      </c>
      <c r="J1546">
        <v>3724.6</v>
      </c>
      <c r="K1546">
        <v>0</v>
      </c>
      <c r="L1546">
        <v>0</v>
      </c>
      <c r="M1546" t="s">
        <v>42</v>
      </c>
      <c r="N1546">
        <v>721694215.85000002</v>
      </c>
      <c r="Q1546">
        <v>0</v>
      </c>
      <c r="R1546">
        <v>0</v>
      </c>
    </row>
    <row r="1547" spans="1:18" x14ac:dyDescent="0.3">
      <c r="A1547" t="s">
        <v>676</v>
      </c>
      <c r="B1547" t="s">
        <v>677</v>
      </c>
      <c r="C1547" t="s">
        <v>678</v>
      </c>
      <c r="D1547" t="s">
        <v>59</v>
      </c>
      <c r="E1547">
        <v>7181588.25</v>
      </c>
      <c r="F1547">
        <v>184270.03</v>
      </c>
      <c r="G1547">
        <v>537822.66</v>
      </c>
      <c r="H1547">
        <v>549220.30000000005</v>
      </c>
      <c r="I1547">
        <v>7.6101524432080564E-4</v>
      </c>
      <c r="J1547">
        <v>14363.04</v>
      </c>
      <c r="K1547">
        <v>0</v>
      </c>
      <c r="L1547">
        <v>0</v>
      </c>
      <c r="M1547" t="s">
        <v>42</v>
      </c>
      <c r="N1547">
        <v>721694215.85000002</v>
      </c>
      <c r="Q1547">
        <v>0</v>
      </c>
      <c r="R1547">
        <v>0</v>
      </c>
    </row>
    <row r="1548" spans="1:18" x14ac:dyDescent="0.3">
      <c r="A1548" t="s">
        <v>679</v>
      </c>
      <c r="B1548" t="s">
        <v>680</v>
      </c>
      <c r="C1548" t="s">
        <v>681</v>
      </c>
      <c r="D1548" t="s">
        <v>59</v>
      </c>
      <c r="E1548">
        <v>78443153.900000006</v>
      </c>
      <c r="F1548">
        <v>2091581.25</v>
      </c>
      <c r="G1548">
        <v>6062412.0300000003</v>
      </c>
      <c r="H1548">
        <v>5986683.6600000001</v>
      </c>
      <c r="I1548">
        <v>8.2953188878602535E-3</v>
      </c>
      <c r="J1548">
        <v>156886.16</v>
      </c>
      <c r="K1548">
        <v>0</v>
      </c>
      <c r="L1548">
        <v>0</v>
      </c>
      <c r="M1548" t="s">
        <v>42</v>
      </c>
      <c r="N1548">
        <v>721694215.85000002</v>
      </c>
      <c r="Q1548">
        <v>0</v>
      </c>
      <c r="R1548">
        <v>0</v>
      </c>
    </row>
    <row r="1549" spans="1:18" x14ac:dyDescent="0.3">
      <c r="A1549" t="s">
        <v>682</v>
      </c>
      <c r="B1549" t="s">
        <v>683</v>
      </c>
      <c r="C1549" t="s">
        <v>684</v>
      </c>
      <c r="D1549" t="s">
        <v>59</v>
      </c>
      <c r="E1549">
        <v>31283589.059999999</v>
      </c>
      <c r="F1549">
        <v>238617.31</v>
      </c>
      <c r="G1549">
        <v>2424553.52</v>
      </c>
      <c r="H1549">
        <v>2406047.35</v>
      </c>
      <c r="I1549">
        <v>3.3338875345788879E-3</v>
      </c>
      <c r="J1549">
        <v>62566.81</v>
      </c>
      <c r="K1549">
        <v>0</v>
      </c>
      <c r="L1549">
        <v>0</v>
      </c>
      <c r="M1549" t="s">
        <v>42</v>
      </c>
      <c r="N1549">
        <v>721694215.85000002</v>
      </c>
      <c r="Q1549">
        <v>0</v>
      </c>
      <c r="R1549">
        <v>0</v>
      </c>
    </row>
    <row r="1550" spans="1:18" x14ac:dyDescent="0.3">
      <c r="A1550" t="s">
        <v>685</v>
      </c>
      <c r="B1550" t="s">
        <v>686</v>
      </c>
      <c r="C1550" t="s">
        <v>687</v>
      </c>
      <c r="D1550" t="s">
        <v>59</v>
      </c>
      <c r="E1550">
        <v>4716076.1500000004</v>
      </c>
      <c r="F1550">
        <v>78692.009999999995</v>
      </c>
      <c r="G1550">
        <v>364783.24</v>
      </c>
      <c r="H1550">
        <v>362063.45</v>
      </c>
      <c r="I1550">
        <v>5.0168539812054259E-4</v>
      </c>
      <c r="J1550">
        <v>9432.0300000000007</v>
      </c>
      <c r="K1550">
        <v>0</v>
      </c>
      <c r="L1550">
        <v>0</v>
      </c>
      <c r="M1550" t="s">
        <v>42</v>
      </c>
      <c r="N1550">
        <v>721694215.85000002</v>
      </c>
      <c r="Q1550">
        <v>0</v>
      </c>
      <c r="R1550">
        <v>0</v>
      </c>
    </row>
    <row r="1551" spans="1:18" x14ac:dyDescent="0.3">
      <c r="A1551" t="s">
        <v>688</v>
      </c>
      <c r="B1551" t="s">
        <v>689</v>
      </c>
      <c r="C1551" t="s">
        <v>690</v>
      </c>
      <c r="D1551" t="s">
        <v>59</v>
      </c>
      <c r="E1551">
        <v>343971.07</v>
      </c>
      <c r="F1551">
        <v>41720</v>
      </c>
      <c r="G1551">
        <v>21200.400000000001</v>
      </c>
      <c r="H1551">
        <v>26326.36</v>
      </c>
      <c r="I1551">
        <v>3.6478552026349869E-5</v>
      </c>
      <c r="J1551">
        <v>687.83</v>
      </c>
      <c r="K1551">
        <v>0</v>
      </c>
      <c r="L1551">
        <v>0</v>
      </c>
      <c r="M1551" t="s">
        <v>42</v>
      </c>
      <c r="N1551">
        <v>721694215.85000002</v>
      </c>
      <c r="Q1551">
        <v>0</v>
      </c>
      <c r="R1551">
        <v>0</v>
      </c>
    </row>
    <row r="1552" spans="1:18" x14ac:dyDescent="0.3">
      <c r="A1552" t="s">
        <v>691</v>
      </c>
      <c r="B1552" t="s">
        <v>692</v>
      </c>
      <c r="C1552" t="s">
        <v>693</v>
      </c>
      <c r="D1552" t="s">
        <v>59</v>
      </c>
      <c r="E1552">
        <v>6363809.5999999996</v>
      </c>
      <c r="F1552">
        <v>217120.14</v>
      </c>
      <c r="G1552">
        <v>479655.42</v>
      </c>
      <c r="H1552">
        <v>485566.8</v>
      </c>
      <c r="I1552">
        <v>6.7281514710230441E-4</v>
      </c>
      <c r="J1552">
        <v>12727.47</v>
      </c>
      <c r="K1552">
        <v>0</v>
      </c>
      <c r="L1552">
        <v>0</v>
      </c>
      <c r="M1552" t="s">
        <v>42</v>
      </c>
      <c r="N1552">
        <v>721694215.85000002</v>
      </c>
      <c r="Q1552">
        <v>0</v>
      </c>
      <c r="R1552">
        <v>0</v>
      </c>
    </row>
    <row r="1553" spans="1:18" x14ac:dyDescent="0.3">
      <c r="A1553" t="s">
        <v>694</v>
      </c>
      <c r="B1553" t="s">
        <v>695</v>
      </c>
      <c r="C1553" t="s">
        <v>696</v>
      </c>
      <c r="D1553" t="s">
        <v>59</v>
      </c>
      <c r="E1553">
        <v>631047.87</v>
      </c>
      <c r="F1553">
        <v>44821.77</v>
      </c>
      <c r="G1553">
        <v>46098.77</v>
      </c>
      <c r="H1553">
        <v>48100.27</v>
      </c>
      <c r="I1553">
        <v>6.6649100053196703E-5</v>
      </c>
      <c r="J1553">
        <v>1261.92</v>
      </c>
      <c r="K1553">
        <v>0</v>
      </c>
      <c r="L1553">
        <v>0</v>
      </c>
      <c r="M1553" t="s">
        <v>42</v>
      </c>
      <c r="N1553">
        <v>721694215.85000002</v>
      </c>
      <c r="Q1553">
        <v>0</v>
      </c>
      <c r="R1553">
        <v>0</v>
      </c>
    </row>
    <row r="1554" spans="1:18" x14ac:dyDescent="0.3">
      <c r="A1554" t="s">
        <v>697</v>
      </c>
      <c r="B1554" t="s">
        <v>698</v>
      </c>
      <c r="C1554" t="s">
        <v>699</v>
      </c>
      <c r="D1554" t="s">
        <v>59</v>
      </c>
      <c r="E1554">
        <v>296718.84999999998</v>
      </c>
      <c r="F1554">
        <v>161821.29999999999</v>
      </c>
      <c r="G1554">
        <v>35635.53</v>
      </c>
      <c r="H1554">
        <v>22721.24</v>
      </c>
      <c r="I1554">
        <v>3.1483195376921899E-5</v>
      </c>
      <c r="J1554">
        <v>593.39</v>
      </c>
      <c r="K1554">
        <v>0</v>
      </c>
      <c r="L1554">
        <v>0</v>
      </c>
      <c r="M1554" t="s">
        <v>42</v>
      </c>
      <c r="N1554">
        <v>721694215.85000002</v>
      </c>
      <c r="Q1554">
        <v>0</v>
      </c>
      <c r="R1554">
        <v>0</v>
      </c>
    </row>
    <row r="1555" spans="1:18" x14ac:dyDescent="0.3">
      <c r="A1555" t="s">
        <v>700</v>
      </c>
      <c r="B1555" t="s">
        <v>701</v>
      </c>
      <c r="C1555" t="s">
        <v>702</v>
      </c>
      <c r="D1555" t="s">
        <v>59</v>
      </c>
      <c r="E1555">
        <v>945558.25</v>
      </c>
      <c r="F1555">
        <v>18429.009999999998</v>
      </c>
      <c r="G1555">
        <v>58947.75</v>
      </c>
      <c r="H1555">
        <v>72339.92</v>
      </c>
      <c r="I1555">
        <v>1.0023624744560159E-4</v>
      </c>
      <c r="J1555">
        <v>1891.02</v>
      </c>
      <c r="K1555">
        <v>0</v>
      </c>
      <c r="L1555">
        <v>0</v>
      </c>
      <c r="M1555" t="s">
        <v>42</v>
      </c>
      <c r="N1555">
        <v>721694215.85000002</v>
      </c>
      <c r="Q1555">
        <v>0</v>
      </c>
      <c r="R1555">
        <v>0</v>
      </c>
    </row>
    <row r="1556" spans="1:18" x14ac:dyDescent="0.3">
      <c r="A1556" t="s">
        <v>703</v>
      </c>
      <c r="B1556" t="s">
        <v>704</v>
      </c>
      <c r="C1556" t="s">
        <v>705</v>
      </c>
      <c r="D1556" t="s">
        <v>59</v>
      </c>
      <c r="E1556">
        <v>4321124.91</v>
      </c>
      <c r="F1556">
        <v>134286.04999999999</v>
      </c>
      <c r="G1556">
        <v>323482.82</v>
      </c>
      <c r="H1556">
        <v>330642.90999999997</v>
      </c>
      <c r="I1556">
        <v>4.5814820562275674E-4</v>
      </c>
      <c r="J1556">
        <v>8642.14</v>
      </c>
      <c r="K1556">
        <v>0</v>
      </c>
      <c r="L1556">
        <v>0</v>
      </c>
      <c r="M1556" t="s">
        <v>42</v>
      </c>
      <c r="N1556">
        <v>721694215.85000002</v>
      </c>
      <c r="Q1556">
        <v>0</v>
      </c>
      <c r="R1556">
        <v>0</v>
      </c>
    </row>
    <row r="1557" spans="1:18" x14ac:dyDescent="0.3">
      <c r="A1557" t="s">
        <v>703</v>
      </c>
      <c r="B1557" t="s">
        <v>706</v>
      </c>
      <c r="C1557" t="s">
        <v>707</v>
      </c>
      <c r="D1557" t="s">
        <v>59</v>
      </c>
      <c r="E1557">
        <v>4321124.91</v>
      </c>
      <c r="F1557">
        <v>134286.04999999999</v>
      </c>
      <c r="G1557">
        <v>323482.82</v>
      </c>
      <c r="H1557">
        <v>330642.90999999997</v>
      </c>
      <c r="I1557">
        <v>4.5814820562275674E-4</v>
      </c>
      <c r="J1557">
        <v>8642.14</v>
      </c>
      <c r="K1557">
        <v>0</v>
      </c>
      <c r="L1557">
        <v>0</v>
      </c>
      <c r="M1557" t="s">
        <v>42</v>
      </c>
      <c r="N1557">
        <v>721694215.85000002</v>
      </c>
      <c r="Q1557">
        <v>0</v>
      </c>
      <c r="R1557">
        <v>0</v>
      </c>
    </row>
    <row r="1558" spans="1:18" x14ac:dyDescent="0.3">
      <c r="A1558" t="s">
        <v>708</v>
      </c>
      <c r="B1558" t="s">
        <v>709</v>
      </c>
      <c r="C1558" t="s">
        <v>710</v>
      </c>
      <c r="D1558" t="s">
        <v>59</v>
      </c>
      <c r="E1558">
        <v>18605344.100000001</v>
      </c>
      <c r="F1558">
        <v>345352.33</v>
      </c>
      <c r="G1558">
        <v>1387267.16</v>
      </c>
      <c r="H1558">
        <v>1423347.12</v>
      </c>
      <c r="I1558">
        <v>1.9722301893795899E-3</v>
      </c>
      <c r="J1558">
        <v>37210.550000000003</v>
      </c>
      <c r="K1558">
        <v>0</v>
      </c>
      <c r="L1558">
        <v>0</v>
      </c>
      <c r="M1558" t="s">
        <v>42</v>
      </c>
      <c r="N1558">
        <v>721694215.85000002</v>
      </c>
      <c r="Q1558">
        <v>0</v>
      </c>
      <c r="R1558">
        <v>0</v>
      </c>
    </row>
    <row r="1559" spans="1:18" x14ac:dyDescent="0.3">
      <c r="A1559" t="s">
        <v>711</v>
      </c>
      <c r="B1559" t="s">
        <v>712</v>
      </c>
      <c r="C1559" t="s">
        <v>713</v>
      </c>
      <c r="D1559" t="s">
        <v>59</v>
      </c>
      <c r="E1559">
        <v>33755694.549999997</v>
      </c>
      <c r="F1559">
        <v>919566.54</v>
      </c>
      <c r="G1559">
        <v>2543597.16</v>
      </c>
      <c r="H1559">
        <v>2595488.9300000002</v>
      </c>
      <c r="I1559">
        <v>3.5963831675484255E-3</v>
      </c>
      <c r="J1559">
        <v>67517.09</v>
      </c>
      <c r="K1559">
        <v>0</v>
      </c>
      <c r="L1559">
        <v>0</v>
      </c>
      <c r="M1559" t="s">
        <v>42</v>
      </c>
      <c r="N1559">
        <v>721694215.85000002</v>
      </c>
      <c r="Q1559">
        <v>0</v>
      </c>
      <c r="R1559">
        <v>0</v>
      </c>
    </row>
    <row r="1560" spans="1:18" x14ac:dyDescent="0.3">
      <c r="A1560" t="s">
        <v>717</v>
      </c>
      <c r="B1560" t="s">
        <v>718</v>
      </c>
      <c r="C1560" t="s">
        <v>719</v>
      </c>
      <c r="D1560" t="s">
        <v>59</v>
      </c>
      <c r="E1560">
        <v>1727265.04</v>
      </c>
      <c r="F1560">
        <v>86506.11</v>
      </c>
      <c r="G1560">
        <v>122836.06</v>
      </c>
      <c r="H1560">
        <v>131909.32</v>
      </c>
      <c r="I1560">
        <v>1.8277729972470305E-4</v>
      </c>
      <c r="J1560">
        <v>3454.44</v>
      </c>
      <c r="K1560">
        <v>0</v>
      </c>
      <c r="L1560">
        <v>0</v>
      </c>
      <c r="M1560" t="s">
        <v>42</v>
      </c>
      <c r="N1560">
        <v>721694215.85000002</v>
      </c>
      <c r="Q1560">
        <v>0</v>
      </c>
      <c r="R1560">
        <v>0</v>
      </c>
    </row>
    <row r="1561" spans="1:18" x14ac:dyDescent="0.3">
      <c r="A1561" t="s">
        <v>720</v>
      </c>
      <c r="B1561" t="s">
        <v>721</v>
      </c>
      <c r="C1561" t="s">
        <v>722</v>
      </c>
      <c r="D1561" t="s">
        <v>59</v>
      </c>
      <c r="E1561">
        <v>165801876.52000001</v>
      </c>
      <c r="F1561">
        <v>6947288.8700000001</v>
      </c>
      <c r="G1561">
        <v>12130312.560000001</v>
      </c>
      <c r="H1561">
        <v>12725898.51</v>
      </c>
      <c r="I1561">
        <v>1.7633366362804555E-2</v>
      </c>
      <c r="J1561">
        <v>331611.84000000003</v>
      </c>
      <c r="K1561">
        <v>0</v>
      </c>
      <c r="L1561">
        <v>0</v>
      </c>
      <c r="M1561" t="s">
        <v>42</v>
      </c>
      <c r="N1561">
        <v>721694215.85000002</v>
      </c>
      <c r="Q1561">
        <v>0</v>
      </c>
      <c r="R1561">
        <v>0</v>
      </c>
    </row>
    <row r="1562" spans="1:18" x14ac:dyDescent="0.3">
      <c r="A1562" t="s">
        <v>723</v>
      </c>
      <c r="B1562" t="s">
        <v>724</v>
      </c>
      <c r="C1562" t="s">
        <v>725</v>
      </c>
      <c r="D1562" t="s">
        <v>59</v>
      </c>
      <c r="E1562">
        <v>1944210.36</v>
      </c>
      <c r="F1562">
        <v>5004.6499999999996</v>
      </c>
      <c r="G1562">
        <v>142316.51</v>
      </c>
      <c r="H1562">
        <v>148699.76</v>
      </c>
      <c r="I1562">
        <v>2.0604261020003295E-4</v>
      </c>
      <c r="J1562">
        <v>3888.3</v>
      </c>
      <c r="K1562">
        <v>0</v>
      </c>
      <c r="L1562">
        <v>0</v>
      </c>
      <c r="M1562" t="s">
        <v>42</v>
      </c>
      <c r="N1562">
        <v>721694215.85000002</v>
      </c>
      <c r="Q1562">
        <v>0</v>
      </c>
      <c r="R1562">
        <v>0</v>
      </c>
    </row>
    <row r="1563" spans="1:18" x14ac:dyDescent="0.3">
      <c r="A1563" t="s">
        <v>726</v>
      </c>
      <c r="B1563" t="s">
        <v>727</v>
      </c>
      <c r="C1563" t="s">
        <v>728</v>
      </c>
      <c r="D1563" t="s">
        <v>59</v>
      </c>
      <c r="E1563">
        <v>1176999.06</v>
      </c>
      <c r="F1563">
        <v>23520</v>
      </c>
      <c r="G1563">
        <v>98086.7</v>
      </c>
      <c r="H1563">
        <v>90102.7</v>
      </c>
      <c r="I1563">
        <v>1.2484885983723515E-4</v>
      </c>
      <c r="J1563">
        <v>2353.86</v>
      </c>
      <c r="K1563">
        <v>0</v>
      </c>
      <c r="L1563">
        <v>0</v>
      </c>
      <c r="M1563" t="s">
        <v>42</v>
      </c>
      <c r="N1563">
        <v>721694215.85000002</v>
      </c>
      <c r="Q1563">
        <v>0</v>
      </c>
      <c r="R1563">
        <v>0</v>
      </c>
    </row>
    <row r="1564" spans="1:18" x14ac:dyDescent="0.3">
      <c r="A1564" t="s">
        <v>729</v>
      </c>
      <c r="B1564" t="s">
        <v>730</v>
      </c>
      <c r="C1564" t="s">
        <v>731</v>
      </c>
      <c r="D1564" t="s">
        <v>59</v>
      </c>
      <c r="E1564">
        <v>2395606.9300000002</v>
      </c>
      <c r="F1564">
        <v>28227.81</v>
      </c>
      <c r="G1564">
        <v>181717.5</v>
      </c>
      <c r="H1564">
        <v>183055.14</v>
      </c>
      <c r="I1564">
        <v>2.5364640034477838E-4</v>
      </c>
      <c r="J1564">
        <v>4791.1000000000004</v>
      </c>
      <c r="K1564">
        <v>0</v>
      </c>
      <c r="L1564">
        <v>0</v>
      </c>
      <c r="M1564" t="s">
        <v>42</v>
      </c>
      <c r="N1564">
        <v>721694215.85000002</v>
      </c>
      <c r="Q1564">
        <v>0</v>
      </c>
      <c r="R1564">
        <v>0</v>
      </c>
    </row>
    <row r="1565" spans="1:18" x14ac:dyDescent="0.3">
      <c r="A1565" t="s">
        <v>732</v>
      </c>
      <c r="B1565" t="s">
        <v>733</v>
      </c>
      <c r="C1565" t="s">
        <v>734</v>
      </c>
      <c r="D1565" t="s">
        <v>59</v>
      </c>
      <c r="E1565">
        <v>71522107.170000002</v>
      </c>
      <c r="F1565">
        <v>1817932.24</v>
      </c>
      <c r="G1565">
        <v>5504793.8399999999</v>
      </c>
      <c r="H1565">
        <v>5462138.7300000004</v>
      </c>
      <c r="I1565">
        <v>7.568494536937336E-3</v>
      </c>
      <c r="J1565">
        <v>143044.09</v>
      </c>
      <c r="K1565">
        <v>0</v>
      </c>
      <c r="L1565">
        <v>0</v>
      </c>
      <c r="M1565" t="s">
        <v>42</v>
      </c>
      <c r="N1565">
        <v>721694215.85000002</v>
      </c>
      <c r="Q1565">
        <v>0</v>
      </c>
      <c r="R1565">
        <v>0</v>
      </c>
    </row>
    <row r="1566" spans="1:18" x14ac:dyDescent="0.3">
      <c r="A1566" t="s">
        <v>735</v>
      </c>
      <c r="B1566" t="s">
        <v>736</v>
      </c>
      <c r="C1566" t="s">
        <v>737</v>
      </c>
      <c r="D1566" t="s">
        <v>59</v>
      </c>
      <c r="E1566">
        <v>6159876.21</v>
      </c>
      <c r="F1566">
        <v>94656.83</v>
      </c>
      <c r="G1566">
        <v>480265.43</v>
      </c>
      <c r="H1566">
        <v>470602.44</v>
      </c>
      <c r="I1566">
        <v>6.5208010493160451E-4</v>
      </c>
      <c r="J1566">
        <v>12302.83</v>
      </c>
      <c r="K1566">
        <v>0</v>
      </c>
      <c r="L1566">
        <v>0</v>
      </c>
      <c r="M1566" t="s">
        <v>42</v>
      </c>
      <c r="N1566">
        <v>721694215.85000002</v>
      </c>
      <c r="Q1566">
        <v>0</v>
      </c>
      <c r="R1566">
        <v>0</v>
      </c>
    </row>
    <row r="1567" spans="1:18" x14ac:dyDescent="0.3">
      <c r="A1567" t="s">
        <v>738</v>
      </c>
      <c r="B1567" t="s">
        <v>739</v>
      </c>
      <c r="C1567" t="s">
        <v>740</v>
      </c>
      <c r="D1567" t="s">
        <v>59</v>
      </c>
      <c r="E1567">
        <v>2413079.65</v>
      </c>
      <c r="F1567">
        <v>51603.199999999997</v>
      </c>
      <c r="G1567">
        <v>195436.7</v>
      </c>
      <c r="H1567">
        <v>185144.1</v>
      </c>
      <c r="I1567">
        <v>2.5654092264261837E-4</v>
      </c>
      <c r="J1567">
        <v>4826.0200000000004</v>
      </c>
      <c r="K1567">
        <v>0</v>
      </c>
      <c r="L1567">
        <v>0</v>
      </c>
      <c r="M1567" t="s">
        <v>42</v>
      </c>
      <c r="N1567">
        <v>721694215.85000002</v>
      </c>
      <c r="Q1567">
        <v>0</v>
      </c>
      <c r="R1567">
        <v>0</v>
      </c>
    </row>
    <row r="1568" spans="1:18" x14ac:dyDescent="0.3">
      <c r="A1568" t="s">
        <v>741</v>
      </c>
      <c r="B1568" t="s">
        <v>742</v>
      </c>
      <c r="C1568" t="s">
        <v>743</v>
      </c>
      <c r="D1568" t="s">
        <v>59</v>
      </c>
      <c r="E1568">
        <v>25155964.219999999</v>
      </c>
      <c r="F1568">
        <v>710576.45</v>
      </c>
      <c r="G1568">
        <v>1965703.21</v>
      </c>
      <c r="H1568">
        <v>1922500.1</v>
      </c>
      <c r="I1568">
        <v>2.6638707333073329E-3</v>
      </c>
      <c r="J1568">
        <v>50311.8</v>
      </c>
      <c r="K1568">
        <v>0</v>
      </c>
      <c r="L1568">
        <v>0</v>
      </c>
      <c r="M1568" t="s">
        <v>42</v>
      </c>
      <c r="N1568">
        <v>721694215.85000002</v>
      </c>
      <c r="Q1568">
        <v>0</v>
      </c>
      <c r="R1568">
        <v>0</v>
      </c>
    </row>
    <row r="1569" spans="1:18" x14ac:dyDescent="0.3">
      <c r="A1569" t="s">
        <v>744</v>
      </c>
      <c r="B1569" t="s">
        <v>745</v>
      </c>
      <c r="C1569" t="s">
        <v>746</v>
      </c>
      <c r="D1569" t="s">
        <v>59</v>
      </c>
      <c r="E1569">
        <v>10457916.93</v>
      </c>
      <c r="F1569">
        <v>327236.63</v>
      </c>
      <c r="G1569">
        <v>871255.87</v>
      </c>
      <c r="H1569">
        <v>801903.67</v>
      </c>
      <c r="I1569">
        <v>1.111140497441192E-3</v>
      </c>
      <c r="J1569">
        <v>20915.68</v>
      </c>
      <c r="K1569">
        <v>0</v>
      </c>
      <c r="L1569">
        <v>0</v>
      </c>
      <c r="M1569" t="s">
        <v>42</v>
      </c>
      <c r="N1569">
        <v>721694215.85000002</v>
      </c>
      <c r="Q1569">
        <v>0</v>
      </c>
      <c r="R1569">
        <v>0</v>
      </c>
    </row>
    <row r="1570" spans="1:18" x14ac:dyDescent="0.3">
      <c r="A1570" t="s">
        <v>747</v>
      </c>
      <c r="B1570" t="s">
        <v>748</v>
      </c>
      <c r="C1570" t="s">
        <v>749</v>
      </c>
      <c r="D1570" t="s">
        <v>59</v>
      </c>
      <c r="E1570">
        <v>2193979.2400000002</v>
      </c>
      <c r="F1570">
        <v>31330.44</v>
      </c>
      <c r="G1570">
        <v>171217.06</v>
      </c>
      <c r="H1570">
        <v>167836.33</v>
      </c>
      <c r="I1570">
        <v>2.3255878502826164E-4</v>
      </c>
      <c r="J1570">
        <v>4387.83</v>
      </c>
      <c r="K1570">
        <v>0</v>
      </c>
      <c r="L1570">
        <v>0</v>
      </c>
      <c r="M1570" t="s">
        <v>42</v>
      </c>
      <c r="N1570">
        <v>721694215.85000002</v>
      </c>
      <c r="Q1570">
        <v>0</v>
      </c>
      <c r="R1570">
        <v>0</v>
      </c>
    </row>
    <row r="1571" spans="1:18" x14ac:dyDescent="0.3">
      <c r="A1571" t="s">
        <v>750</v>
      </c>
      <c r="B1571" t="s">
        <v>751</v>
      </c>
      <c r="C1571" t="s">
        <v>752</v>
      </c>
      <c r="D1571" t="s">
        <v>59</v>
      </c>
      <c r="E1571">
        <v>19189428.920000002</v>
      </c>
      <c r="F1571">
        <v>587596.47</v>
      </c>
      <c r="G1571">
        <v>1413066.75</v>
      </c>
      <c r="H1571">
        <v>1473401.85</v>
      </c>
      <c r="I1571">
        <v>2.0415874447111244E-3</v>
      </c>
      <c r="J1571">
        <v>38369.56</v>
      </c>
      <c r="K1571">
        <v>0</v>
      </c>
      <c r="L1571">
        <v>0</v>
      </c>
      <c r="M1571" t="s">
        <v>42</v>
      </c>
      <c r="N1571">
        <v>721694215.85000002</v>
      </c>
      <c r="Q1571">
        <v>0</v>
      </c>
      <c r="R1571">
        <v>0</v>
      </c>
    </row>
    <row r="1572" spans="1:18" x14ac:dyDescent="0.3">
      <c r="A1572" t="s">
        <v>753</v>
      </c>
      <c r="B1572" t="s">
        <v>754</v>
      </c>
      <c r="C1572" t="s">
        <v>755</v>
      </c>
      <c r="D1572" t="s">
        <v>59</v>
      </c>
      <c r="E1572">
        <v>19565924.050000001</v>
      </c>
      <c r="F1572">
        <v>485950.96</v>
      </c>
      <c r="G1572">
        <v>1547160.6</v>
      </c>
      <c r="H1572">
        <v>1495117.44</v>
      </c>
      <c r="I1572">
        <v>2.0716771828898123E-3</v>
      </c>
      <c r="J1572">
        <v>39131.72</v>
      </c>
      <c r="K1572">
        <v>0</v>
      </c>
      <c r="L1572">
        <v>0</v>
      </c>
      <c r="M1572" t="s">
        <v>42</v>
      </c>
      <c r="N1572">
        <v>721694215.85000002</v>
      </c>
      <c r="Q1572">
        <v>0</v>
      </c>
      <c r="R1572">
        <v>0</v>
      </c>
    </row>
    <row r="1573" spans="1:18" x14ac:dyDescent="0.3">
      <c r="A1573" t="s">
        <v>756</v>
      </c>
      <c r="B1573" t="s">
        <v>757</v>
      </c>
      <c r="C1573" t="s">
        <v>758</v>
      </c>
      <c r="D1573" t="s">
        <v>59</v>
      </c>
      <c r="E1573">
        <v>188902885.87</v>
      </c>
      <c r="F1573">
        <v>2006659.21</v>
      </c>
      <c r="G1573">
        <v>14291786.59</v>
      </c>
      <c r="H1573">
        <v>14508203.869999999</v>
      </c>
      <c r="I1573">
        <v>2.0102979283147596E-2</v>
      </c>
      <c r="J1573">
        <v>377817.47</v>
      </c>
      <c r="K1573">
        <v>0</v>
      </c>
      <c r="L1573">
        <v>0</v>
      </c>
      <c r="M1573" t="s">
        <v>42</v>
      </c>
      <c r="N1573">
        <v>721694215.85000002</v>
      </c>
      <c r="Q1573">
        <v>0</v>
      </c>
      <c r="R1573">
        <v>0</v>
      </c>
    </row>
    <row r="1574" spans="1:18" x14ac:dyDescent="0.3">
      <c r="A1574" t="s">
        <v>762</v>
      </c>
      <c r="B1574" t="s">
        <v>763</v>
      </c>
      <c r="C1574" t="s">
        <v>764</v>
      </c>
      <c r="D1574" t="s">
        <v>59</v>
      </c>
      <c r="E1574">
        <v>4191197.33</v>
      </c>
      <c r="F1574">
        <v>134566.26999999999</v>
      </c>
      <c r="G1574">
        <v>357750.66</v>
      </c>
      <c r="H1574">
        <v>320593.76</v>
      </c>
      <c r="I1574">
        <v>4.4422381800914078E-4</v>
      </c>
      <c r="J1574">
        <v>8382.26</v>
      </c>
      <c r="K1574">
        <v>0</v>
      </c>
      <c r="L1574">
        <v>0</v>
      </c>
      <c r="M1574" t="s">
        <v>42</v>
      </c>
      <c r="N1574">
        <v>721694215.85000002</v>
      </c>
      <c r="Q1574">
        <v>0</v>
      </c>
      <c r="R1574">
        <v>0</v>
      </c>
    </row>
    <row r="1575" spans="1:18" x14ac:dyDescent="0.3">
      <c r="A1575" t="s">
        <v>765</v>
      </c>
      <c r="B1575" t="s">
        <v>766</v>
      </c>
      <c r="C1575" t="s">
        <v>767</v>
      </c>
      <c r="D1575" t="s">
        <v>59</v>
      </c>
      <c r="E1575">
        <v>9177273.7300000004</v>
      </c>
      <c r="F1575">
        <v>64594.34</v>
      </c>
      <c r="G1575">
        <v>723081.58</v>
      </c>
      <c r="H1575">
        <v>703282.72</v>
      </c>
      <c r="I1575">
        <v>9.7448850850451218E-4</v>
      </c>
      <c r="J1575">
        <v>18356.169999999998</v>
      </c>
      <c r="K1575">
        <v>0</v>
      </c>
      <c r="L1575">
        <v>0</v>
      </c>
      <c r="M1575" t="s">
        <v>42</v>
      </c>
      <c r="N1575">
        <v>721694215.85000002</v>
      </c>
      <c r="Q1575">
        <v>0</v>
      </c>
      <c r="R1575">
        <v>0</v>
      </c>
    </row>
    <row r="1576" spans="1:18" x14ac:dyDescent="0.3">
      <c r="A1576" t="s">
        <v>768</v>
      </c>
      <c r="B1576" t="s">
        <v>769</v>
      </c>
      <c r="C1576" t="s">
        <v>770</v>
      </c>
      <c r="D1576" t="s">
        <v>59</v>
      </c>
      <c r="E1576">
        <v>1725836.05</v>
      </c>
      <c r="F1576">
        <v>129338.04</v>
      </c>
      <c r="G1576">
        <v>148167.71</v>
      </c>
      <c r="H1576">
        <v>131997.38</v>
      </c>
      <c r="I1576">
        <v>1.8289931816141216E-4</v>
      </c>
      <c r="J1576">
        <v>3451.55</v>
      </c>
      <c r="K1576">
        <v>0</v>
      </c>
      <c r="L1576">
        <v>0</v>
      </c>
      <c r="M1576" t="s">
        <v>42</v>
      </c>
      <c r="N1576">
        <v>721694215.85000002</v>
      </c>
      <c r="Q1576">
        <v>0</v>
      </c>
      <c r="R1576">
        <v>0</v>
      </c>
    </row>
    <row r="1577" spans="1:18" x14ac:dyDescent="0.3">
      <c r="A1577" t="s">
        <v>771</v>
      </c>
      <c r="B1577" t="s">
        <v>772</v>
      </c>
      <c r="C1577" t="s">
        <v>773</v>
      </c>
      <c r="D1577" t="s">
        <v>59</v>
      </c>
      <c r="E1577">
        <v>25233971.010000002</v>
      </c>
      <c r="F1577">
        <v>882872.73</v>
      </c>
      <c r="G1577">
        <v>1777348.22</v>
      </c>
      <c r="H1577">
        <v>1930457.71</v>
      </c>
      <c r="I1577">
        <v>2.6748970237018424E-3</v>
      </c>
      <c r="J1577">
        <v>50467.81</v>
      </c>
      <c r="K1577">
        <v>0</v>
      </c>
      <c r="L1577">
        <v>0</v>
      </c>
      <c r="M1577" t="s">
        <v>42</v>
      </c>
      <c r="N1577">
        <v>721694215.85000002</v>
      </c>
      <c r="Q1577">
        <v>0</v>
      </c>
      <c r="R1577">
        <v>0</v>
      </c>
    </row>
    <row r="1578" spans="1:18" x14ac:dyDescent="0.3">
      <c r="A1578" t="s">
        <v>774</v>
      </c>
      <c r="B1578" t="s">
        <v>775</v>
      </c>
      <c r="C1578" t="s">
        <v>776</v>
      </c>
      <c r="D1578" t="s">
        <v>59</v>
      </c>
      <c r="E1578">
        <v>6812404.79</v>
      </c>
      <c r="F1578">
        <v>140420.81</v>
      </c>
      <c r="G1578">
        <v>538142.21</v>
      </c>
      <c r="H1578">
        <v>519437.79</v>
      </c>
      <c r="I1578">
        <v>7.1974775270744603E-4</v>
      </c>
      <c r="J1578">
        <v>13619.5</v>
      </c>
      <c r="K1578">
        <v>0</v>
      </c>
      <c r="L1578">
        <v>0</v>
      </c>
      <c r="M1578" t="s">
        <v>42</v>
      </c>
      <c r="N1578">
        <v>721694215.85000002</v>
      </c>
      <c r="Q1578">
        <v>0</v>
      </c>
      <c r="R1578">
        <v>0</v>
      </c>
    </row>
    <row r="1579" spans="1:18" x14ac:dyDescent="0.3">
      <c r="A1579" t="s">
        <v>777</v>
      </c>
      <c r="B1579" t="s">
        <v>778</v>
      </c>
      <c r="C1579" t="s">
        <v>779</v>
      </c>
      <c r="D1579" t="s">
        <v>59</v>
      </c>
      <c r="E1579">
        <v>3519019.81</v>
      </c>
      <c r="F1579">
        <v>143640.4</v>
      </c>
      <c r="G1579">
        <v>266620.3</v>
      </c>
      <c r="H1579">
        <v>269819.15999999997</v>
      </c>
      <c r="I1579">
        <v>3.7386909036289185E-4</v>
      </c>
      <c r="J1579">
        <v>7037.94</v>
      </c>
      <c r="K1579">
        <v>0</v>
      </c>
      <c r="L1579">
        <v>0</v>
      </c>
      <c r="M1579" t="s">
        <v>42</v>
      </c>
      <c r="N1579">
        <v>721694215.85000002</v>
      </c>
      <c r="Q1579">
        <v>0</v>
      </c>
      <c r="R1579">
        <v>0</v>
      </c>
    </row>
    <row r="1580" spans="1:18" x14ac:dyDescent="0.3">
      <c r="A1580" t="s">
        <v>780</v>
      </c>
      <c r="B1580" t="s">
        <v>781</v>
      </c>
      <c r="C1580" t="s">
        <v>782</v>
      </c>
      <c r="D1580" t="s">
        <v>59</v>
      </c>
      <c r="E1580">
        <v>4474596.55</v>
      </c>
      <c r="F1580">
        <v>86045.1</v>
      </c>
      <c r="G1580">
        <v>344950.59</v>
      </c>
      <c r="H1580">
        <v>343731.67</v>
      </c>
      <c r="I1580">
        <v>4.7628436317056838E-4</v>
      </c>
      <c r="J1580">
        <v>8949.09</v>
      </c>
      <c r="K1580">
        <v>0</v>
      </c>
      <c r="L1580">
        <v>0</v>
      </c>
      <c r="M1580" t="s">
        <v>42</v>
      </c>
      <c r="N1580">
        <v>721694215.85000002</v>
      </c>
      <c r="Q1580">
        <v>0</v>
      </c>
      <c r="R1580">
        <v>0</v>
      </c>
    </row>
    <row r="1581" spans="1:18" x14ac:dyDescent="0.3">
      <c r="A1581" t="s">
        <v>783</v>
      </c>
      <c r="B1581" t="s">
        <v>784</v>
      </c>
      <c r="C1581" t="s">
        <v>785</v>
      </c>
      <c r="D1581" t="s">
        <v>59</v>
      </c>
      <c r="E1581">
        <v>134128345.40000001</v>
      </c>
      <c r="F1581">
        <v>4292944.68</v>
      </c>
      <c r="G1581">
        <v>10199869.869999999</v>
      </c>
      <c r="H1581">
        <v>10245448.92</v>
      </c>
      <c r="I1581">
        <v>1.4196384971622743E-2</v>
      </c>
      <c r="J1581">
        <v>268239.95</v>
      </c>
      <c r="K1581">
        <v>0</v>
      </c>
      <c r="L1581">
        <v>0</v>
      </c>
      <c r="M1581" t="s">
        <v>42</v>
      </c>
      <c r="N1581">
        <v>721694215.85000002</v>
      </c>
      <c r="Q1581">
        <v>0</v>
      </c>
      <c r="R1581">
        <v>0</v>
      </c>
    </row>
    <row r="1582" spans="1:18" x14ac:dyDescent="0.3">
      <c r="A1582" t="s">
        <v>786</v>
      </c>
      <c r="B1582" t="s">
        <v>787</v>
      </c>
      <c r="C1582" t="s">
        <v>788</v>
      </c>
      <c r="D1582" t="s">
        <v>59</v>
      </c>
      <c r="E1582">
        <v>2933173.05</v>
      </c>
      <c r="F1582">
        <v>27920</v>
      </c>
      <c r="G1582">
        <v>260934.83</v>
      </c>
      <c r="H1582">
        <v>224759.42</v>
      </c>
      <c r="I1582">
        <v>3.1143303502201682E-4</v>
      </c>
      <c r="J1582">
        <v>5866.24</v>
      </c>
      <c r="K1582">
        <v>0</v>
      </c>
      <c r="L1582">
        <v>0</v>
      </c>
      <c r="M1582" t="s">
        <v>42</v>
      </c>
      <c r="N1582">
        <v>721694215.85000002</v>
      </c>
      <c r="Q1582">
        <v>0</v>
      </c>
      <c r="R1582">
        <v>0</v>
      </c>
    </row>
    <row r="1583" spans="1:18" x14ac:dyDescent="0.3">
      <c r="A1583" t="s">
        <v>789</v>
      </c>
      <c r="B1583" t="s">
        <v>790</v>
      </c>
      <c r="C1583" t="s">
        <v>791</v>
      </c>
      <c r="D1583" t="s">
        <v>59</v>
      </c>
      <c r="E1583">
        <v>110784373.62</v>
      </c>
      <c r="F1583">
        <v>2227501.31</v>
      </c>
      <c r="G1583">
        <v>8313814.71</v>
      </c>
      <c r="H1583">
        <v>8494839.1799999997</v>
      </c>
      <c r="I1583">
        <v>1.177069040243715E-2</v>
      </c>
      <c r="J1583">
        <v>220786.13</v>
      </c>
      <c r="K1583">
        <v>0</v>
      </c>
      <c r="L1583">
        <v>0</v>
      </c>
      <c r="M1583" t="s">
        <v>42</v>
      </c>
      <c r="N1583">
        <v>721694215.85000002</v>
      </c>
      <c r="Q1583">
        <v>0</v>
      </c>
      <c r="R1583">
        <v>0</v>
      </c>
    </row>
    <row r="1584" spans="1:18" x14ac:dyDescent="0.3">
      <c r="A1584" t="s">
        <v>792</v>
      </c>
      <c r="B1584" t="s">
        <v>793</v>
      </c>
      <c r="C1584" t="s">
        <v>794</v>
      </c>
      <c r="D1584" t="s">
        <v>59</v>
      </c>
      <c r="E1584">
        <v>30586504.239999998</v>
      </c>
      <c r="F1584">
        <v>913558.07</v>
      </c>
      <c r="G1584">
        <v>2294546.56</v>
      </c>
      <c r="H1584">
        <v>2351103.0299999998</v>
      </c>
      <c r="I1584">
        <v>3.2577551244898201E-3</v>
      </c>
      <c r="J1584">
        <v>61172.9</v>
      </c>
      <c r="K1584">
        <v>0</v>
      </c>
      <c r="L1584">
        <v>0</v>
      </c>
      <c r="M1584" t="s">
        <v>42</v>
      </c>
      <c r="N1584">
        <v>721694215.85000002</v>
      </c>
      <c r="Q1584">
        <v>0</v>
      </c>
      <c r="R1584">
        <v>0</v>
      </c>
    </row>
    <row r="1585" spans="1:18" x14ac:dyDescent="0.3">
      <c r="A1585" t="s">
        <v>795</v>
      </c>
      <c r="B1585" t="s">
        <v>796</v>
      </c>
      <c r="C1585" t="s">
        <v>797</v>
      </c>
      <c r="D1585" t="s">
        <v>59</v>
      </c>
      <c r="E1585">
        <v>2624045.17</v>
      </c>
      <c r="F1585">
        <v>79803.490000000005</v>
      </c>
      <c r="G1585">
        <v>201168.68</v>
      </c>
      <c r="H1585">
        <v>200489.18</v>
      </c>
      <c r="I1585">
        <v>2.7780350125692363E-4</v>
      </c>
      <c r="J1585">
        <v>5248</v>
      </c>
      <c r="K1585">
        <v>0</v>
      </c>
      <c r="L1585">
        <v>0</v>
      </c>
      <c r="M1585" t="s">
        <v>42</v>
      </c>
      <c r="N1585">
        <v>721694215.85000002</v>
      </c>
      <c r="Q1585">
        <v>0</v>
      </c>
      <c r="R1585">
        <v>0</v>
      </c>
    </row>
    <row r="1586" spans="1:18" x14ac:dyDescent="0.3">
      <c r="A1586" t="s">
        <v>798</v>
      </c>
      <c r="B1586" t="s">
        <v>799</v>
      </c>
      <c r="C1586" t="s">
        <v>800</v>
      </c>
      <c r="D1586" t="s">
        <v>59</v>
      </c>
      <c r="E1586">
        <v>10724570.550000001</v>
      </c>
      <c r="F1586">
        <v>293587.40000000002</v>
      </c>
      <c r="G1586">
        <v>774677.16</v>
      </c>
      <c r="H1586">
        <v>818489.2</v>
      </c>
      <c r="I1586">
        <v>1.1341218788015314E-3</v>
      </c>
      <c r="J1586">
        <v>21449.01</v>
      </c>
      <c r="K1586">
        <v>0</v>
      </c>
      <c r="L1586">
        <v>0</v>
      </c>
      <c r="M1586" t="s">
        <v>42</v>
      </c>
      <c r="N1586">
        <v>721694215.85000002</v>
      </c>
      <c r="Q1586">
        <v>0</v>
      </c>
      <c r="R1586">
        <v>0</v>
      </c>
    </row>
    <row r="1587" spans="1:18" x14ac:dyDescent="0.3">
      <c r="A1587" t="s">
        <v>801</v>
      </c>
      <c r="B1587" t="s">
        <v>802</v>
      </c>
      <c r="C1587" t="s">
        <v>803</v>
      </c>
      <c r="D1587" t="s">
        <v>59</v>
      </c>
      <c r="E1587">
        <v>25828846.170000002</v>
      </c>
      <c r="F1587">
        <v>406219.29</v>
      </c>
      <c r="G1587">
        <v>2078493.72</v>
      </c>
      <c r="H1587">
        <v>1985187.73</v>
      </c>
      <c r="I1587">
        <v>2.750732493625264E-3</v>
      </c>
      <c r="J1587">
        <v>51657.57</v>
      </c>
      <c r="K1587">
        <v>0</v>
      </c>
      <c r="L1587">
        <v>0</v>
      </c>
      <c r="M1587" t="s">
        <v>42</v>
      </c>
      <c r="N1587">
        <v>721694215.85000002</v>
      </c>
      <c r="Q1587">
        <v>0</v>
      </c>
      <c r="R1587">
        <v>0</v>
      </c>
    </row>
    <row r="1588" spans="1:18" x14ac:dyDescent="0.3">
      <c r="A1588" t="s">
        <v>804</v>
      </c>
      <c r="B1588" t="s">
        <v>805</v>
      </c>
      <c r="C1588" t="s">
        <v>806</v>
      </c>
      <c r="D1588" t="s">
        <v>59</v>
      </c>
      <c r="E1588">
        <v>14866999.640000001</v>
      </c>
      <c r="F1588">
        <v>94507.38</v>
      </c>
      <c r="G1588">
        <v>1155536.51</v>
      </c>
      <c r="H1588">
        <v>1143208.3</v>
      </c>
      <c r="I1588">
        <v>1.5840618850651968E-3</v>
      </c>
      <c r="J1588">
        <v>29733.89</v>
      </c>
      <c r="K1588">
        <v>0</v>
      </c>
      <c r="L1588">
        <v>0</v>
      </c>
      <c r="M1588" t="s">
        <v>42</v>
      </c>
      <c r="N1588">
        <v>721694215.85000002</v>
      </c>
      <c r="Q1588">
        <v>0</v>
      </c>
      <c r="R1588">
        <v>0</v>
      </c>
    </row>
    <row r="1589" spans="1:18" x14ac:dyDescent="0.3">
      <c r="A1589" t="s">
        <v>807</v>
      </c>
      <c r="B1589" t="s">
        <v>808</v>
      </c>
      <c r="C1589" t="s">
        <v>809</v>
      </c>
      <c r="D1589" t="s">
        <v>59</v>
      </c>
      <c r="E1589">
        <v>211253.37</v>
      </c>
      <c r="F1589">
        <v>2400</v>
      </c>
      <c r="G1589">
        <v>16154.79</v>
      </c>
      <c r="H1589">
        <v>16154.95</v>
      </c>
      <c r="I1589">
        <v>2.238475748482057E-5</v>
      </c>
      <c r="J1589">
        <v>422.43</v>
      </c>
      <c r="K1589">
        <v>0</v>
      </c>
      <c r="L1589">
        <v>0</v>
      </c>
      <c r="M1589" t="s">
        <v>42</v>
      </c>
      <c r="N1589">
        <v>721694215.85000002</v>
      </c>
      <c r="Q1589">
        <v>0</v>
      </c>
      <c r="R1589">
        <v>0</v>
      </c>
    </row>
    <row r="1590" spans="1:18" x14ac:dyDescent="0.3">
      <c r="A1590" t="s">
        <v>810</v>
      </c>
      <c r="B1590" t="s">
        <v>811</v>
      </c>
      <c r="C1590" t="s">
        <v>812</v>
      </c>
      <c r="D1590" t="s">
        <v>59</v>
      </c>
      <c r="E1590">
        <v>1623295.85</v>
      </c>
      <c r="F1590">
        <v>1565.01</v>
      </c>
      <c r="G1590">
        <v>125790.91</v>
      </c>
      <c r="H1590">
        <v>124613.59</v>
      </c>
      <c r="I1590">
        <v>1.7266812905412037E-4</v>
      </c>
      <c r="J1590">
        <v>3246.48</v>
      </c>
      <c r="K1590">
        <v>0</v>
      </c>
      <c r="L1590">
        <v>0</v>
      </c>
      <c r="M1590" t="s">
        <v>42</v>
      </c>
      <c r="N1590">
        <v>721694215.85000002</v>
      </c>
      <c r="Q1590">
        <v>0</v>
      </c>
      <c r="R1590">
        <v>0</v>
      </c>
    </row>
    <row r="1591" spans="1:18" x14ac:dyDescent="0.3">
      <c r="A1591" t="s">
        <v>813</v>
      </c>
      <c r="B1591" t="s">
        <v>814</v>
      </c>
      <c r="C1591" t="s">
        <v>815</v>
      </c>
      <c r="D1591" t="s">
        <v>59</v>
      </c>
      <c r="E1591">
        <v>11079906.970000001</v>
      </c>
      <c r="F1591">
        <v>446456.9</v>
      </c>
      <c r="G1591">
        <v>811977.94</v>
      </c>
      <c r="H1591">
        <v>847309.26</v>
      </c>
      <c r="I1591">
        <v>1.1740557723634415E-3</v>
      </c>
      <c r="J1591">
        <v>22157.99</v>
      </c>
      <c r="K1591">
        <v>0</v>
      </c>
      <c r="L1591">
        <v>0</v>
      </c>
      <c r="M1591" t="s">
        <v>42</v>
      </c>
      <c r="N1591">
        <v>721694215.85000002</v>
      </c>
      <c r="Q1591">
        <v>0</v>
      </c>
      <c r="R1591">
        <v>0</v>
      </c>
    </row>
    <row r="1592" spans="1:18" x14ac:dyDescent="0.3">
      <c r="A1592" t="s">
        <v>816</v>
      </c>
      <c r="B1592" t="s">
        <v>817</v>
      </c>
      <c r="C1592" t="s">
        <v>818</v>
      </c>
      <c r="D1592" t="s">
        <v>59</v>
      </c>
      <c r="E1592">
        <v>7530120.7699999996</v>
      </c>
      <c r="F1592">
        <v>165788.64000000001</v>
      </c>
      <c r="G1592">
        <v>560796.17000000004</v>
      </c>
      <c r="H1592">
        <v>574790.11</v>
      </c>
      <c r="I1592">
        <v>7.9644549918281022E-4</v>
      </c>
      <c r="J1592">
        <v>15060.11</v>
      </c>
      <c r="K1592">
        <v>0</v>
      </c>
      <c r="L1592">
        <v>0</v>
      </c>
      <c r="M1592" t="s">
        <v>42</v>
      </c>
      <c r="N1592">
        <v>721694215.85000002</v>
      </c>
      <c r="Q1592">
        <v>0</v>
      </c>
      <c r="R1592">
        <v>0</v>
      </c>
    </row>
    <row r="1593" spans="1:18" x14ac:dyDescent="0.3">
      <c r="A1593" t="s">
        <v>819</v>
      </c>
      <c r="B1593" t="s">
        <v>820</v>
      </c>
      <c r="C1593" t="s">
        <v>821</v>
      </c>
      <c r="D1593" t="s">
        <v>59</v>
      </c>
      <c r="E1593">
        <v>507768.69</v>
      </c>
      <c r="F1593">
        <v>10565.93</v>
      </c>
      <c r="G1593">
        <v>39196.550000000003</v>
      </c>
      <c r="H1593">
        <v>38807.97</v>
      </c>
      <c r="I1593">
        <v>5.3773425292445482E-5</v>
      </c>
      <c r="J1593">
        <v>1015.43</v>
      </c>
      <c r="K1593">
        <v>0</v>
      </c>
      <c r="L1593">
        <v>0</v>
      </c>
      <c r="M1593" t="s">
        <v>42</v>
      </c>
      <c r="N1593">
        <v>721694215.85000002</v>
      </c>
      <c r="Q1593">
        <v>0</v>
      </c>
      <c r="R1593">
        <v>0</v>
      </c>
    </row>
    <row r="1594" spans="1:18" x14ac:dyDescent="0.3">
      <c r="A1594" t="s">
        <v>822</v>
      </c>
      <c r="B1594" t="s">
        <v>823</v>
      </c>
      <c r="C1594" t="s">
        <v>824</v>
      </c>
      <c r="D1594" t="s">
        <v>59</v>
      </c>
      <c r="E1594">
        <v>515256522.13999999</v>
      </c>
      <c r="F1594">
        <v>15886430.210000001</v>
      </c>
      <c r="G1594">
        <v>38215847.75</v>
      </c>
      <c r="H1594">
        <v>39525470.420000002</v>
      </c>
      <c r="I1594">
        <v>5.4767614249821205E-2</v>
      </c>
      <c r="J1594">
        <v>1030456.04</v>
      </c>
      <c r="K1594">
        <v>0</v>
      </c>
      <c r="L1594">
        <v>0</v>
      </c>
      <c r="M1594" t="s">
        <v>42</v>
      </c>
      <c r="N1594">
        <v>721694215.85000002</v>
      </c>
      <c r="Q1594">
        <v>0</v>
      </c>
      <c r="R1594">
        <v>0</v>
      </c>
    </row>
    <row r="1595" spans="1:18" x14ac:dyDescent="0.3">
      <c r="A1595" t="s">
        <v>825</v>
      </c>
      <c r="B1595" t="s">
        <v>826</v>
      </c>
      <c r="C1595" t="s">
        <v>827</v>
      </c>
      <c r="D1595" t="s">
        <v>59</v>
      </c>
      <c r="E1595">
        <v>38924889.859999999</v>
      </c>
      <c r="F1595">
        <v>792027.24</v>
      </c>
      <c r="G1595">
        <v>3057435.21</v>
      </c>
      <c r="H1595">
        <v>2972291.92</v>
      </c>
      <c r="I1595">
        <v>4.1184920908632775E-3</v>
      </c>
      <c r="J1595">
        <v>77847.539999999994</v>
      </c>
      <c r="K1595">
        <v>0</v>
      </c>
      <c r="L1595">
        <v>0</v>
      </c>
      <c r="M1595" t="s">
        <v>42</v>
      </c>
      <c r="N1595">
        <v>721694215.85000002</v>
      </c>
      <c r="Q1595">
        <v>0</v>
      </c>
      <c r="R1595">
        <v>0</v>
      </c>
    </row>
    <row r="1596" spans="1:18" x14ac:dyDescent="0.3">
      <c r="A1596" t="s">
        <v>828</v>
      </c>
      <c r="B1596" t="s">
        <v>829</v>
      </c>
      <c r="C1596" t="s">
        <v>830</v>
      </c>
      <c r="D1596" t="s">
        <v>59</v>
      </c>
      <c r="E1596">
        <v>28510411.829999998</v>
      </c>
      <c r="F1596">
        <v>1066702.05</v>
      </c>
      <c r="G1596">
        <v>2193434.56</v>
      </c>
      <c r="H1596">
        <v>2177450.37</v>
      </c>
      <c r="I1596">
        <v>3.0171370674426613E-3</v>
      </c>
      <c r="J1596">
        <v>57020.67</v>
      </c>
      <c r="K1596">
        <v>0</v>
      </c>
      <c r="L1596">
        <v>0</v>
      </c>
      <c r="M1596" t="s">
        <v>42</v>
      </c>
      <c r="N1596">
        <v>721694215.85000002</v>
      </c>
      <c r="Q1596">
        <v>0</v>
      </c>
      <c r="R1596">
        <v>0</v>
      </c>
    </row>
    <row r="1597" spans="1:18" x14ac:dyDescent="0.3">
      <c r="A1597" t="s">
        <v>831</v>
      </c>
      <c r="B1597" t="s">
        <v>832</v>
      </c>
      <c r="C1597" t="s">
        <v>833</v>
      </c>
      <c r="D1597" t="s">
        <v>59</v>
      </c>
      <c r="E1597">
        <v>2061626.66</v>
      </c>
      <c r="F1597">
        <v>28937.71</v>
      </c>
      <c r="G1597">
        <v>192663.9</v>
      </c>
      <c r="H1597">
        <v>157636.10999999999</v>
      </c>
      <c r="I1597">
        <v>2.1842507053259209E-4</v>
      </c>
      <c r="J1597">
        <v>4123.1099999999997</v>
      </c>
      <c r="K1597">
        <v>0</v>
      </c>
      <c r="L1597">
        <v>0</v>
      </c>
      <c r="M1597" t="s">
        <v>42</v>
      </c>
      <c r="N1597">
        <v>721694215.85000002</v>
      </c>
      <c r="Q1597">
        <v>0</v>
      </c>
      <c r="R1597">
        <v>0</v>
      </c>
    </row>
    <row r="1598" spans="1:18" x14ac:dyDescent="0.3">
      <c r="A1598" t="s">
        <v>834</v>
      </c>
      <c r="B1598" t="s">
        <v>835</v>
      </c>
      <c r="C1598" t="s">
        <v>836</v>
      </c>
      <c r="D1598" t="s">
        <v>59</v>
      </c>
      <c r="E1598">
        <v>19699846.52</v>
      </c>
      <c r="F1598">
        <v>448048.76</v>
      </c>
      <c r="G1598">
        <v>1472419.39</v>
      </c>
      <c r="H1598">
        <v>1503719.51</v>
      </c>
      <c r="I1598">
        <v>2.0835964553615588E-3</v>
      </c>
      <c r="J1598">
        <v>39399.56</v>
      </c>
      <c r="K1598">
        <v>0</v>
      </c>
      <c r="L1598">
        <v>0</v>
      </c>
      <c r="M1598" t="s">
        <v>42</v>
      </c>
      <c r="N1598">
        <v>721694215.85000002</v>
      </c>
      <c r="Q1598">
        <v>0</v>
      </c>
      <c r="R1598">
        <v>0</v>
      </c>
    </row>
    <row r="1599" spans="1:18" x14ac:dyDescent="0.3">
      <c r="A1599" t="s">
        <v>837</v>
      </c>
      <c r="B1599" t="s">
        <v>838</v>
      </c>
      <c r="C1599" t="s">
        <v>839</v>
      </c>
      <c r="D1599" t="s">
        <v>59</v>
      </c>
      <c r="E1599">
        <v>133048.35999999999</v>
      </c>
      <c r="F1599">
        <v>784.94</v>
      </c>
      <c r="G1599">
        <v>6652.43</v>
      </c>
      <c r="H1599">
        <v>10205.19</v>
      </c>
      <c r="I1599">
        <v>1.414060106880652E-5</v>
      </c>
      <c r="J1599">
        <v>266.08</v>
      </c>
      <c r="K1599">
        <v>0</v>
      </c>
      <c r="L1599">
        <v>0</v>
      </c>
      <c r="M1599" t="s">
        <v>42</v>
      </c>
      <c r="N1599">
        <v>721694215.85000002</v>
      </c>
      <c r="Q1599">
        <v>0</v>
      </c>
      <c r="R1599">
        <v>0</v>
      </c>
    </row>
    <row r="1600" spans="1:18" x14ac:dyDescent="0.3">
      <c r="A1600" t="s">
        <v>840</v>
      </c>
      <c r="B1600" t="s">
        <v>841</v>
      </c>
      <c r="C1600" t="s">
        <v>842</v>
      </c>
      <c r="D1600" t="s">
        <v>59</v>
      </c>
      <c r="E1600">
        <v>36595257.719999999</v>
      </c>
      <c r="F1600">
        <v>1336432.21</v>
      </c>
      <c r="G1600">
        <v>2810853.58</v>
      </c>
      <c r="H1600">
        <v>2804279.3</v>
      </c>
      <c r="I1600">
        <v>3.8856890334047697E-3</v>
      </c>
      <c r="J1600">
        <v>73190.149999999994</v>
      </c>
      <c r="K1600">
        <v>0</v>
      </c>
      <c r="L1600">
        <v>0</v>
      </c>
      <c r="M1600" t="s">
        <v>42</v>
      </c>
      <c r="N1600">
        <v>721694215.85000002</v>
      </c>
      <c r="Q1600">
        <v>0</v>
      </c>
      <c r="R1600">
        <v>0</v>
      </c>
    </row>
    <row r="1601" spans="1:18" x14ac:dyDescent="0.3">
      <c r="A1601" t="s">
        <v>843</v>
      </c>
      <c r="B1601" t="s">
        <v>844</v>
      </c>
      <c r="C1601" t="s">
        <v>845</v>
      </c>
      <c r="D1601" t="s">
        <v>59</v>
      </c>
      <c r="E1601">
        <v>95275110.170000002</v>
      </c>
      <c r="F1601">
        <v>2747187.14</v>
      </c>
      <c r="G1601">
        <v>7516146.4400000004</v>
      </c>
      <c r="H1601">
        <v>7308379.7400000002</v>
      </c>
      <c r="I1601">
        <v>1.0126698509551316E-2</v>
      </c>
      <c r="J1601">
        <v>190550.07</v>
      </c>
      <c r="K1601">
        <v>0</v>
      </c>
      <c r="L1601">
        <v>0</v>
      </c>
      <c r="M1601" t="s">
        <v>42</v>
      </c>
      <c r="N1601">
        <v>721694215.85000002</v>
      </c>
      <c r="Q1601">
        <v>0</v>
      </c>
      <c r="R1601">
        <v>0</v>
      </c>
    </row>
    <row r="1602" spans="1:18" x14ac:dyDescent="0.3">
      <c r="A1602" t="s">
        <v>846</v>
      </c>
      <c r="B1602" t="s">
        <v>847</v>
      </c>
      <c r="C1602" t="s">
        <v>848</v>
      </c>
      <c r="D1602" t="s">
        <v>59</v>
      </c>
      <c r="E1602">
        <v>756961.4</v>
      </c>
      <c r="F1602">
        <v>14525</v>
      </c>
      <c r="G1602">
        <v>62465.29</v>
      </c>
      <c r="H1602">
        <v>57746.31</v>
      </c>
      <c r="I1602">
        <v>8.0014927003380941E-5</v>
      </c>
      <c r="J1602">
        <v>1513.79</v>
      </c>
      <c r="K1602">
        <v>0</v>
      </c>
      <c r="L1602">
        <v>0</v>
      </c>
      <c r="M1602" t="s">
        <v>42</v>
      </c>
      <c r="N1602">
        <v>721694215.85000002</v>
      </c>
      <c r="Q1602">
        <v>0</v>
      </c>
      <c r="R1602">
        <v>0</v>
      </c>
    </row>
    <row r="1603" spans="1:18" x14ac:dyDescent="0.3">
      <c r="A1603" t="s">
        <v>849</v>
      </c>
      <c r="B1603" t="s">
        <v>850</v>
      </c>
      <c r="C1603" t="s">
        <v>851</v>
      </c>
      <c r="D1603" t="s">
        <v>59</v>
      </c>
      <c r="E1603">
        <v>1399157.54</v>
      </c>
      <c r="F1603">
        <v>18156.82</v>
      </c>
      <c r="G1603">
        <v>105421.34</v>
      </c>
      <c r="H1603">
        <v>107280.44</v>
      </c>
      <c r="I1603">
        <v>1.4865082419102777E-4</v>
      </c>
      <c r="J1603">
        <v>2798.22</v>
      </c>
      <c r="K1603">
        <v>0</v>
      </c>
      <c r="L1603">
        <v>0</v>
      </c>
      <c r="M1603" t="s">
        <v>42</v>
      </c>
      <c r="N1603">
        <v>721694215.85000002</v>
      </c>
      <c r="Q1603">
        <v>0</v>
      </c>
      <c r="R1603">
        <v>0</v>
      </c>
    </row>
    <row r="1604" spans="1:18" x14ac:dyDescent="0.3">
      <c r="A1604" t="s">
        <v>852</v>
      </c>
      <c r="B1604" t="s">
        <v>853</v>
      </c>
      <c r="C1604" t="s">
        <v>854</v>
      </c>
      <c r="D1604" t="s">
        <v>59</v>
      </c>
      <c r="E1604">
        <v>89281675.920000002</v>
      </c>
      <c r="F1604">
        <v>2144763.3199999998</v>
      </c>
      <c r="G1604">
        <v>7256216.5099999998</v>
      </c>
      <c r="H1604">
        <v>6811242.3899999997</v>
      </c>
      <c r="I1604">
        <v>9.4378508797910033E-3</v>
      </c>
      <c r="J1604">
        <v>178565.41</v>
      </c>
      <c r="K1604">
        <v>0</v>
      </c>
      <c r="L1604">
        <v>0</v>
      </c>
      <c r="M1604" t="s">
        <v>42</v>
      </c>
      <c r="N1604">
        <v>721694215.85000002</v>
      </c>
      <c r="Q1604">
        <v>0</v>
      </c>
      <c r="R1604">
        <v>0</v>
      </c>
    </row>
    <row r="1605" spans="1:18" x14ac:dyDescent="0.3">
      <c r="A1605" t="s">
        <v>855</v>
      </c>
      <c r="B1605" t="s">
        <v>856</v>
      </c>
      <c r="C1605" t="s">
        <v>857</v>
      </c>
      <c r="D1605" t="s">
        <v>59</v>
      </c>
      <c r="E1605">
        <v>62456748.590000004</v>
      </c>
      <c r="F1605">
        <v>1770186.26</v>
      </c>
      <c r="G1605">
        <v>4755720.2</v>
      </c>
      <c r="H1605">
        <v>4776308.46</v>
      </c>
      <c r="I1605">
        <v>6.6181886387637733E-3</v>
      </c>
      <c r="J1605">
        <v>124913.60000000001</v>
      </c>
      <c r="K1605">
        <v>0</v>
      </c>
      <c r="L1605">
        <v>0</v>
      </c>
      <c r="M1605" t="s">
        <v>42</v>
      </c>
      <c r="N1605">
        <v>721694215.85000002</v>
      </c>
      <c r="Q1605">
        <v>0</v>
      </c>
      <c r="R1605">
        <v>0</v>
      </c>
    </row>
    <row r="1606" spans="1:18" x14ac:dyDescent="0.3">
      <c r="A1606" t="s">
        <v>858</v>
      </c>
      <c r="B1606" t="s">
        <v>859</v>
      </c>
      <c r="C1606" t="s">
        <v>860</v>
      </c>
      <c r="D1606" t="s">
        <v>59</v>
      </c>
      <c r="E1606">
        <v>10610522.470000001</v>
      </c>
      <c r="F1606">
        <v>298457.75</v>
      </c>
      <c r="G1606">
        <v>869069.19</v>
      </c>
      <c r="H1606">
        <v>809977.21</v>
      </c>
      <c r="I1606">
        <v>1.122327423735857E-3</v>
      </c>
      <c r="J1606">
        <v>21220.91</v>
      </c>
      <c r="K1606">
        <v>0</v>
      </c>
      <c r="L1606">
        <v>0</v>
      </c>
      <c r="M1606" t="s">
        <v>42</v>
      </c>
      <c r="N1606">
        <v>721694215.85000002</v>
      </c>
      <c r="Q1606">
        <v>0</v>
      </c>
      <c r="R1606">
        <v>0</v>
      </c>
    </row>
    <row r="1607" spans="1:18" x14ac:dyDescent="0.3">
      <c r="A1607" t="s">
        <v>861</v>
      </c>
      <c r="B1607" t="s">
        <v>862</v>
      </c>
      <c r="C1607" t="s">
        <v>863</v>
      </c>
      <c r="D1607" t="s">
        <v>59</v>
      </c>
      <c r="E1607">
        <v>3702727.72</v>
      </c>
      <c r="F1607">
        <v>117887.21</v>
      </c>
      <c r="G1607">
        <v>257094.33</v>
      </c>
      <c r="H1607">
        <v>282953.46000000002</v>
      </c>
      <c r="I1607">
        <v>3.9206834942793865E-4</v>
      </c>
      <c r="J1607">
        <v>7405.35</v>
      </c>
      <c r="K1607">
        <v>0</v>
      </c>
      <c r="L1607">
        <v>0</v>
      </c>
      <c r="M1607" t="s">
        <v>42</v>
      </c>
      <c r="N1607">
        <v>721694215.85000002</v>
      </c>
      <c r="Q1607">
        <v>0</v>
      </c>
      <c r="R1607">
        <v>0</v>
      </c>
    </row>
    <row r="1608" spans="1:18" x14ac:dyDescent="0.3">
      <c r="A1608" t="s">
        <v>864</v>
      </c>
      <c r="B1608" t="s">
        <v>865</v>
      </c>
      <c r="C1608" t="s">
        <v>866</v>
      </c>
      <c r="D1608" t="s">
        <v>59</v>
      </c>
      <c r="E1608">
        <v>4945883.45</v>
      </c>
      <c r="F1608">
        <v>62055.24</v>
      </c>
      <c r="G1608">
        <v>375648.44</v>
      </c>
      <c r="H1608">
        <v>379356.29</v>
      </c>
      <c r="I1608">
        <v>5.2564684830292037E-4</v>
      </c>
      <c r="J1608">
        <v>9891.64</v>
      </c>
      <c r="K1608">
        <v>0</v>
      </c>
      <c r="L1608">
        <v>0</v>
      </c>
      <c r="M1608" t="s">
        <v>42</v>
      </c>
      <c r="N1608">
        <v>721694215.85000002</v>
      </c>
      <c r="Q1608">
        <v>0</v>
      </c>
      <c r="R1608">
        <v>0</v>
      </c>
    </row>
    <row r="1609" spans="1:18" x14ac:dyDescent="0.3">
      <c r="A1609" t="s">
        <v>867</v>
      </c>
      <c r="B1609" t="s">
        <v>868</v>
      </c>
      <c r="C1609" t="s">
        <v>869</v>
      </c>
      <c r="D1609" t="s">
        <v>59</v>
      </c>
      <c r="E1609">
        <v>23570524.850000001</v>
      </c>
      <c r="F1609">
        <v>828648.45</v>
      </c>
      <c r="G1609">
        <v>1798387.49</v>
      </c>
      <c r="H1609">
        <v>1800939.73</v>
      </c>
      <c r="I1609">
        <v>2.4954332325899022E-3</v>
      </c>
      <c r="J1609">
        <v>47140.85</v>
      </c>
      <c r="K1609">
        <v>0</v>
      </c>
      <c r="L1609">
        <v>0</v>
      </c>
      <c r="M1609" t="s">
        <v>42</v>
      </c>
      <c r="N1609">
        <v>721694215.85000002</v>
      </c>
      <c r="Q1609">
        <v>0</v>
      </c>
      <c r="R1609">
        <v>0</v>
      </c>
    </row>
    <row r="1610" spans="1:18" x14ac:dyDescent="0.3">
      <c r="A1610" t="s">
        <v>870</v>
      </c>
      <c r="B1610" t="s">
        <v>871</v>
      </c>
      <c r="C1610" t="s">
        <v>872</v>
      </c>
      <c r="D1610" t="s">
        <v>59</v>
      </c>
      <c r="E1610">
        <v>79701078.420000002</v>
      </c>
      <c r="F1610">
        <v>2429423.94</v>
      </c>
      <c r="G1610">
        <v>6210669.2699999996</v>
      </c>
      <c r="H1610">
        <v>6092739.7400000002</v>
      </c>
      <c r="I1610">
        <v>8.4422732040661686E-3</v>
      </c>
      <c r="J1610">
        <v>159397.07999999999</v>
      </c>
      <c r="K1610">
        <v>0</v>
      </c>
      <c r="L1610">
        <v>0</v>
      </c>
      <c r="M1610" t="s">
        <v>42</v>
      </c>
      <c r="N1610">
        <v>721694215.85000002</v>
      </c>
      <c r="Q1610">
        <v>0</v>
      </c>
      <c r="R1610">
        <v>0</v>
      </c>
    </row>
    <row r="1611" spans="1:18" x14ac:dyDescent="0.3">
      <c r="A1611" t="s">
        <v>873</v>
      </c>
      <c r="B1611" t="s">
        <v>874</v>
      </c>
      <c r="C1611" t="s">
        <v>875</v>
      </c>
      <c r="D1611" t="s">
        <v>59</v>
      </c>
      <c r="E1611">
        <v>1580334.61</v>
      </c>
      <c r="F1611">
        <v>609341.31999999995</v>
      </c>
      <c r="G1611">
        <v>108409.42</v>
      </c>
      <c r="H1611">
        <v>120758.3</v>
      </c>
      <c r="I1611">
        <v>1.6732612974841815E-4</v>
      </c>
      <c r="J1611">
        <v>3160.55</v>
      </c>
      <c r="K1611">
        <v>0</v>
      </c>
      <c r="L1611">
        <v>0</v>
      </c>
      <c r="M1611" t="s">
        <v>42</v>
      </c>
      <c r="N1611">
        <v>721694215.85000002</v>
      </c>
      <c r="Q1611">
        <v>0</v>
      </c>
      <c r="R1611">
        <v>0</v>
      </c>
    </row>
    <row r="1612" spans="1:18" x14ac:dyDescent="0.3">
      <c r="A1612" t="s">
        <v>876</v>
      </c>
      <c r="B1612" t="s">
        <v>877</v>
      </c>
      <c r="C1612" t="s">
        <v>878</v>
      </c>
      <c r="D1612" t="s">
        <v>59</v>
      </c>
      <c r="E1612">
        <v>266124619.43000001</v>
      </c>
      <c r="F1612">
        <v>7200219.5</v>
      </c>
      <c r="G1612">
        <v>20111615.109999999</v>
      </c>
      <c r="H1612">
        <v>20300856.91</v>
      </c>
      <c r="I1612">
        <v>2.8129443833895738E-2</v>
      </c>
      <c r="J1612">
        <v>532249.56000000006</v>
      </c>
      <c r="K1612">
        <v>0</v>
      </c>
      <c r="L1612">
        <v>0</v>
      </c>
      <c r="M1612" t="s">
        <v>42</v>
      </c>
      <c r="N1612">
        <v>721694215.85000002</v>
      </c>
      <c r="Q1612">
        <v>0</v>
      </c>
      <c r="R1612">
        <v>0</v>
      </c>
    </row>
    <row r="1613" spans="1:18" x14ac:dyDescent="0.3">
      <c r="A1613" t="s">
        <v>879</v>
      </c>
      <c r="B1613" t="s">
        <v>880</v>
      </c>
      <c r="C1613" t="s">
        <v>881</v>
      </c>
      <c r="D1613" t="s">
        <v>59</v>
      </c>
      <c r="E1613">
        <v>1119183.8400000001</v>
      </c>
      <c r="F1613">
        <v>19725.55</v>
      </c>
      <c r="G1613">
        <v>97126.53</v>
      </c>
      <c r="H1613">
        <v>85515.05</v>
      </c>
      <c r="I1613">
        <v>1.1849208171813006E-4</v>
      </c>
      <c r="J1613">
        <v>2238.2600000000002</v>
      </c>
      <c r="K1613">
        <v>0</v>
      </c>
      <c r="L1613">
        <v>0</v>
      </c>
      <c r="M1613" t="s">
        <v>42</v>
      </c>
      <c r="N1613">
        <v>721694215.85000002</v>
      </c>
      <c r="Q1613">
        <v>0</v>
      </c>
      <c r="R1613">
        <v>0</v>
      </c>
    </row>
    <row r="1614" spans="1:18" x14ac:dyDescent="0.3">
      <c r="A1614" t="s">
        <v>882</v>
      </c>
      <c r="B1614" t="s">
        <v>883</v>
      </c>
      <c r="C1614" t="s">
        <v>884</v>
      </c>
      <c r="D1614" t="s">
        <v>59</v>
      </c>
      <c r="E1614">
        <v>1260879.06</v>
      </c>
      <c r="F1614">
        <v>29436.51</v>
      </c>
      <c r="G1614">
        <v>91161.87</v>
      </c>
      <c r="H1614">
        <v>96672.82</v>
      </c>
      <c r="I1614">
        <v>1.3395260468610003E-4</v>
      </c>
      <c r="J1614">
        <v>2521.63</v>
      </c>
      <c r="K1614">
        <v>0</v>
      </c>
      <c r="L1614">
        <v>0</v>
      </c>
      <c r="M1614" t="s">
        <v>42</v>
      </c>
      <c r="N1614">
        <v>721694215.85000002</v>
      </c>
      <c r="Q1614">
        <v>0</v>
      </c>
      <c r="R1614">
        <v>0</v>
      </c>
    </row>
    <row r="1615" spans="1:18" x14ac:dyDescent="0.3">
      <c r="A1615" t="s">
        <v>885</v>
      </c>
      <c r="B1615" t="s">
        <v>886</v>
      </c>
      <c r="C1615" t="s">
        <v>887</v>
      </c>
      <c r="D1615" t="s">
        <v>59</v>
      </c>
      <c r="E1615">
        <v>40919278.100000001</v>
      </c>
      <c r="F1615">
        <v>1372569.76</v>
      </c>
      <c r="G1615">
        <v>3274520.45</v>
      </c>
      <c r="H1615">
        <v>3141358.85</v>
      </c>
      <c r="I1615">
        <v>4.3527560301978557E-3</v>
      </c>
      <c r="J1615">
        <v>81838.42</v>
      </c>
      <c r="K1615">
        <v>0</v>
      </c>
      <c r="L1615">
        <v>0</v>
      </c>
      <c r="M1615" t="s">
        <v>42</v>
      </c>
      <c r="N1615">
        <v>721694215.85000002</v>
      </c>
      <c r="Q1615">
        <v>0</v>
      </c>
      <c r="R1615">
        <v>0</v>
      </c>
    </row>
    <row r="1616" spans="1:18" x14ac:dyDescent="0.3">
      <c r="A1616" t="s">
        <v>888</v>
      </c>
      <c r="B1616" t="s">
        <v>889</v>
      </c>
      <c r="C1616" t="s">
        <v>890</v>
      </c>
      <c r="D1616" t="s">
        <v>59</v>
      </c>
      <c r="E1616">
        <v>178163.59</v>
      </c>
      <c r="F1616">
        <v>1070</v>
      </c>
      <c r="G1616">
        <v>16118.12</v>
      </c>
      <c r="H1616">
        <v>13628.29</v>
      </c>
      <c r="I1616">
        <v>1.8883745637269398E-5</v>
      </c>
      <c r="J1616">
        <v>356.21</v>
      </c>
      <c r="K1616">
        <v>0</v>
      </c>
      <c r="L1616">
        <v>0</v>
      </c>
      <c r="M1616" t="s">
        <v>42</v>
      </c>
      <c r="N1616">
        <v>721694215.85000002</v>
      </c>
      <c r="Q1616">
        <v>0</v>
      </c>
      <c r="R1616">
        <v>0</v>
      </c>
    </row>
    <row r="1617" spans="1:18" x14ac:dyDescent="0.3">
      <c r="A1617" t="s">
        <v>891</v>
      </c>
      <c r="B1617" t="s">
        <v>892</v>
      </c>
      <c r="C1617" t="s">
        <v>893</v>
      </c>
      <c r="D1617" t="s">
        <v>59</v>
      </c>
      <c r="E1617">
        <v>407786.31</v>
      </c>
      <c r="F1617">
        <v>5762.14</v>
      </c>
      <c r="G1617">
        <v>28729.23</v>
      </c>
      <c r="H1617">
        <v>31114.55</v>
      </c>
      <c r="I1617">
        <v>4.3113204064347077E-5</v>
      </c>
      <c r="J1617">
        <v>815.48</v>
      </c>
      <c r="K1617">
        <v>0</v>
      </c>
      <c r="L1617">
        <v>0</v>
      </c>
      <c r="M1617" t="s">
        <v>42</v>
      </c>
      <c r="N1617">
        <v>721694215.85000002</v>
      </c>
      <c r="Q1617">
        <v>0</v>
      </c>
      <c r="R1617">
        <v>0</v>
      </c>
    </row>
    <row r="1618" spans="1:18" x14ac:dyDescent="0.3">
      <c r="A1618" t="s">
        <v>894</v>
      </c>
      <c r="B1618" t="s">
        <v>895</v>
      </c>
      <c r="C1618" t="s">
        <v>896</v>
      </c>
      <c r="D1618" t="s">
        <v>59</v>
      </c>
      <c r="E1618">
        <v>23851573.550000001</v>
      </c>
      <c r="F1618">
        <v>566066</v>
      </c>
      <c r="G1618">
        <v>1814991.12</v>
      </c>
      <c r="H1618">
        <v>1820898.35</v>
      </c>
      <c r="I1618">
        <v>2.5230884632425313E-3</v>
      </c>
      <c r="J1618">
        <v>47695.71</v>
      </c>
      <c r="K1618">
        <v>0</v>
      </c>
      <c r="L1618">
        <v>0</v>
      </c>
      <c r="M1618" t="s">
        <v>42</v>
      </c>
      <c r="N1618">
        <v>721694215.85000002</v>
      </c>
      <c r="Q1618">
        <v>0</v>
      </c>
      <c r="R1618">
        <v>0</v>
      </c>
    </row>
    <row r="1619" spans="1:18" x14ac:dyDescent="0.3">
      <c r="A1619" t="s">
        <v>897</v>
      </c>
      <c r="B1619" t="s">
        <v>898</v>
      </c>
      <c r="C1619" t="s">
        <v>899</v>
      </c>
      <c r="D1619" t="s">
        <v>59</v>
      </c>
      <c r="E1619">
        <v>455689.89</v>
      </c>
      <c r="F1619">
        <v>2635.26</v>
      </c>
      <c r="G1619">
        <v>42528.52</v>
      </c>
      <c r="H1619">
        <v>34896.85</v>
      </c>
      <c r="I1619">
        <v>4.8354066353294852E-5</v>
      </c>
      <c r="J1619">
        <v>911.32</v>
      </c>
      <c r="K1619">
        <v>0</v>
      </c>
      <c r="L1619">
        <v>0</v>
      </c>
      <c r="M1619" t="s">
        <v>42</v>
      </c>
      <c r="N1619">
        <v>721694215.85000002</v>
      </c>
      <c r="Q1619">
        <v>0</v>
      </c>
      <c r="R1619">
        <v>0</v>
      </c>
    </row>
    <row r="1620" spans="1:18" x14ac:dyDescent="0.3">
      <c r="A1620" t="s">
        <v>900</v>
      </c>
      <c r="B1620" t="s">
        <v>901</v>
      </c>
      <c r="C1620" t="s">
        <v>902</v>
      </c>
      <c r="D1620" t="s">
        <v>59</v>
      </c>
      <c r="E1620">
        <v>4613034.21</v>
      </c>
      <c r="F1620">
        <v>147329.70000000001</v>
      </c>
      <c r="G1620">
        <v>365172.23</v>
      </c>
      <c r="H1620">
        <v>352557.27</v>
      </c>
      <c r="I1620">
        <v>4.8851336515807271E-4</v>
      </c>
      <c r="J1620">
        <v>9225.93</v>
      </c>
      <c r="K1620">
        <v>0</v>
      </c>
      <c r="L1620">
        <v>0</v>
      </c>
      <c r="M1620" t="s">
        <v>42</v>
      </c>
      <c r="N1620">
        <v>721694215.85000002</v>
      </c>
      <c r="Q1620">
        <v>0</v>
      </c>
      <c r="R1620">
        <v>0</v>
      </c>
    </row>
    <row r="1621" spans="1:18" x14ac:dyDescent="0.3">
      <c r="A1621" t="s">
        <v>903</v>
      </c>
      <c r="B1621" t="s">
        <v>904</v>
      </c>
      <c r="C1621" t="s">
        <v>905</v>
      </c>
      <c r="D1621" t="s">
        <v>59</v>
      </c>
      <c r="E1621">
        <v>18039557.510000002</v>
      </c>
      <c r="F1621">
        <v>546500.39</v>
      </c>
      <c r="G1621">
        <v>1351218.57</v>
      </c>
      <c r="H1621">
        <v>1375688.99</v>
      </c>
      <c r="I1621">
        <v>1.9061937310661905E-3</v>
      </c>
      <c r="J1621">
        <v>36078.89</v>
      </c>
      <c r="K1621">
        <v>0</v>
      </c>
      <c r="L1621">
        <v>0</v>
      </c>
      <c r="M1621" t="s">
        <v>42</v>
      </c>
      <c r="N1621">
        <v>721694215.85000002</v>
      </c>
      <c r="Q1621">
        <v>0</v>
      </c>
      <c r="R1621">
        <v>0</v>
      </c>
    </row>
    <row r="1622" spans="1:18" x14ac:dyDescent="0.3">
      <c r="A1622" t="s">
        <v>906</v>
      </c>
      <c r="B1622" t="s">
        <v>907</v>
      </c>
      <c r="C1622" t="s">
        <v>908</v>
      </c>
      <c r="D1622" t="s">
        <v>59</v>
      </c>
      <c r="E1622">
        <v>481688.89</v>
      </c>
      <c r="F1622">
        <v>7507.5</v>
      </c>
      <c r="G1622">
        <v>35301.71</v>
      </c>
      <c r="H1622">
        <v>36811.919999999998</v>
      </c>
      <c r="I1622">
        <v>5.1007641729043787E-5</v>
      </c>
      <c r="J1622">
        <v>960.17</v>
      </c>
      <c r="K1622">
        <v>0</v>
      </c>
      <c r="L1622">
        <v>0</v>
      </c>
      <c r="M1622" t="s">
        <v>42</v>
      </c>
      <c r="N1622">
        <v>721694215.85000002</v>
      </c>
      <c r="Q1622">
        <v>0</v>
      </c>
      <c r="R1622">
        <v>0</v>
      </c>
    </row>
    <row r="1623" spans="1:18" x14ac:dyDescent="0.3">
      <c r="A1623" t="s">
        <v>909</v>
      </c>
      <c r="B1623" t="s">
        <v>910</v>
      </c>
      <c r="C1623" t="s">
        <v>911</v>
      </c>
      <c r="D1623" t="s">
        <v>59</v>
      </c>
      <c r="E1623">
        <v>95486686.629999995</v>
      </c>
      <c r="F1623">
        <v>2832463.89</v>
      </c>
      <c r="G1623">
        <v>7485692.1699999999</v>
      </c>
      <c r="H1623">
        <v>7318804.6799999997</v>
      </c>
      <c r="I1623">
        <v>1.0141143602460535E-2</v>
      </c>
      <c r="J1623">
        <v>190973.19</v>
      </c>
      <c r="K1623">
        <v>0</v>
      </c>
      <c r="L1623">
        <v>0</v>
      </c>
      <c r="M1623" t="s">
        <v>42</v>
      </c>
      <c r="N1623">
        <v>721694215.85000002</v>
      </c>
      <c r="Q1623">
        <v>0</v>
      </c>
      <c r="R1623">
        <v>0</v>
      </c>
    </row>
    <row r="1624" spans="1:18" x14ac:dyDescent="0.3">
      <c r="A1624" t="s">
        <v>912</v>
      </c>
      <c r="B1624" t="s">
        <v>913</v>
      </c>
      <c r="C1624" t="s">
        <v>914</v>
      </c>
      <c r="D1624" t="s">
        <v>59</v>
      </c>
      <c r="E1624">
        <v>48317149.280000001</v>
      </c>
      <c r="F1624">
        <v>1645703.95</v>
      </c>
      <c r="G1624">
        <v>3662132.81</v>
      </c>
      <c r="H1624">
        <v>3713835.87</v>
      </c>
      <c r="I1624">
        <v>5.1459964461900293E-3</v>
      </c>
      <c r="J1624">
        <v>96634.16</v>
      </c>
      <c r="K1624">
        <v>0</v>
      </c>
      <c r="L1624">
        <v>0</v>
      </c>
      <c r="M1624" t="s">
        <v>42</v>
      </c>
      <c r="N1624">
        <v>721694215.85000002</v>
      </c>
      <c r="Q1624">
        <v>0</v>
      </c>
      <c r="R1624">
        <v>0</v>
      </c>
    </row>
    <row r="1625" spans="1:18" x14ac:dyDescent="0.3">
      <c r="A1625" t="s">
        <v>915</v>
      </c>
      <c r="B1625" t="s">
        <v>916</v>
      </c>
      <c r="C1625" t="s">
        <v>917</v>
      </c>
      <c r="D1625" t="s">
        <v>59</v>
      </c>
      <c r="E1625">
        <v>269424788.83999997</v>
      </c>
      <c r="F1625">
        <v>5978150.7199999997</v>
      </c>
      <c r="G1625">
        <v>19894763.739999998</v>
      </c>
      <c r="H1625">
        <v>20623192.989999998</v>
      </c>
      <c r="I1625">
        <v>2.8576081859974907E-2</v>
      </c>
      <c r="J1625">
        <v>539157.24</v>
      </c>
      <c r="K1625">
        <v>0</v>
      </c>
      <c r="L1625">
        <v>0</v>
      </c>
      <c r="M1625" t="s">
        <v>42</v>
      </c>
      <c r="N1625">
        <v>721694215.85000002</v>
      </c>
      <c r="Q1625">
        <v>0</v>
      </c>
      <c r="R1625">
        <v>0</v>
      </c>
    </row>
    <row r="1626" spans="1:18" x14ac:dyDescent="0.3">
      <c r="A1626" t="s">
        <v>918</v>
      </c>
      <c r="B1626" t="s">
        <v>919</v>
      </c>
      <c r="C1626" t="s">
        <v>920</v>
      </c>
      <c r="D1626" t="s">
        <v>59</v>
      </c>
      <c r="E1626">
        <v>2485659.96</v>
      </c>
      <c r="F1626">
        <v>31589.4</v>
      </c>
      <c r="G1626">
        <v>173662.07</v>
      </c>
      <c r="H1626">
        <v>191763.91</v>
      </c>
      <c r="I1626">
        <v>2.6571351936656928E-4</v>
      </c>
      <c r="J1626">
        <v>4971.17</v>
      </c>
      <c r="K1626">
        <v>0</v>
      </c>
      <c r="L1626">
        <v>0</v>
      </c>
      <c r="M1626" t="s">
        <v>42</v>
      </c>
      <c r="N1626">
        <v>721694215.85000002</v>
      </c>
      <c r="Q1626">
        <v>0</v>
      </c>
      <c r="R1626">
        <v>0</v>
      </c>
    </row>
    <row r="1627" spans="1:18" x14ac:dyDescent="0.3">
      <c r="A1627" t="s">
        <v>921</v>
      </c>
      <c r="B1627" t="s">
        <v>922</v>
      </c>
      <c r="C1627" t="s">
        <v>923</v>
      </c>
      <c r="D1627" t="s">
        <v>59</v>
      </c>
      <c r="E1627">
        <v>76180291.469999999</v>
      </c>
      <c r="F1627">
        <v>1812300.83</v>
      </c>
      <c r="G1627">
        <v>5937598.5499999998</v>
      </c>
      <c r="H1627">
        <v>5852117.8200000003</v>
      </c>
      <c r="I1627">
        <v>8.1088606385842643E-3</v>
      </c>
      <c r="J1627">
        <v>152360.37</v>
      </c>
      <c r="K1627">
        <v>0</v>
      </c>
      <c r="L1627">
        <v>0</v>
      </c>
      <c r="M1627" t="s">
        <v>42</v>
      </c>
      <c r="N1627">
        <v>721694215.85000002</v>
      </c>
      <c r="Q1627">
        <v>0</v>
      </c>
      <c r="R1627">
        <v>0</v>
      </c>
    </row>
    <row r="1628" spans="1:18" x14ac:dyDescent="0.3">
      <c r="A1628" t="s">
        <v>924</v>
      </c>
      <c r="B1628" t="s">
        <v>925</v>
      </c>
      <c r="C1628" t="s">
        <v>926</v>
      </c>
      <c r="D1628" t="s">
        <v>59</v>
      </c>
      <c r="E1628">
        <v>1933524.51</v>
      </c>
      <c r="F1628">
        <v>54897.760000000002</v>
      </c>
      <c r="G1628">
        <v>148620.76999999999</v>
      </c>
      <c r="H1628">
        <v>148079.44</v>
      </c>
      <c r="I1628">
        <v>2.0518307719231805E-4</v>
      </c>
      <c r="J1628">
        <v>3866.93</v>
      </c>
      <c r="K1628">
        <v>0</v>
      </c>
      <c r="L1628">
        <v>0</v>
      </c>
      <c r="M1628" t="s">
        <v>42</v>
      </c>
      <c r="N1628">
        <v>721694215.85000002</v>
      </c>
      <c r="Q1628">
        <v>0</v>
      </c>
      <c r="R1628">
        <v>0</v>
      </c>
    </row>
    <row r="1629" spans="1:18" x14ac:dyDescent="0.3">
      <c r="A1629" t="s">
        <v>927</v>
      </c>
      <c r="B1629" t="s">
        <v>928</v>
      </c>
      <c r="C1629" t="s">
        <v>929</v>
      </c>
      <c r="D1629" t="s">
        <v>59</v>
      </c>
      <c r="E1629">
        <v>8760260.4100000001</v>
      </c>
      <c r="F1629">
        <v>180142.92</v>
      </c>
      <c r="G1629">
        <v>756203.05</v>
      </c>
      <c r="H1629">
        <v>668634.80000000005</v>
      </c>
      <c r="I1629">
        <v>9.2647936662827843E-4</v>
      </c>
      <c r="J1629">
        <v>17520.41</v>
      </c>
      <c r="K1629">
        <v>0</v>
      </c>
      <c r="L1629">
        <v>0</v>
      </c>
      <c r="M1629" t="s">
        <v>42</v>
      </c>
      <c r="N1629">
        <v>721694215.85000002</v>
      </c>
      <c r="Q1629">
        <v>0</v>
      </c>
      <c r="R1629">
        <v>0</v>
      </c>
    </row>
    <row r="1630" spans="1:18" x14ac:dyDescent="0.3">
      <c r="A1630" t="s">
        <v>930</v>
      </c>
      <c r="B1630" t="s">
        <v>931</v>
      </c>
      <c r="C1630" t="s">
        <v>932</v>
      </c>
      <c r="D1630" t="s">
        <v>59</v>
      </c>
      <c r="E1630">
        <v>2450034.2000000002</v>
      </c>
      <c r="F1630">
        <v>93583.65</v>
      </c>
      <c r="G1630">
        <v>184033.56</v>
      </c>
      <c r="H1630">
        <v>186773.96</v>
      </c>
      <c r="I1630">
        <v>2.5879930294303463E-4</v>
      </c>
      <c r="J1630">
        <v>4899.95</v>
      </c>
      <c r="K1630">
        <v>0</v>
      </c>
      <c r="L1630">
        <v>0</v>
      </c>
      <c r="M1630" t="s">
        <v>42</v>
      </c>
      <c r="N1630">
        <v>721694215.85000002</v>
      </c>
      <c r="Q1630">
        <v>0</v>
      </c>
      <c r="R1630">
        <v>0</v>
      </c>
    </row>
    <row r="1631" spans="1:18" x14ac:dyDescent="0.3">
      <c r="A1631" t="s">
        <v>933</v>
      </c>
      <c r="B1631" t="s">
        <v>934</v>
      </c>
      <c r="C1631" t="s">
        <v>935</v>
      </c>
      <c r="D1631" t="s">
        <v>59</v>
      </c>
      <c r="E1631">
        <v>6032486.04</v>
      </c>
      <c r="F1631">
        <v>6847.88</v>
      </c>
      <c r="G1631">
        <v>455975.75</v>
      </c>
      <c r="H1631">
        <v>460767.21</v>
      </c>
      <c r="I1631">
        <v>6.3845213094484304E-4</v>
      </c>
      <c r="J1631">
        <v>12064.84</v>
      </c>
      <c r="K1631">
        <v>0</v>
      </c>
      <c r="L1631">
        <v>0</v>
      </c>
      <c r="M1631" t="s">
        <v>42</v>
      </c>
      <c r="N1631">
        <v>721694215.85000002</v>
      </c>
      <c r="Q1631">
        <v>0</v>
      </c>
      <c r="R1631">
        <v>0</v>
      </c>
    </row>
    <row r="1632" spans="1:18" x14ac:dyDescent="0.3">
      <c r="A1632" t="s">
        <v>936</v>
      </c>
      <c r="B1632" t="s">
        <v>937</v>
      </c>
      <c r="C1632" t="s">
        <v>938</v>
      </c>
      <c r="D1632" t="s">
        <v>59</v>
      </c>
      <c r="E1632">
        <v>7479392.6500000004</v>
      </c>
      <c r="F1632">
        <v>210521.22</v>
      </c>
      <c r="G1632">
        <v>547813.05000000005</v>
      </c>
      <c r="H1632">
        <v>574769.80000000005</v>
      </c>
      <c r="I1632">
        <v>7.9641735707005115E-4</v>
      </c>
      <c r="J1632">
        <v>14958.65</v>
      </c>
      <c r="K1632">
        <v>0</v>
      </c>
      <c r="L1632">
        <v>0</v>
      </c>
      <c r="M1632" t="s">
        <v>42</v>
      </c>
      <c r="N1632">
        <v>721694215.85000002</v>
      </c>
      <c r="Q1632">
        <v>0</v>
      </c>
      <c r="R1632">
        <v>0</v>
      </c>
    </row>
    <row r="1633" spans="1:18" x14ac:dyDescent="0.3">
      <c r="A1633" t="s">
        <v>939</v>
      </c>
      <c r="B1633" t="s">
        <v>940</v>
      </c>
      <c r="C1633" t="s">
        <v>941</v>
      </c>
      <c r="D1633" t="s">
        <v>59</v>
      </c>
      <c r="E1633">
        <v>24908820.300000001</v>
      </c>
      <c r="F1633">
        <v>845116.54</v>
      </c>
      <c r="G1633">
        <v>1702290.49</v>
      </c>
      <c r="H1633">
        <v>1906189.07</v>
      </c>
      <c r="I1633">
        <v>2.6412697069421857E-3</v>
      </c>
      <c r="J1633">
        <v>49817.49</v>
      </c>
      <c r="K1633">
        <v>0</v>
      </c>
      <c r="L1633">
        <v>0</v>
      </c>
      <c r="M1633" t="s">
        <v>42</v>
      </c>
      <c r="N1633">
        <v>721694215.85000002</v>
      </c>
      <c r="Q1633">
        <v>0</v>
      </c>
      <c r="R1633">
        <v>0</v>
      </c>
    </row>
    <row r="1634" spans="1:18" x14ac:dyDescent="0.3">
      <c r="A1634" t="s">
        <v>942</v>
      </c>
      <c r="B1634" t="s">
        <v>943</v>
      </c>
      <c r="C1634" t="s">
        <v>944</v>
      </c>
      <c r="D1634" t="s">
        <v>59</v>
      </c>
      <c r="E1634">
        <v>1854518.25</v>
      </c>
      <c r="F1634">
        <v>71220.09</v>
      </c>
      <c r="G1634">
        <v>135517.09</v>
      </c>
      <c r="H1634">
        <v>141754.60999999999</v>
      </c>
      <c r="I1634">
        <v>1.9641921313314623E-4</v>
      </c>
      <c r="J1634">
        <v>3708.92</v>
      </c>
      <c r="K1634">
        <v>0</v>
      </c>
      <c r="L1634">
        <v>0</v>
      </c>
      <c r="M1634" t="s">
        <v>42</v>
      </c>
      <c r="N1634">
        <v>721694215.85000002</v>
      </c>
      <c r="Q1634">
        <v>0</v>
      </c>
      <c r="R1634">
        <v>0</v>
      </c>
    </row>
    <row r="1635" spans="1:18" x14ac:dyDescent="0.3">
      <c r="A1635" t="s">
        <v>945</v>
      </c>
      <c r="B1635" t="s">
        <v>946</v>
      </c>
      <c r="C1635" t="s">
        <v>947</v>
      </c>
      <c r="D1635" t="s">
        <v>59</v>
      </c>
      <c r="E1635">
        <v>4123986.05</v>
      </c>
      <c r="F1635">
        <v>137549.4</v>
      </c>
      <c r="G1635">
        <v>309386.53000000003</v>
      </c>
      <c r="H1635">
        <v>314658.90000000002</v>
      </c>
      <c r="I1635">
        <v>4.3600030745625373E-4</v>
      </c>
      <c r="J1635">
        <v>8247.82</v>
      </c>
      <c r="K1635">
        <v>0</v>
      </c>
      <c r="L1635">
        <v>0</v>
      </c>
      <c r="M1635" t="s">
        <v>42</v>
      </c>
      <c r="N1635">
        <v>721694215.85000002</v>
      </c>
      <c r="Q1635">
        <v>0</v>
      </c>
      <c r="R1635">
        <v>0</v>
      </c>
    </row>
    <row r="1636" spans="1:18" x14ac:dyDescent="0.3">
      <c r="A1636" t="s">
        <v>948</v>
      </c>
      <c r="B1636" t="s">
        <v>949</v>
      </c>
      <c r="C1636" t="s">
        <v>950</v>
      </c>
      <c r="D1636" t="s">
        <v>59</v>
      </c>
      <c r="E1636">
        <v>1682661.86</v>
      </c>
      <c r="F1636">
        <v>88238.7</v>
      </c>
      <c r="G1636">
        <v>114675.37</v>
      </c>
      <c r="H1636">
        <v>128352.18</v>
      </c>
      <c r="I1636">
        <v>1.7784842552580088E-4</v>
      </c>
      <c r="J1636">
        <v>3365.18</v>
      </c>
      <c r="K1636">
        <v>0</v>
      </c>
      <c r="L1636">
        <v>0</v>
      </c>
      <c r="M1636" t="s">
        <v>42</v>
      </c>
      <c r="N1636">
        <v>721694215.85000002</v>
      </c>
      <c r="Q1636">
        <v>0</v>
      </c>
      <c r="R1636">
        <v>0</v>
      </c>
    </row>
    <row r="1637" spans="1:18" x14ac:dyDescent="0.3">
      <c r="A1637" t="s">
        <v>951</v>
      </c>
      <c r="B1637" t="s">
        <v>952</v>
      </c>
      <c r="C1637" t="s">
        <v>953</v>
      </c>
      <c r="D1637" t="s">
        <v>59</v>
      </c>
      <c r="E1637">
        <v>47973312.520000003</v>
      </c>
      <c r="F1637">
        <v>1834248.81</v>
      </c>
      <c r="G1637">
        <v>3630711.87</v>
      </c>
      <c r="H1637">
        <v>3658169.98</v>
      </c>
      <c r="I1637">
        <v>5.0688642082179708E-3</v>
      </c>
      <c r="J1637">
        <v>95946.53</v>
      </c>
      <c r="K1637">
        <v>0</v>
      </c>
      <c r="L1637">
        <v>0</v>
      </c>
      <c r="M1637" t="s">
        <v>42</v>
      </c>
      <c r="N1637">
        <v>721694215.85000002</v>
      </c>
      <c r="Q1637">
        <v>0</v>
      </c>
      <c r="R1637">
        <v>0</v>
      </c>
    </row>
    <row r="1638" spans="1:18" x14ac:dyDescent="0.3">
      <c r="A1638" t="s">
        <v>954</v>
      </c>
      <c r="B1638" t="s">
        <v>955</v>
      </c>
      <c r="C1638" t="s">
        <v>956</v>
      </c>
      <c r="D1638" t="s">
        <v>59</v>
      </c>
      <c r="E1638">
        <v>4472696.08</v>
      </c>
      <c r="F1638">
        <v>111612.27</v>
      </c>
      <c r="G1638">
        <v>354361.64</v>
      </c>
      <c r="H1638">
        <v>343313.52</v>
      </c>
      <c r="I1638">
        <v>4.7570496265603401E-4</v>
      </c>
      <c r="J1638">
        <v>8945.27</v>
      </c>
      <c r="K1638">
        <v>0</v>
      </c>
      <c r="L1638">
        <v>0</v>
      </c>
      <c r="M1638" t="s">
        <v>42</v>
      </c>
      <c r="N1638">
        <v>721694215.85000002</v>
      </c>
      <c r="Q1638">
        <v>0</v>
      </c>
      <c r="R1638">
        <v>0</v>
      </c>
    </row>
    <row r="1639" spans="1:18" x14ac:dyDescent="0.3">
      <c r="A1639" t="s">
        <v>957</v>
      </c>
      <c r="B1639" t="s">
        <v>958</v>
      </c>
      <c r="C1639" t="s">
        <v>959</v>
      </c>
      <c r="D1639" t="s">
        <v>59</v>
      </c>
      <c r="E1639">
        <v>45820867.630000003</v>
      </c>
      <c r="F1639">
        <v>904113.96</v>
      </c>
      <c r="G1639">
        <v>3635715.05</v>
      </c>
      <c r="H1639">
        <v>3501424.83</v>
      </c>
      <c r="I1639">
        <v>4.8516736771626713E-3</v>
      </c>
      <c r="J1639">
        <v>91641.600000000006</v>
      </c>
      <c r="K1639">
        <v>0</v>
      </c>
      <c r="L1639">
        <v>0</v>
      </c>
      <c r="M1639" t="s">
        <v>42</v>
      </c>
      <c r="N1639">
        <v>721694215.85000002</v>
      </c>
      <c r="Q1639">
        <v>0</v>
      </c>
      <c r="R1639">
        <v>0</v>
      </c>
    </row>
    <row r="1640" spans="1:18" x14ac:dyDescent="0.3">
      <c r="A1640" t="s">
        <v>960</v>
      </c>
      <c r="B1640" t="s">
        <v>961</v>
      </c>
      <c r="C1640" t="s">
        <v>962</v>
      </c>
      <c r="D1640" t="s">
        <v>59</v>
      </c>
      <c r="E1640">
        <v>6116942.4800000004</v>
      </c>
      <c r="F1640">
        <v>57580.13</v>
      </c>
      <c r="G1640">
        <v>508507.89</v>
      </c>
      <c r="H1640">
        <v>466989.48</v>
      </c>
      <c r="I1640">
        <v>6.4707388495553785E-4</v>
      </c>
      <c r="J1640">
        <v>12209.17</v>
      </c>
      <c r="K1640">
        <v>0</v>
      </c>
      <c r="L1640">
        <v>0</v>
      </c>
      <c r="M1640" t="s">
        <v>42</v>
      </c>
      <c r="N1640">
        <v>721694215.85000002</v>
      </c>
      <c r="Q1640">
        <v>0</v>
      </c>
      <c r="R1640">
        <v>0</v>
      </c>
    </row>
    <row r="1641" spans="1:18" x14ac:dyDescent="0.3">
      <c r="A1641" t="s">
        <v>963</v>
      </c>
      <c r="B1641" t="s">
        <v>964</v>
      </c>
      <c r="C1641" t="s">
        <v>965</v>
      </c>
      <c r="D1641" t="s">
        <v>59</v>
      </c>
      <c r="E1641">
        <v>184289362.25999999</v>
      </c>
      <c r="F1641">
        <v>5403262.1399999997</v>
      </c>
      <c r="G1641">
        <v>13408372.17</v>
      </c>
      <c r="H1641">
        <v>14080668.23</v>
      </c>
      <c r="I1641">
        <v>1.9510573759297781E-2</v>
      </c>
      <c r="J1641">
        <v>368578.24</v>
      </c>
      <c r="K1641">
        <v>0</v>
      </c>
      <c r="L1641">
        <v>0</v>
      </c>
      <c r="M1641" t="s">
        <v>42</v>
      </c>
      <c r="N1641">
        <v>721694215.85000002</v>
      </c>
      <c r="Q1641">
        <v>0</v>
      </c>
      <c r="R1641">
        <v>0</v>
      </c>
    </row>
    <row r="1642" spans="1:18" x14ac:dyDescent="0.3">
      <c r="A1642" t="s">
        <v>966</v>
      </c>
      <c r="B1642" t="s">
        <v>967</v>
      </c>
      <c r="C1642" t="s">
        <v>968</v>
      </c>
      <c r="D1642" t="s">
        <v>59</v>
      </c>
      <c r="E1642">
        <v>11455169.48</v>
      </c>
      <c r="F1642">
        <v>175204.39</v>
      </c>
      <c r="G1642">
        <v>923744.1</v>
      </c>
      <c r="H1642">
        <v>873918.8</v>
      </c>
      <c r="I1642">
        <v>1.2109267066394765E-3</v>
      </c>
      <c r="J1642">
        <v>22910.23</v>
      </c>
      <c r="K1642">
        <v>0</v>
      </c>
      <c r="L1642">
        <v>0</v>
      </c>
      <c r="M1642" t="s">
        <v>42</v>
      </c>
      <c r="N1642">
        <v>721694215.85000002</v>
      </c>
      <c r="Q1642">
        <v>0</v>
      </c>
      <c r="R1642">
        <v>0</v>
      </c>
    </row>
    <row r="1643" spans="1:18" x14ac:dyDescent="0.3">
      <c r="A1643" t="s">
        <v>969</v>
      </c>
      <c r="B1643" t="s">
        <v>970</v>
      </c>
      <c r="C1643" t="s">
        <v>971</v>
      </c>
      <c r="D1643" t="s">
        <v>59</v>
      </c>
      <c r="E1643">
        <v>2682399.77</v>
      </c>
      <c r="F1643">
        <v>49866.15</v>
      </c>
      <c r="G1643">
        <v>228211.24</v>
      </c>
      <c r="H1643">
        <v>204580.5</v>
      </c>
      <c r="I1643">
        <v>2.8347255043335542E-4</v>
      </c>
      <c r="J1643">
        <v>5364.66</v>
      </c>
      <c r="K1643">
        <v>0</v>
      </c>
      <c r="L1643">
        <v>0</v>
      </c>
      <c r="M1643" t="s">
        <v>42</v>
      </c>
      <c r="N1643">
        <v>721694215.85000002</v>
      </c>
      <c r="Q1643">
        <v>0</v>
      </c>
      <c r="R1643">
        <v>0</v>
      </c>
    </row>
    <row r="1644" spans="1:18" x14ac:dyDescent="0.3">
      <c r="A1644" t="s">
        <v>972</v>
      </c>
      <c r="B1644" t="s">
        <v>973</v>
      </c>
      <c r="C1644" t="s">
        <v>974</v>
      </c>
      <c r="D1644" t="s">
        <v>59</v>
      </c>
      <c r="E1644">
        <v>17726140.960000001</v>
      </c>
      <c r="F1644">
        <v>621525.77</v>
      </c>
      <c r="G1644">
        <v>1290701.29</v>
      </c>
      <c r="H1644">
        <v>1362842.82</v>
      </c>
      <c r="I1644">
        <v>1.8883937131113978E-3</v>
      </c>
      <c r="J1644">
        <v>35452.75</v>
      </c>
      <c r="K1644">
        <v>0</v>
      </c>
      <c r="L1644">
        <v>0</v>
      </c>
      <c r="M1644" t="s">
        <v>42</v>
      </c>
      <c r="N1644">
        <v>721694215.85000002</v>
      </c>
      <c r="Q1644">
        <v>0</v>
      </c>
      <c r="R1644">
        <v>0</v>
      </c>
    </row>
    <row r="1645" spans="1:18" x14ac:dyDescent="0.3">
      <c r="A1645" t="s">
        <v>975</v>
      </c>
      <c r="B1645" t="s">
        <v>976</v>
      </c>
      <c r="C1645" t="s">
        <v>977</v>
      </c>
      <c r="D1645" t="s">
        <v>59</v>
      </c>
      <c r="E1645">
        <v>1766028.67</v>
      </c>
      <c r="F1645">
        <v>83438.11</v>
      </c>
      <c r="G1645">
        <v>126345.65</v>
      </c>
      <c r="H1645">
        <v>135434.23999999999</v>
      </c>
      <c r="I1645">
        <v>1.8766152897662855E-4</v>
      </c>
      <c r="J1645">
        <v>3531.97</v>
      </c>
      <c r="K1645">
        <v>0</v>
      </c>
      <c r="L1645">
        <v>0</v>
      </c>
      <c r="M1645" t="s">
        <v>42</v>
      </c>
      <c r="N1645">
        <v>721694215.85000002</v>
      </c>
      <c r="Q1645">
        <v>0</v>
      </c>
      <c r="R1645">
        <v>0</v>
      </c>
    </row>
    <row r="1646" spans="1:18" x14ac:dyDescent="0.3">
      <c r="A1646" t="s">
        <v>978</v>
      </c>
      <c r="B1646" t="s">
        <v>979</v>
      </c>
      <c r="C1646" t="s">
        <v>980</v>
      </c>
      <c r="D1646" t="s">
        <v>59</v>
      </c>
      <c r="E1646">
        <v>40949674.68</v>
      </c>
      <c r="F1646">
        <v>1639578.59</v>
      </c>
      <c r="G1646">
        <v>3229648.36</v>
      </c>
      <c r="H1646">
        <v>3133903.27</v>
      </c>
      <c r="I1646">
        <v>4.3424253668278862E-3</v>
      </c>
      <c r="J1646">
        <v>81899.19</v>
      </c>
      <c r="K1646">
        <v>0</v>
      </c>
      <c r="L1646">
        <v>0</v>
      </c>
      <c r="M1646" t="s">
        <v>42</v>
      </c>
      <c r="N1646">
        <v>721694215.85000002</v>
      </c>
      <c r="Q1646">
        <v>0</v>
      </c>
      <c r="R1646">
        <v>0</v>
      </c>
    </row>
    <row r="1647" spans="1:18" x14ac:dyDescent="0.3">
      <c r="A1647" t="s">
        <v>981</v>
      </c>
      <c r="B1647" t="s">
        <v>982</v>
      </c>
      <c r="C1647" t="s">
        <v>983</v>
      </c>
      <c r="D1647" t="s">
        <v>59</v>
      </c>
      <c r="E1647">
        <v>26729614.77</v>
      </c>
      <c r="F1647">
        <v>849308.05</v>
      </c>
      <c r="G1647">
        <v>2017513.42</v>
      </c>
      <c r="H1647">
        <v>2042505.88</v>
      </c>
      <c r="I1647">
        <v>2.8301541499738485E-3</v>
      </c>
      <c r="J1647">
        <v>53459.09</v>
      </c>
      <c r="K1647">
        <v>0</v>
      </c>
      <c r="L1647">
        <v>0</v>
      </c>
      <c r="M1647" t="s">
        <v>42</v>
      </c>
      <c r="N1647">
        <v>721694215.85000002</v>
      </c>
      <c r="Q1647">
        <v>0</v>
      </c>
      <c r="R1647">
        <v>0</v>
      </c>
    </row>
    <row r="1648" spans="1:18" x14ac:dyDescent="0.3">
      <c r="A1648" t="s">
        <v>984</v>
      </c>
      <c r="B1648" t="s">
        <v>985</v>
      </c>
      <c r="C1648" t="s">
        <v>986</v>
      </c>
      <c r="D1648" t="s">
        <v>59</v>
      </c>
      <c r="E1648">
        <v>6890140.75</v>
      </c>
      <c r="F1648">
        <v>252772.45</v>
      </c>
      <c r="G1648">
        <v>530946.6</v>
      </c>
      <c r="H1648">
        <v>526373.51</v>
      </c>
      <c r="I1648">
        <v>7.2935808329854161E-4</v>
      </c>
      <c r="J1648">
        <v>13780.12</v>
      </c>
      <c r="K1648">
        <v>0</v>
      </c>
      <c r="L1648">
        <v>0</v>
      </c>
      <c r="M1648" t="s">
        <v>42</v>
      </c>
      <c r="N1648">
        <v>721694215.85000002</v>
      </c>
      <c r="Q1648">
        <v>0</v>
      </c>
      <c r="R1648">
        <v>0</v>
      </c>
    </row>
    <row r="1649" spans="1:18" x14ac:dyDescent="0.3">
      <c r="A1649" t="s">
        <v>987</v>
      </c>
      <c r="B1649" t="s">
        <v>988</v>
      </c>
      <c r="C1649" t="s">
        <v>989</v>
      </c>
      <c r="D1649" t="s">
        <v>59</v>
      </c>
      <c r="E1649">
        <v>20641339.420000002</v>
      </c>
      <c r="F1649">
        <v>439298.08</v>
      </c>
      <c r="G1649">
        <v>1606160.57</v>
      </c>
      <c r="H1649">
        <v>1577702.89</v>
      </c>
      <c r="I1649">
        <v>2.186109927653787E-3</v>
      </c>
      <c r="J1649">
        <v>41282.32</v>
      </c>
      <c r="K1649">
        <v>0</v>
      </c>
      <c r="L1649">
        <v>0</v>
      </c>
      <c r="M1649" t="s">
        <v>42</v>
      </c>
      <c r="N1649">
        <v>721694215.85000002</v>
      </c>
      <c r="Q1649">
        <v>0</v>
      </c>
      <c r="R1649">
        <v>0</v>
      </c>
    </row>
    <row r="1650" spans="1:18" x14ac:dyDescent="0.3">
      <c r="A1650" t="s">
        <v>990</v>
      </c>
      <c r="B1650" t="s">
        <v>47</v>
      </c>
      <c r="C1650" t="s">
        <v>991</v>
      </c>
      <c r="D1650" t="s">
        <v>59</v>
      </c>
      <c r="E1650">
        <v>1147083.42</v>
      </c>
      <c r="F1650">
        <v>11725.05</v>
      </c>
      <c r="G1650">
        <v>108736.63</v>
      </c>
      <c r="H1650">
        <v>88262.27</v>
      </c>
      <c r="I1650">
        <v>1.2229870776509703E-4</v>
      </c>
      <c r="J1650">
        <v>2294.02</v>
      </c>
      <c r="K1650">
        <v>0</v>
      </c>
      <c r="L1650">
        <v>0</v>
      </c>
      <c r="M1650" t="s">
        <v>42</v>
      </c>
      <c r="N1650">
        <v>721694215.85000002</v>
      </c>
      <c r="Q1650">
        <v>0</v>
      </c>
      <c r="R1650">
        <v>0</v>
      </c>
    </row>
    <row r="1651" spans="1:18" x14ac:dyDescent="0.3">
      <c r="A1651" t="s">
        <v>992</v>
      </c>
      <c r="B1651" t="s">
        <v>993</v>
      </c>
      <c r="C1651" t="s">
        <v>994</v>
      </c>
      <c r="D1651" t="s">
        <v>59</v>
      </c>
      <c r="E1651">
        <v>1630621.1</v>
      </c>
      <c r="F1651">
        <v>84267.49</v>
      </c>
      <c r="G1651">
        <v>130663.31</v>
      </c>
      <c r="H1651">
        <v>124839.86</v>
      </c>
      <c r="I1651">
        <v>1.7298165519168753E-4</v>
      </c>
      <c r="J1651">
        <v>3261.1</v>
      </c>
      <c r="K1651">
        <v>0</v>
      </c>
      <c r="L1651">
        <v>0</v>
      </c>
      <c r="M1651" t="s">
        <v>42</v>
      </c>
      <c r="N1651">
        <v>721694215.85000002</v>
      </c>
      <c r="Q1651">
        <v>0</v>
      </c>
      <c r="R1651">
        <v>0</v>
      </c>
    </row>
    <row r="1652" spans="1:18" x14ac:dyDescent="0.3">
      <c r="A1652" t="s">
        <v>995</v>
      </c>
      <c r="B1652" t="s">
        <v>996</v>
      </c>
      <c r="C1652" t="s">
        <v>997</v>
      </c>
      <c r="D1652" t="s">
        <v>59</v>
      </c>
      <c r="E1652">
        <v>4327639.5199999996</v>
      </c>
      <c r="F1652">
        <v>58821.07</v>
      </c>
      <c r="G1652">
        <v>346617.28</v>
      </c>
      <c r="H1652">
        <v>330896.99</v>
      </c>
      <c r="I1652">
        <v>4.585002660860663E-4</v>
      </c>
      <c r="J1652">
        <v>8655.18</v>
      </c>
      <c r="K1652">
        <v>0</v>
      </c>
      <c r="L1652">
        <v>0</v>
      </c>
      <c r="M1652" t="s">
        <v>42</v>
      </c>
      <c r="N1652">
        <v>721694215.85000002</v>
      </c>
      <c r="Q1652">
        <v>0</v>
      </c>
      <c r="R1652">
        <v>0</v>
      </c>
    </row>
    <row r="1653" spans="1:18" x14ac:dyDescent="0.3">
      <c r="A1653" t="s">
        <v>998</v>
      </c>
      <c r="B1653" t="s">
        <v>999</v>
      </c>
      <c r="C1653" t="s">
        <v>1000</v>
      </c>
      <c r="D1653" t="s">
        <v>59</v>
      </c>
      <c r="E1653">
        <v>55499713.710000001</v>
      </c>
      <c r="F1653">
        <v>1172720.03</v>
      </c>
      <c r="G1653">
        <v>4088385.87</v>
      </c>
      <c r="H1653">
        <v>4246747.32</v>
      </c>
      <c r="I1653">
        <v>5.8844136848155955E-3</v>
      </c>
      <c r="J1653">
        <v>110999.19</v>
      </c>
      <c r="K1653">
        <v>0</v>
      </c>
      <c r="L1653">
        <v>0</v>
      </c>
      <c r="M1653" t="s">
        <v>42</v>
      </c>
      <c r="N1653">
        <v>721694215.85000002</v>
      </c>
      <c r="Q1653">
        <v>0</v>
      </c>
      <c r="R1653">
        <v>0</v>
      </c>
    </row>
    <row r="1654" spans="1:18" x14ac:dyDescent="0.3">
      <c r="A1654" t="s">
        <v>1001</v>
      </c>
      <c r="B1654" t="s">
        <v>1002</v>
      </c>
      <c r="C1654" t="s">
        <v>1003</v>
      </c>
      <c r="D1654" t="s">
        <v>59</v>
      </c>
      <c r="E1654">
        <v>33017136.699999999</v>
      </c>
      <c r="F1654">
        <v>882171.27</v>
      </c>
      <c r="G1654">
        <v>2501597</v>
      </c>
      <c r="H1654">
        <v>2523699.61</v>
      </c>
      <c r="I1654">
        <v>3.496909847098645E-3</v>
      </c>
      <c r="J1654">
        <v>66034.13</v>
      </c>
      <c r="K1654">
        <v>0</v>
      </c>
      <c r="L1654">
        <v>0</v>
      </c>
      <c r="M1654" t="s">
        <v>42</v>
      </c>
      <c r="N1654">
        <v>721694215.85000002</v>
      </c>
      <c r="Q1654">
        <v>0</v>
      </c>
      <c r="R1654">
        <v>0</v>
      </c>
    </row>
    <row r="1655" spans="1:18" x14ac:dyDescent="0.3">
      <c r="A1655" t="s">
        <v>1004</v>
      </c>
      <c r="B1655" t="s">
        <v>1005</v>
      </c>
      <c r="C1655" t="s">
        <v>1006</v>
      </c>
      <c r="D1655" t="s">
        <v>59</v>
      </c>
      <c r="E1655">
        <v>26232725.07</v>
      </c>
      <c r="F1655">
        <v>731834.38</v>
      </c>
      <c r="G1655">
        <v>2087746.19</v>
      </c>
      <c r="H1655">
        <v>2015249.53</v>
      </c>
      <c r="I1655">
        <v>2.7923869773938412E-3</v>
      </c>
      <c r="J1655">
        <v>52465.3</v>
      </c>
      <c r="K1655">
        <v>0</v>
      </c>
      <c r="L1655">
        <v>0</v>
      </c>
      <c r="M1655" t="s">
        <v>42</v>
      </c>
      <c r="N1655">
        <v>721694215.85000002</v>
      </c>
      <c r="Q1655">
        <v>0</v>
      </c>
      <c r="R1655">
        <v>0</v>
      </c>
    </row>
    <row r="1656" spans="1:18" x14ac:dyDescent="0.3">
      <c r="A1656" t="s">
        <v>1007</v>
      </c>
      <c r="B1656" t="s">
        <v>1008</v>
      </c>
      <c r="C1656" t="s">
        <v>1009</v>
      </c>
      <c r="D1656" t="s">
        <v>59</v>
      </c>
      <c r="E1656">
        <v>2679746.75</v>
      </c>
      <c r="F1656">
        <v>-11555.6</v>
      </c>
      <c r="G1656">
        <v>216671.65</v>
      </c>
      <c r="H1656">
        <v>204607.4</v>
      </c>
      <c r="I1656">
        <v>2.8350982383725583E-4</v>
      </c>
      <c r="J1656">
        <v>5359.38</v>
      </c>
      <c r="K1656">
        <v>0</v>
      </c>
      <c r="L1656">
        <v>0</v>
      </c>
      <c r="M1656" t="s">
        <v>42</v>
      </c>
      <c r="N1656">
        <v>721694215.85000002</v>
      </c>
      <c r="Q1656">
        <v>0</v>
      </c>
      <c r="R1656">
        <v>0</v>
      </c>
    </row>
    <row r="1657" spans="1:18" x14ac:dyDescent="0.3">
      <c r="A1657" t="s">
        <v>1010</v>
      </c>
      <c r="B1657" t="s">
        <v>1011</v>
      </c>
      <c r="C1657" t="s">
        <v>1012</v>
      </c>
      <c r="D1657" t="s">
        <v>59</v>
      </c>
      <c r="E1657">
        <v>36194472.990000002</v>
      </c>
      <c r="F1657">
        <v>903545.4</v>
      </c>
      <c r="G1657">
        <v>2734177.2</v>
      </c>
      <c r="H1657">
        <v>2759286.87</v>
      </c>
      <c r="I1657">
        <v>3.8233462447113497E-3</v>
      </c>
      <c r="J1657">
        <v>72388</v>
      </c>
      <c r="K1657">
        <v>0</v>
      </c>
      <c r="L1657">
        <v>0</v>
      </c>
      <c r="M1657" t="s">
        <v>42</v>
      </c>
      <c r="N1657">
        <v>721694215.85000002</v>
      </c>
      <c r="Q1657">
        <v>0</v>
      </c>
      <c r="R1657">
        <v>0</v>
      </c>
    </row>
    <row r="1658" spans="1:18" x14ac:dyDescent="0.3">
      <c r="A1658" t="s">
        <v>1013</v>
      </c>
      <c r="B1658" t="s">
        <v>1014</v>
      </c>
      <c r="C1658" t="s">
        <v>1015</v>
      </c>
      <c r="D1658" t="s">
        <v>59</v>
      </c>
      <c r="E1658">
        <v>6923950.9500000002</v>
      </c>
      <c r="F1658">
        <v>321714.3</v>
      </c>
      <c r="G1658">
        <v>563896.68000000005</v>
      </c>
      <c r="H1658">
        <v>528283.46</v>
      </c>
      <c r="I1658">
        <v>7.3200456425689389E-4</v>
      </c>
      <c r="J1658">
        <v>13847.78</v>
      </c>
      <c r="K1658">
        <v>0</v>
      </c>
      <c r="L1658">
        <v>0</v>
      </c>
      <c r="M1658" t="s">
        <v>42</v>
      </c>
      <c r="N1658">
        <v>721694215.85000002</v>
      </c>
      <c r="Q1658">
        <v>0</v>
      </c>
      <c r="R1658">
        <v>0</v>
      </c>
    </row>
    <row r="1659" spans="1:18" x14ac:dyDescent="0.3">
      <c r="A1659" t="s">
        <v>1016</v>
      </c>
      <c r="B1659" t="s">
        <v>1017</v>
      </c>
      <c r="C1659" t="s">
        <v>1018</v>
      </c>
      <c r="D1659" t="s">
        <v>59</v>
      </c>
      <c r="E1659">
        <v>1885741.68</v>
      </c>
      <c r="F1659">
        <v>19528.89</v>
      </c>
      <c r="G1659">
        <v>160199.31</v>
      </c>
      <c r="H1659">
        <v>144109.26</v>
      </c>
      <c r="I1659">
        <v>1.9968188303999415E-4</v>
      </c>
      <c r="J1659">
        <v>3771.37</v>
      </c>
      <c r="K1659">
        <v>0</v>
      </c>
      <c r="L1659">
        <v>0</v>
      </c>
      <c r="M1659" t="s">
        <v>42</v>
      </c>
      <c r="N1659">
        <v>721694215.85000002</v>
      </c>
      <c r="Q1659">
        <v>0</v>
      </c>
      <c r="R1659">
        <v>0</v>
      </c>
    </row>
    <row r="1660" spans="1:18" x14ac:dyDescent="0.3">
      <c r="A1660" t="s">
        <v>1019</v>
      </c>
      <c r="B1660" t="s">
        <v>1020</v>
      </c>
      <c r="C1660" t="s">
        <v>1021</v>
      </c>
      <c r="D1660" t="s">
        <v>59</v>
      </c>
      <c r="E1660">
        <v>3007270.18</v>
      </c>
      <c r="F1660">
        <v>38633.129999999997</v>
      </c>
      <c r="G1660">
        <v>233327.61</v>
      </c>
      <c r="H1660">
        <v>230579.91</v>
      </c>
      <c r="I1660">
        <v>3.1949807125504894E-4</v>
      </c>
      <c r="J1660">
        <v>6014.39</v>
      </c>
      <c r="K1660">
        <v>0</v>
      </c>
      <c r="L1660">
        <v>0</v>
      </c>
      <c r="M1660" t="s">
        <v>42</v>
      </c>
      <c r="N1660">
        <v>721694215.85000002</v>
      </c>
      <c r="Q1660">
        <v>0</v>
      </c>
      <c r="R1660">
        <v>0</v>
      </c>
    </row>
    <row r="1661" spans="1:18" x14ac:dyDescent="0.3">
      <c r="A1661" t="s">
        <v>1022</v>
      </c>
      <c r="B1661" t="s">
        <v>1023</v>
      </c>
      <c r="C1661" t="s">
        <v>1024</v>
      </c>
      <c r="D1661" t="s">
        <v>59</v>
      </c>
      <c r="E1661">
        <v>1082529.8</v>
      </c>
      <c r="F1661">
        <v>2940.9</v>
      </c>
      <c r="G1661">
        <v>86627.93</v>
      </c>
      <c r="H1661">
        <v>82839.350000000006</v>
      </c>
      <c r="I1661">
        <v>1.1478455581417279E-4</v>
      </c>
      <c r="J1661">
        <v>2164.9299999999998</v>
      </c>
      <c r="K1661">
        <v>0</v>
      </c>
      <c r="L1661">
        <v>0</v>
      </c>
      <c r="M1661" t="s">
        <v>42</v>
      </c>
      <c r="N1661">
        <v>721694215.85000002</v>
      </c>
      <c r="Q1661">
        <v>0</v>
      </c>
      <c r="R1661">
        <v>0</v>
      </c>
    </row>
    <row r="1662" spans="1:18" x14ac:dyDescent="0.3">
      <c r="A1662" t="s">
        <v>1031</v>
      </c>
      <c r="B1662" t="s">
        <v>1032</v>
      </c>
      <c r="C1662" t="s">
        <v>1033</v>
      </c>
      <c r="D1662" t="s">
        <v>59</v>
      </c>
      <c r="E1662">
        <v>890354.84</v>
      </c>
      <c r="F1662">
        <v>17741.400000000001</v>
      </c>
      <c r="G1662">
        <v>69397.759999999995</v>
      </c>
      <c r="H1662">
        <v>67954.429999999993</v>
      </c>
      <c r="I1662">
        <v>9.4159587963392984E-5</v>
      </c>
      <c r="J1662">
        <v>1780.59</v>
      </c>
      <c r="K1662">
        <v>0</v>
      </c>
      <c r="L1662">
        <v>0</v>
      </c>
      <c r="M1662" t="s">
        <v>42</v>
      </c>
      <c r="N1662">
        <v>721694215.85000002</v>
      </c>
      <c r="Q1662">
        <v>0</v>
      </c>
      <c r="R1662">
        <v>0</v>
      </c>
    </row>
    <row r="1663" spans="1:18" x14ac:dyDescent="0.3">
      <c r="A1663" t="s">
        <v>1034</v>
      </c>
      <c r="B1663" t="s">
        <v>1035</v>
      </c>
      <c r="C1663" t="s">
        <v>1036</v>
      </c>
      <c r="D1663" t="s">
        <v>59</v>
      </c>
      <c r="E1663">
        <v>17707624.800000001</v>
      </c>
      <c r="F1663">
        <v>426270.33</v>
      </c>
      <c r="G1663">
        <v>1288950.82</v>
      </c>
      <c r="H1663">
        <v>1349916</v>
      </c>
      <c r="I1663">
        <v>1.8704819442263234E-3</v>
      </c>
      <c r="J1663">
        <v>35415.15</v>
      </c>
      <c r="K1663">
        <v>0</v>
      </c>
      <c r="L1663">
        <v>0</v>
      </c>
      <c r="M1663" t="s">
        <v>42</v>
      </c>
      <c r="N1663">
        <v>721694215.85000002</v>
      </c>
      <c r="Q1663">
        <v>0</v>
      </c>
      <c r="R1663">
        <v>0</v>
      </c>
    </row>
    <row r="1664" spans="1:18" x14ac:dyDescent="0.3">
      <c r="A1664" t="s">
        <v>1037</v>
      </c>
      <c r="B1664" t="s">
        <v>1038</v>
      </c>
      <c r="C1664" t="s">
        <v>1039</v>
      </c>
      <c r="D1664" t="s">
        <v>59</v>
      </c>
      <c r="E1664">
        <v>121571440.31999999</v>
      </c>
      <c r="F1664">
        <v>4065895.61</v>
      </c>
      <c r="G1664">
        <v>9084730.3800000008</v>
      </c>
      <c r="H1664">
        <v>9298758.2300000004</v>
      </c>
      <c r="I1664">
        <v>1.2884623467638674E-2</v>
      </c>
      <c r="J1664">
        <v>243145.9</v>
      </c>
      <c r="K1664">
        <v>0</v>
      </c>
      <c r="L1664">
        <v>0</v>
      </c>
      <c r="M1664" t="s">
        <v>42</v>
      </c>
      <c r="N1664">
        <v>721694215.85000002</v>
      </c>
      <c r="Q1664">
        <v>0</v>
      </c>
      <c r="R1664">
        <v>0</v>
      </c>
    </row>
    <row r="1665" spans="1:18" x14ac:dyDescent="0.3">
      <c r="A1665" t="s">
        <v>1040</v>
      </c>
      <c r="B1665" t="s">
        <v>1041</v>
      </c>
      <c r="C1665" t="s">
        <v>1042</v>
      </c>
      <c r="D1665" t="s">
        <v>59</v>
      </c>
      <c r="E1665">
        <v>35947501.649999999</v>
      </c>
      <c r="F1665">
        <v>966625.66</v>
      </c>
      <c r="G1665">
        <v>2687654.39</v>
      </c>
      <c r="H1665">
        <v>2741193.01</v>
      </c>
      <c r="I1665">
        <v>3.7982748784697773E-3</v>
      </c>
      <c r="J1665">
        <v>71894.960000000006</v>
      </c>
      <c r="K1665">
        <v>0</v>
      </c>
      <c r="L1665">
        <v>0</v>
      </c>
      <c r="M1665" t="s">
        <v>42</v>
      </c>
      <c r="N1665">
        <v>721694215.85000002</v>
      </c>
      <c r="Q1665">
        <v>0</v>
      </c>
      <c r="R1665">
        <v>0</v>
      </c>
    </row>
    <row r="1666" spans="1:18" x14ac:dyDescent="0.3">
      <c r="A1666" t="s">
        <v>1043</v>
      </c>
      <c r="B1666" t="s">
        <v>1044</v>
      </c>
      <c r="C1666" t="s">
        <v>1045</v>
      </c>
      <c r="D1666" t="s">
        <v>59</v>
      </c>
      <c r="E1666">
        <v>9495895.9600000009</v>
      </c>
      <c r="F1666">
        <v>251356.98</v>
      </c>
      <c r="G1666">
        <v>700372.93</v>
      </c>
      <c r="H1666">
        <v>729401.42</v>
      </c>
      <c r="I1666">
        <v>1.0106793209377777E-3</v>
      </c>
      <c r="J1666">
        <v>18991.669999999998</v>
      </c>
      <c r="K1666">
        <v>0</v>
      </c>
      <c r="L1666">
        <v>0</v>
      </c>
      <c r="M1666" t="s">
        <v>42</v>
      </c>
      <c r="N1666">
        <v>721694215.85000002</v>
      </c>
      <c r="Q1666">
        <v>0</v>
      </c>
      <c r="R1666">
        <v>0</v>
      </c>
    </row>
    <row r="1667" spans="1:18" x14ac:dyDescent="0.3">
      <c r="A1667" t="s">
        <v>1052</v>
      </c>
      <c r="B1667" t="s">
        <v>1053</v>
      </c>
      <c r="C1667" t="s">
        <v>1054</v>
      </c>
      <c r="D1667" t="s">
        <v>59</v>
      </c>
      <c r="E1667">
        <v>1484180.61</v>
      </c>
      <c r="F1667">
        <v>29703.18</v>
      </c>
      <c r="G1667">
        <v>99935.03</v>
      </c>
      <c r="H1667">
        <v>113334.73</v>
      </c>
      <c r="I1667">
        <v>1.5703982034346244E-4</v>
      </c>
      <c r="J1667">
        <v>2968.24</v>
      </c>
      <c r="K1667">
        <v>0</v>
      </c>
      <c r="L1667">
        <v>0</v>
      </c>
      <c r="M1667" t="s">
        <v>42</v>
      </c>
      <c r="N1667">
        <v>721694215.85000002</v>
      </c>
      <c r="Q1667">
        <v>0</v>
      </c>
      <c r="R1667">
        <v>0</v>
      </c>
    </row>
    <row r="1668" spans="1:18" x14ac:dyDescent="0.3">
      <c r="A1668" t="s">
        <v>1055</v>
      </c>
      <c r="B1668" t="s">
        <v>1056</v>
      </c>
      <c r="C1668" t="s">
        <v>1057</v>
      </c>
      <c r="D1668" t="s">
        <v>59</v>
      </c>
      <c r="E1668">
        <v>5241339.13</v>
      </c>
      <c r="F1668">
        <v>108249.52</v>
      </c>
      <c r="G1668">
        <v>374615.75</v>
      </c>
      <c r="H1668">
        <v>400005.35</v>
      </c>
      <c r="I1668">
        <v>5.5425877222651707E-4</v>
      </c>
      <c r="J1668">
        <v>10482.540000000001</v>
      </c>
      <c r="K1668">
        <v>0</v>
      </c>
      <c r="L1668">
        <v>0</v>
      </c>
      <c r="M1668" t="s">
        <v>42</v>
      </c>
      <c r="N1668">
        <v>721694215.85000002</v>
      </c>
      <c r="Q1668">
        <v>0</v>
      </c>
      <c r="R1668">
        <v>0</v>
      </c>
    </row>
    <row r="1669" spans="1:18" x14ac:dyDescent="0.3">
      <c r="A1669" t="s">
        <v>1065</v>
      </c>
      <c r="B1669" t="s">
        <v>1066</v>
      </c>
      <c r="C1669" t="s">
        <v>1067</v>
      </c>
      <c r="D1669" t="s">
        <v>59</v>
      </c>
      <c r="E1669">
        <v>1455011.04</v>
      </c>
      <c r="F1669">
        <v>57913.41</v>
      </c>
      <c r="G1669">
        <v>108576.18</v>
      </c>
      <c r="H1669">
        <v>112108.79</v>
      </c>
      <c r="I1669">
        <v>1.5534112306548009E-4</v>
      </c>
      <c r="J1669">
        <v>2909.93</v>
      </c>
      <c r="K1669">
        <v>0</v>
      </c>
      <c r="L1669">
        <v>0</v>
      </c>
      <c r="M1669" t="s">
        <v>42</v>
      </c>
      <c r="N1669">
        <v>721694215.85000002</v>
      </c>
      <c r="Q1669">
        <v>0</v>
      </c>
      <c r="R1669">
        <v>0</v>
      </c>
    </row>
    <row r="1670" spans="1:18" x14ac:dyDescent="0.3">
      <c r="A1670" t="s">
        <v>1080</v>
      </c>
      <c r="B1670" t="s">
        <v>1081</v>
      </c>
      <c r="C1670" t="s">
        <v>1082</v>
      </c>
      <c r="D1670" t="s">
        <v>59</v>
      </c>
      <c r="E1670">
        <v>10777963.32</v>
      </c>
      <c r="F1670">
        <v>133234.03</v>
      </c>
      <c r="G1670">
        <v>820163.15</v>
      </c>
      <c r="H1670">
        <v>821669.81</v>
      </c>
      <c r="I1670">
        <v>1.138529022339815E-3</v>
      </c>
      <c r="J1670">
        <v>21549.13</v>
      </c>
      <c r="K1670">
        <v>0</v>
      </c>
      <c r="L1670">
        <v>0</v>
      </c>
      <c r="M1670" t="s">
        <v>42</v>
      </c>
      <c r="N1670">
        <v>721694215.85000002</v>
      </c>
      <c r="Q1670">
        <v>0</v>
      </c>
      <c r="R1670">
        <v>0</v>
      </c>
    </row>
    <row r="1671" spans="1:18" x14ac:dyDescent="0.3">
      <c r="A1671" t="s">
        <v>1089</v>
      </c>
      <c r="B1671" t="s">
        <v>1090</v>
      </c>
      <c r="C1671" t="s">
        <v>1091</v>
      </c>
      <c r="D1671" t="s">
        <v>59</v>
      </c>
      <c r="E1671">
        <v>747554.34</v>
      </c>
      <c r="F1671">
        <v>20730.919999999998</v>
      </c>
      <c r="G1671">
        <v>55153.4</v>
      </c>
      <c r="H1671">
        <v>57567.28</v>
      </c>
      <c r="I1671">
        <v>7.9766857951325227E-5</v>
      </c>
      <c r="J1671">
        <v>1494.96</v>
      </c>
      <c r="K1671">
        <v>0</v>
      </c>
      <c r="L1671">
        <v>0</v>
      </c>
      <c r="M1671" t="s">
        <v>42</v>
      </c>
      <c r="N1671">
        <v>721694215.85000002</v>
      </c>
      <c r="Q1671">
        <v>0</v>
      </c>
      <c r="R1671">
        <v>0</v>
      </c>
    </row>
    <row r="1672" spans="1:18" x14ac:dyDescent="0.3">
      <c r="A1672" t="s">
        <v>1092</v>
      </c>
      <c r="B1672" t="s">
        <v>1093</v>
      </c>
      <c r="C1672" t="s">
        <v>1094</v>
      </c>
      <c r="D1672" t="s">
        <v>59</v>
      </c>
      <c r="E1672">
        <v>665187.99</v>
      </c>
      <c r="F1672">
        <v>19930.55</v>
      </c>
      <c r="G1672">
        <v>58766.71</v>
      </c>
      <c r="H1672">
        <v>50965.93</v>
      </c>
      <c r="I1672">
        <v>7.0619839927597494E-5</v>
      </c>
      <c r="J1672">
        <v>1330.25</v>
      </c>
      <c r="K1672">
        <v>0</v>
      </c>
      <c r="L1672">
        <v>0</v>
      </c>
      <c r="M1672" t="s">
        <v>42</v>
      </c>
      <c r="N1672">
        <v>721694215.85000002</v>
      </c>
      <c r="Q1672">
        <v>0</v>
      </c>
      <c r="R1672">
        <v>0</v>
      </c>
    </row>
    <row r="1673" spans="1:18" x14ac:dyDescent="0.3">
      <c r="A1673" t="s">
        <v>1101</v>
      </c>
      <c r="B1673" t="s">
        <v>1102</v>
      </c>
      <c r="C1673" t="s">
        <v>1103</v>
      </c>
      <c r="D1673" t="s">
        <v>59</v>
      </c>
      <c r="E1673">
        <v>1601527.68</v>
      </c>
      <c r="F1673">
        <v>96761.31</v>
      </c>
      <c r="G1673">
        <v>132247.22</v>
      </c>
      <c r="H1673">
        <v>123608.02</v>
      </c>
      <c r="I1673">
        <v>1.7127478270615823E-4</v>
      </c>
      <c r="J1673">
        <v>3202.95</v>
      </c>
      <c r="K1673">
        <v>0</v>
      </c>
      <c r="L1673">
        <v>0</v>
      </c>
      <c r="M1673" t="s">
        <v>42</v>
      </c>
      <c r="N1673">
        <v>721694215.85000002</v>
      </c>
      <c r="Q1673">
        <v>0</v>
      </c>
      <c r="R1673">
        <v>0</v>
      </c>
    </row>
    <row r="1674" spans="1:18" x14ac:dyDescent="0.3">
      <c r="A1674" t="s">
        <v>125</v>
      </c>
      <c r="B1674" t="s">
        <v>126</v>
      </c>
      <c r="C1674" t="s">
        <v>127</v>
      </c>
      <c r="D1674" t="s">
        <v>61</v>
      </c>
      <c r="E1674">
        <v>11983055.939999999</v>
      </c>
      <c r="F1674">
        <v>967476.67</v>
      </c>
      <c r="G1674">
        <v>810325.87</v>
      </c>
      <c r="H1674">
        <v>842548.57</v>
      </c>
      <c r="I1674">
        <v>3.2583013002961364E-3</v>
      </c>
      <c r="J1674">
        <v>23965.85</v>
      </c>
      <c r="K1674">
        <v>0</v>
      </c>
      <c r="L1674">
        <v>0</v>
      </c>
      <c r="M1674" t="s">
        <v>42</v>
      </c>
      <c r="N1674">
        <v>258585223.50999999</v>
      </c>
      <c r="Q1674">
        <v>0</v>
      </c>
      <c r="R1674">
        <v>0</v>
      </c>
    </row>
    <row r="1675" spans="1:18" x14ac:dyDescent="0.3">
      <c r="A1675" t="s">
        <v>129</v>
      </c>
      <c r="B1675" t="s">
        <v>130</v>
      </c>
      <c r="C1675" t="s">
        <v>131</v>
      </c>
      <c r="D1675" t="s">
        <v>61</v>
      </c>
      <c r="E1675">
        <v>1421474.84</v>
      </c>
      <c r="F1675">
        <v>254693.62</v>
      </c>
      <c r="G1675">
        <v>101823.99</v>
      </c>
      <c r="H1675">
        <v>99854.79</v>
      </c>
      <c r="I1675">
        <v>3.8615814409108498E-4</v>
      </c>
      <c r="J1675">
        <v>2842.84</v>
      </c>
      <c r="K1675">
        <v>0</v>
      </c>
      <c r="L1675">
        <v>0</v>
      </c>
      <c r="M1675" t="s">
        <v>42</v>
      </c>
      <c r="N1675">
        <v>258585223.50999999</v>
      </c>
      <c r="Q1675">
        <v>0</v>
      </c>
      <c r="R1675">
        <v>0</v>
      </c>
    </row>
    <row r="1676" spans="1:18" x14ac:dyDescent="0.3">
      <c r="A1676" t="s">
        <v>132</v>
      </c>
      <c r="B1676" t="s">
        <v>133</v>
      </c>
      <c r="C1676" t="s">
        <v>134</v>
      </c>
      <c r="D1676" t="s">
        <v>61</v>
      </c>
      <c r="E1676">
        <v>454857.67</v>
      </c>
      <c r="F1676">
        <v>45989.83</v>
      </c>
      <c r="G1676">
        <v>36824.720000000001</v>
      </c>
      <c r="H1676">
        <v>32309.37</v>
      </c>
      <c r="I1676">
        <v>1.2494669866064691E-4</v>
      </c>
      <c r="J1676">
        <v>909.57</v>
      </c>
      <c r="K1676">
        <v>0</v>
      </c>
      <c r="L1676">
        <v>0</v>
      </c>
      <c r="M1676" t="s">
        <v>42</v>
      </c>
      <c r="N1676">
        <v>258585223.50999999</v>
      </c>
      <c r="Q1676">
        <v>0</v>
      </c>
      <c r="R1676">
        <v>0</v>
      </c>
    </row>
    <row r="1677" spans="1:18" x14ac:dyDescent="0.3">
      <c r="A1677" t="s">
        <v>135</v>
      </c>
      <c r="B1677" t="s">
        <v>136</v>
      </c>
      <c r="C1677" t="s">
        <v>137</v>
      </c>
      <c r="D1677" t="s">
        <v>61</v>
      </c>
      <c r="E1677">
        <v>8567803.9299999997</v>
      </c>
      <c r="F1677">
        <v>496231.18</v>
      </c>
      <c r="G1677">
        <v>585590.89</v>
      </c>
      <c r="H1677">
        <v>613559.94999999995</v>
      </c>
      <c r="I1677">
        <v>2.3727571965312718E-3</v>
      </c>
      <c r="J1677">
        <v>17013.189999999999</v>
      </c>
      <c r="K1677">
        <v>0</v>
      </c>
      <c r="L1677">
        <v>0</v>
      </c>
      <c r="M1677" t="s">
        <v>42</v>
      </c>
      <c r="N1677">
        <v>258585223.50999999</v>
      </c>
      <c r="Q1677">
        <v>0</v>
      </c>
      <c r="R1677">
        <v>0</v>
      </c>
    </row>
    <row r="1678" spans="1:18" x14ac:dyDescent="0.3">
      <c r="A1678" t="s">
        <v>138</v>
      </c>
      <c r="B1678" t="s">
        <v>139</v>
      </c>
      <c r="C1678" t="s">
        <v>140</v>
      </c>
      <c r="D1678" t="s">
        <v>61</v>
      </c>
      <c r="E1678">
        <v>17686256.460000001</v>
      </c>
      <c r="F1678">
        <v>1258971.96</v>
      </c>
      <c r="G1678">
        <v>1224898.42</v>
      </c>
      <c r="H1678">
        <v>1241021.27</v>
      </c>
      <c r="I1678">
        <v>4.7992737293900602E-3</v>
      </c>
      <c r="J1678">
        <v>35363.97</v>
      </c>
      <c r="K1678">
        <v>0</v>
      </c>
      <c r="L1678">
        <v>0</v>
      </c>
      <c r="M1678" t="s">
        <v>42</v>
      </c>
      <c r="N1678">
        <v>258585223.50999999</v>
      </c>
      <c r="Q1678">
        <v>0</v>
      </c>
      <c r="R1678">
        <v>0</v>
      </c>
    </row>
    <row r="1679" spans="1:18" x14ac:dyDescent="0.3">
      <c r="A1679" t="s">
        <v>141</v>
      </c>
      <c r="B1679" t="s">
        <v>142</v>
      </c>
      <c r="C1679" t="s">
        <v>143</v>
      </c>
      <c r="D1679" t="s">
        <v>61</v>
      </c>
      <c r="E1679">
        <v>1613182.57</v>
      </c>
      <c r="F1679">
        <v>293175.93</v>
      </c>
      <c r="G1679">
        <v>122182.46</v>
      </c>
      <c r="H1679">
        <v>113661.86</v>
      </c>
      <c r="I1679">
        <v>4.3955280374172065E-4</v>
      </c>
      <c r="J1679">
        <v>3226.27</v>
      </c>
      <c r="K1679">
        <v>0</v>
      </c>
      <c r="L1679">
        <v>0</v>
      </c>
      <c r="M1679" t="s">
        <v>42</v>
      </c>
      <c r="N1679">
        <v>258585223.50999999</v>
      </c>
      <c r="Q1679">
        <v>0</v>
      </c>
      <c r="R1679">
        <v>0</v>
      </c>
    </row>
    <row r="1680" spans="1:18" x14ac:dyDescent="0.3">
      <c r="A1680" t="s">
        <v>144</v>
      </c>
      <c r="B1680" t="s">
        <v>145</v>
      </c>
      <c r="C1680" t="s">
        <v>146</v>
      </c>
      <c r="D1680" t="s">
        <v>61</v>
      </c>
      <c r="E1680">
        <v>62162679.57</v>
      </c>
      <c r="F1680">
        <v>4268997.54</v>
      </c>
      <c r="G1680">
        <v>4165328.95</v>
      </c>
      <c r="H1680">
        <v>4359657.76</v>
      </c>
      <c r="I1680">
        <v>1.685965540034581E-2</v>
      </c>
      <c r="J1680">
        <v>124324.78</v>
      </c>
      <c r="K1680">
        <v>0</v>
      </c>
      <c r="L1680">
        <v>0</v>
      </c>
      <c r="M1680" t="s">
        <v>42</v>
      </c>
      <c r="N1680">
        <v>258585223.50999999</v>
      </c>
      <c r="Q1680">
        <v>0</v>
      </c>
      <c r="R1680">
        <v>0</v>
      </c>
    </row>
    <row r="1681" spans="1:18" x14ac:dyDescent="0.3">
      <c r="A1681" t="s">
        <v>147</v>
      </c>
      <c r="B1681" t="s">
        <v>148</v>
      </c>
      <c r="C1681" t="s">
        <v>149</v>
      </c>
      <c r="D1681" t="s">
        <v>61</v>
      </c>
      <c r="E1681">
        <v>11625763.84</v>
      </c>
      <c r="F1681">
        <v>875677.55</v>
      </c>
      <c r="G1681">
        <v>827090.34</v>
      </c>
      <c r="H1681">
        <v>817641.26</v>
      </c>
      <c r="I1681">
        <v>3.1619798258440712E-3</v>
      </c>
      <c r="J1681">
        <v>23240.080000000002</v>
      </c>
      <c r="K1681">
        <v>0</v>
      </c>
      <c r="L1681">
        <v>0</v>
      </c>
      <c r="M1681" t="s">
        <v>42</v>
      </c>
      <c r="N1681">
        <v>258585223.50999999</v>
      </c>
      <c r="Q1681">
        <v>0</v>
      </c>
      <c r="R1681">
        <v>0</v>
      </c>
    </row>
    <row r="1682" spans="1:18" x14ac:dyDescent="0.3">
      <c r="A1682" t="s">
        <v>150</v>
      </c>
      <c r="B1682" t="s">
        <v>151</v>
      </c>
      <c r="C1682" t="s">
        <v>152</v>
      </c>
      <c r="D1682" t="s">
        <v>61</v>
      </c>
      <c r="E1682">
        <v>33311462.920000002</v>
      </c>
      <c r="F1682">
        <v>1781091.24</v>
      </c>
      <c r="G1682">
        <v>2364718.88</v>
      </c>
      <c r="H1682">
        <v>2342078.4700000002</v>
      </c>
      <c r="I1682">
        <v>9.0572788274942834E-3</v>
      </c>
      <c r="J1682">
        <v>66622.23</v>
      </c>
      <c r="K1682">
        <v>0</v>
      </c>
      <c r="L1682">
        <v>0</v>
      </c>
      <c r="M1682" t="s">
        <v>42</v>
      </c>
      <c r="N1682">
        <v>258585223.50999999</v>
      </c>
      <c r="Q1682">
        <v>0</v>
      </c>
      <c r="R1682">
        <v>0</v>
      </c>
    </row>
    <row r="1683" spans="1:18" x14ac:dyDescent="0.3">
      <c r="A1683" t="s">
        <v>153</v>
      </c>
      <c r="B1683" t="s">
        <v>154</v>
      </c>
      <c r="C1683" t="s">
        <v>155</v>
      </c>
      <c r="D1683" t="s">
        <v>61</v>
      </c>
      <c r="E1683">
        <v>68169256.650000006</v>
      </c>
      <c r="F1683">
        <v>5878128.1500000004</v>
      </c>
      <c r="G1683">
        <v>4707693.0199999996</v>
      </c>
      <c r="H1683">
        <v>4833648.8899999997</v>
      </c>
      <c r="I1683">
        <v>1.8692672475204574E-2</v>
      </c>
      <c r="J1683">
        <v>136356.95000000001</v>
      </c>
      <c r="K1683">
        <v>0</v>
      </c>
      <c r="L1683">
        <v>0</v>
      </c>
      <c r="M1683" t="s">
        <v>42</v>
      </c>
      <c r="N1683">
        <v>258585223.50999999</v>
      </c>
      <c r="Q1683">
        <v>0</v>
      </c>
      <c r="R1683">
        <v>0</v>
      </c>
    </row>
    <row r="1684" spans="1:18" x14ac:dyDescent="0.3">
      <c r="A1684" t="s">
        <v>156</v>
      </c>
      <c r="B1684" t="s">
        <v>157</v>
      </c>
      <c r="C1684" t="s">
        <v>158</v>
      </c>
      <c r="D1684" t="s">
        <v>61</v>
      </c>
      <c r="E1684">
        <v>40390999.640000001</v>
      </c>
      <c r="F1684">
        <v>3940195.69</v>
      </c>
      <c r="G1684">
        <v>2975921.75</v>
      </c>
      <c r="H1684">
        <v>2834634.95</v>
      </c>
      <c r="I1684">
        <v>1.0962091768133763E-2</v>
      </c>
      <c r="J1684">
        <v>80781.87</v>
      </c>
      <c r="K1684">
        <v>0</v>
      </c>
      <c r="L1684">
        <v>0</v>
      </c>
      <c r="M1684" t="s">
        <v>42</v>
      </c>
      <c r="N1684">
        <v>258585223.50999999</v>
      </c>
      <c r="Q1684">
        <v>0</v>
      </c>
      <c r="R1684">
        <v>0</v>
      </c>
    </row>
    <row r="1685" spans="1:18" x14ac:dyDescent="0.3">
      <c r="A1685" t="s">
        <v>159</v>
      </c>
      <c r="B1685" t="s">
        <v>160</v>
      </c>
      <c r="C1685" t="s">
        <v>161</v>
      </c>
      <c r="D1685" t="s">
        <v>61</v>
      </c>
      <c r="E1685">
        <v>75784.59</v>
      </c>
      <c r="F1685">
        <v>3505.85</v>
      </c>
      <c r="G1685">
        <v>5683.88</v>
      </c>
      <c r="H1685">
        <v>5348.1</v>
      </c>
      <c r="I1685">
        <v>2.0682156263245171E-5</v>
      </c>
      <c r="J1685">
        <v>151.51</v>
      </c>
      <c r="K1685">
        <v>0</v>
      </c>
      <c r="L1685">
        <v>0</v>
      </c>
      <c r="M1685" t="s">
        <v>42</v>
      </c>
      <c r="N1685">
        <v>258585223.50999999</v>
      </c>
      <c r="Q1685">
        <v>0</v>
      </c>
      <c r="R1685">
        <v>0</v>
      </c>
    </row>
    <row r="1686" spans="1:18" x14ac:dyDescent="0.3">
      <c r="A1686" t="s">
        <v>162</v>
      </c>
      <c r="B1686" t="s">
        <v>163</v>
      </c>
      <c r="C1686" t="s">
        <v>164</v>
      </c>
      <c r="D1686" t="s">
        <v>61</v>
      </c>
      <c r="E1686">
        <v>61424398.210000001</v>
      </c>
      <c r="F1686">
        <v>5216162.3099999996</v>
      </c>
      <c r="G1686">
        <v>4194959.58</v>
      </c>
      <c r="H1686">
        <v>4310677.1900000004</v>
      </c>
      <c r="I1686">
        <v>1.6670237887097587E-2</v>
      </c>
      <c r="J1686">
        <v>122848.92</v>
      </c>
      <c r="K1686">
        <v>0</v>
      </c>
      <c r="L1686">
        <v>0</v>
      </c>
      <c r="M1686" t="s">
        <v>42</v>
      </c>
      <c r="N1686">
        <v>258585223.50999999</v>
      </c>
      <c r="Q1686">
        <v>0</v>
      </c>
      <c r="R1686">
        <v>0</v>
      </c>
    </row>
    <row r="1687" spans="1:18" x14ac:dyDescent="0.3">
      <c r="A1687" t="s">
        <v>165</v>
      </c>
      <c r="B1687" t="s">
        <v>166</v>
      </c>
      <c r="C1687" t="s">
        <v>167</v>
      </c>
      <c r="D1687" t="s">
        <v>61</v>
      </c>
      <c r="E1687">
        <v>230642.71</v>
      </c>
      <c r="F1687">
        <v>40555.480000000003</v>
      </c>
      <c r="G1687">
        <v>20402.79</v>
      </c>
      <c r="H1687">
        <v>16170.5</v>
      </c>
      <c r="I1687">
        <v>6.2534509050841622E-5</v>
      </c>
      <c r="J1687">
        <v>461.17</v>
      </c>
      <c r="K1687">
        <v>0</v>
      </c>
      <c r="L1687">
        <v>0</v>
      </c>
      <c r="M1687" t="s">
        <v>42</v>
      </c>
      <c r="N1687">
        <v>258585223.50999999</v>
      </c>
      <c r="Q1687">
        <v>0</v>
      </c>
      <c r="R1687">
        <v>0</v>
      </c>
    </row>
    <row r="1688" spans="1:18" x14ac:dyDescent="0.3">
      <c r="A1688" t="s">
        <v>168</v>
      </c>
      <c r="B1688" t="s">
        <v>169</v>
      </c>
      <c r="C1688" t="s">
        <v>170</v>
      </c>
      <c r="D1688" t="s">
        <v>61</v>
      </c>
      <c r="E1688">
        <v>5877430.9400000004</v>
      </c>
      <c r="F1688">
        <v>605302.76</v>
      </c>
      <c r="G1688">
        <v>434303.65</v>
      </c>
      <c r="H1688">
        <v>413617.6</v>
      </c>
      <c r="I1688">
        <v>1.5995407409039543E-3</v>
      </c>
      <c r="J1688">
        <v>11754.69</v>
      </c>
      <c r="K1688">
        <v>0</v>
      </c>
      <c r="L1688">
        <v>0</v>
      </c>
      <c r="M1688" t="s">
        <v>42</v>
      </c>
      <c r="N1688">
        <v>258585223.50999999</v>
      </c>
      <c r="Q1688">
        <v>0</v>
      </c>
      <c r="R1688">
        <v>0</v>
      </c>
    </row>
    <row r="1689" spans="1:18" x14ac:dyDescent="0.3">
      <c r="A1689" t="s">
        <v>171</v>
      </c>
      <c r="B1689" t="s">
        <v>172</v>
      </c>
      <c r="C1689" t="s">
        <v>173</v>
      </c>
      <c r="D1689" t="s">
        <v>61</v>
      </c>
      <c r="E1689">
        <v>479612.15</v>
      </c>
      <c r="F1689">
        <v>20970.23</v>
      </c>
      <c r="G1689">
        <v>37585.47</v>
      </c>
      <c r="H1689">
        <v>33911.089999999997</v>
      </c>
      <c r="I1689">
        <v>1.3114086543575677E-4</v>
      </c>
      <c r="J1689">
        <v>960</v>
      </c>
      <c r="K1689">
        <v>0</v>
      </c>
      <c r="L1689">
        <v>0</v>
      </c>
      <c r="M1689" t="s">
        <v>42</v>
      </c>
      <c r="N1689">
        <v>258585223.50999999</v>
      </c>
      <c r="Q1689">
        <v>0</v>
      </c>
      <c r="R1689">
        <v>0</v>
      </c>
    </row>
    <row r="1690" spans="1:18" x14ac:dyDescent="0.3">
      <c r="A1690" t="s">
        <v>174</v>
      </c>
      <c r="B1690" t="s">
        <v>175</v>
      </c>
      <c r="C1690" t="s">
        <v>176</v>
      </c>
      <c r="D1690" t="s">
        <v>61</v>
      </c>
      <c r="E1690">
        <v>17818172.32</v>
      </c>
      <c r="F1690">
        <v>1414433.72</v>
      </c>
      <c r="G1690">
        <v>1233515.98</v>
      </c>
      <c r="H1690">
        <v>1261456.6100000001</v>
      </c>
      <c r="I1690">
        <v>4.8783012148844503E-3</v>
      </c>
      <c r="J1690">
        <v>35636.19</v>
      </c>
      <c r="K1690">
        <v>0</v>
      </c>
      <c r="L1690">
        <v>0</v>
      </c>
      <c r="M1690" t="s">
        <v>42</v>
      </c>
      <c r="N1690">
        <v>258585223.50999999</v>
      </c>
      <c r="Q1690">
        <v>0</v>
      </c>
      <c r="R1690">
        <v>0</v>
      </c>
    </row>
    <row r="1691" spans="1:18" x14ac:dyDescent="0.3">
      <c r="A1691" t="s">
        <v>177</v>
      </c>
      <c r="B1691" t="s">
        <v>178</v>
      </c>
      <c r="C1691" t="s">
        <v>179</v>
      </c>
      <c r="D1691" t="s">
        <v>61</v>
      </c>
      <c r="E1691">
        <v>3116112.54</v>
      </c>
      <c r="F1691">
        <v>233860.43</v>
      </c>
      <c r="G1691">
        <v>198806.42</v>
      </c>
      <c r="H1691">
        <v>219484.93</v>
      </c>
      <c r="I1691">
        <v>8.4879146233006659E-4</v>
      </c>
      <c r="J1691">
        <v>6232.08</v>
      </c>
      <c r="K1691">
        <v>0</v>
      </c>
      <c r="L1691">
        <v>0</v>
      </c>
      <c r="M1691" t="s">
        <v>42</v>
      </c>
      <c r="N1691">
        <v>258585223.50999999</v>
      </c>
      <c r="Q1691">
        <v>0</v>
      </c>
      <c r="R1691">
        <v>0</v>
      </c>
    </row>
    <row r="1692" spans="1:18" x14ac:dyDescent="0.3">
      <c r="A1692" t="s">
        <v>180</v>
      </c>
      <c r="B1692" t="s">
        <v>181</v>
      </c>
      <c r="C1692" t="s">
        <v>182</v>
      </c>
      <c r="D1692" t="s">
        <v>61</v>
      </c>
      <c r="E1692">
        <v>2462957.5299999998</v>
      </c>
      <c r="F1692">
        <v>230339.35</v>
      </c>
      <c r="G1692">
        <v>162660.91</v>
      </c>
      <c r="H1692">
        <v>172937.97</v>
      </c>
      <c r="I1692">
        <v>6.6878519836734661E-4</v>
      </c>
      <c r="J1692">
        <v>4925.72</v>
      </c>
      <c r="K1692">
        <v>0</v>
      </c>
      <c r="L1692">
        <v>0</v>
      </c>
      <c r="M1692" t="s">
        <v>42</v>
      </c>
      <c r="N1692">
        <v>258585223.50999999</v>
      </c>
      <c r="Q1692">
        <v>0</v>
      </c>
      <c r="R1692">
        <v>0</v>
      </c>
    </row>
    <row r="1693" spans="1:18" x14ac:dyDescent="0.3">
      <c r="A1693" t="s">
        <v>183</v>
      </c>
      <c r="B1693" t="s">
        <v>184</v>
      </c>
      <c r="C1693" t="s">
        <v>185</v>
      </c>
      <c r="D1693" t="s">
        <v>61</v>
      </c>
      <c r="E1693">
        <v>291513.09999999998</v>
      </c>
      <c r="F1693">
        <v>88865.27</v>
      </c>
      <c r="G1693">
        <v>18501.330000000002</v>
      </c>
      <c r="H1693">
        <v>20559.8</v>
      </c>
      <c r="I1693">
        <v>7.9508796832719679E-5</v>
      </c>
      <c r="J1693">
        <v>582.89</v>
      </c>
      <c r="K1693">
        <v>0</v>
      </c>
      <c r="L1693">
        <v>0</v>
      </c>
      <c r="M1693" t="s">
        <v>42</v>
      </c>
      <c r="N1693">
        <v>258585223.50999999</v>
      </c>
      <c r="Q1693">
        <v>0</v>
      </c>
      <c r="R1693">
        <v>0</v>
      </c>
    </row>
    <row r="1694" spans="1:18" x14ac:dyDescent="0.3">
      <c r="A1694" t="s">
        <v>186</v>
      </c>
      <c r="B1694" t="s">
        <v>187</v>
      </c>
      <c r="C1694" t="s">
        <v>188</v>
      </c>
      <c r="D1694" t="s">
        <v>61</v>
      </c>
      <c r="E1694">
        <v>12236792.15</v>
      </c>
      <c r="F1694">
        <v>743625.65</v>
      </c>
      <c r="G1694">
        <v>904033.39</v>
      </c>
      <c r="H1694">
        <v>859258.12</v>
      </c>
      <c r="I1694">
        <v>3.3229204218885723E-3</v>
      </c>
      <c r="J1694">
        <v>24473.439999999999</v>
      </c>
      <c r="K1694">
        <v>0</v>
      </c>
      <c r="L1694">
        <v>0</v>
      </c>
      <c r="M1694" t="s">
        <v>42</v>
      </c>
      <c r="N1694">
        <v>258585223.50999999</v>
      </c>
      <c r="Q1694">
        <v>0</v>
      </c>
      <c r="R1694">
        <v>0</v>
      </c>
    </row>
    <row r="1695" spans="1:18" x14ac:dyDescent="0.3">
      <c r="A1695" t="s">
        <v>189</v>
      </c>
      <c r="B1695" t="s">
        <v>190</v>
      </c>
      <c r="C1695" t="s">
        <v>191</v>
      </c>
      <c r="D1695" t="s">
        <v>61</v>
      </c>
      <c r="E1695">
        <v>21198236.34</v>
      </c>
      <c r="F1695">
        <v>1811373.81</v>
      </c>
      <c r="G1695">
        <v>1519796.37</v>
      </c>
      <c r="H1695">
        <v>1492261.35</v>
      </c>
      <c r="I1695">
        <v>5.7708686124607247E-3</v>
      </c>
      <c r="J1695">
        <v>42396.04</v>
      </c>
      <c r="K1695">
        <v>0</v>
      </c>
      <c r="L1695">
        <v>0</v>
      </c>
      <c r="M1695" t="s">
        <v>42</v>
      </c>
      <c r="N1695">
        <v>258585223.50999999</v>
      </c>
      <c r="Q1695">
        <v>0</v>
      </c>
      <c r="R1695">
        <v>0</v>
      </c>
    </row>
    <row r="1696" spans="1:18" x14ac:dyDescent="0.3">
      <c r="A1696" t="s">
        <v>192</v>
      </c>
      <c r="B1696" t="s">
        <v>193</v>
      </c>
      <c r="C1696" t="s">
        <v>194</v>
      </c>
      <c r="D1696" t="s">
        <v>61</v>
      </c>
      <c r="E1696">
        <v>2716376.79</v>
      </c>
      <c r="F1696">
        <v>273848.63</v>
      </c>
      <c r="G1696">
        <v>183628.81</v>
      </c>
      <c r="H1696">
        <v>193273.92</v>
      </c>
      <c r="I1696">
        <v>7.474283231521376E-4</v>
      </c>
      <c r="J1696">
        <v>5430.85</v>
      </c>
      <c r="K1696">
        <v>0</v>
      </c>
      <c r="L1696">
        <v>0</v>
      </c>
      <c r="M1696" t="s">
        <v>42</v>
      </c>
      <c r="N1696">
        <v>258585223.50999999</v>
      </c>
      <c r="Q1696">
        <v>0</v>
      </c>
      <c r="R1696">
        <v>0</v>
      </c>
    </row>
    <row r="1697" spans="1:18" x14ac:dyDescent="0.3">
      <c r="A1697" t="s">
        <v>195</v>
      </c>
      <c r="B1697" t="s">
        <v>196</v>
      </c>
      <c r="C1697" t="s">
        <v>197</v>
      </c>
      <c r="D1697" t="s">
        <v>61</v>
      </c>
      <c r="E1697">
        <v>485536.28</v>
      </c>
      <c r="F1697">
        <v>30172.57</v>
      </c>
      <c r="G1697">
        <v>33711.449999999997</v>
      </c>
      <c r="H1697">
        <v>34563.56</v>
      </c>
      <c r="I1697">
        <v>1.3366409546082729E-4</v>
      </c>
      <c r="J1697">
        <v>970.97</v>
      </c>
      <c r="K1697">
        <v>0</v>
      </c>
      <c r="L1697">
        <v>0</v>
      </c>
      <c r="M1697" t="s">
        <v>42</v>
      </c>
      <c r="N1697">
        <v>258585223.50999999</v>
      </c>
      <c r="Q1697">
        <v>0</v>
      </c>
      <c r="R1697">
        <v>0</v>
      </c>
    </row>
    <row r="1698" spans="1:18" x14ac:dyDescent="0.3">
      <c r="A1698" t="s">
        <v>198</v>
      </c>
      <c r="B1698" t="s">
        <v>199</v>
      </c>
      <c r="C1698" t="s">
        <v>200</v>
      </c>
      <c r="D1698" t="s">
        <v>61</v>
      </c>
      <c r="E1698">
        <v>3290440.4</v>
      </c>
      <c r="F1698">
        <v>241117.51</v>
      </c>
      <c r="G1698">
        <v>225045.55</v>
      </c>
      <c r="H1698">
        <v>231407.96</v>
      </c>
      <c r="I1698">
        <v>8.9490016814920974E-4</v>
      </c>
      <c r="J1698">
        <v>6577.91</v>
      </c>
      <c r="K1698">
        <v>0</v>
      </c>
      <c r="L1698">
        <v>0</v>
      </c>
      <c r="M1698" t="s">
        <v>42</v>
      </c>
      <c r="N1698">
        <v>258585223.50999999</v>
      </c>
      <c r="Q1698">
        <v>0</v>
      </c>
      <c r="R1698">
        <v>0</v>
      </c>
    </row>
    <row r="1699" spans="1:18" x14ac:dyDescent="0.3">
      <c r="A1699" t="s">
        <v>201</v>
      </c>
      <c r="B1699" t="s">
        <v>202</v>
      </c>
      <c r="C1699" t="s">
        <v>203</v>
      </c>
      <c r="D1699" t="s">
        <v>61</v>
      </c>
      <c r="E1699">
        <v>3944219.29</v>
      </c>
      <c r="F1699">
        <v>325293.40999999997</v>
      </c>
      <c r="G1699">
        <v>291565.42</v>
      </c>
      <c r="H1699">
        <v>277704.03000000003</v>
      </c>
      <c r="I1699">
        <v>1.0739361910571839E-3</v>
      </c>
      <c r="J1699">
        <v>7888.28</v>
      </c>
      <c r="K1699">
        <v>0</v>
      </c>
      <c r="L1699">
        <v>0</v>
      </c>
      <c r="M1699" t="s">
        <v>42</v>
      </c>
      <c r="N1699">
        <v>258585223.50999999</v>
      </c>
      <c r="Q1699">
        <v>0</v>
      </c>
      <c r="R1699">
        <v>0</v>
      </c>
    </row>
    <row r="1700" spans="1:18" x14ac:dyDescent="0.3">
      <c r="A1700" t="s">
        <v>204</v>
      </c>
      <c r="B1700" t="s">
        <v>205</v>
      </c>
      <c r="C1700" t="s">
        <v>206</v>
      </c>
      <c r="D1700" t="s">
        <v>61</v>
      </c>
      <c r="E1700">
        <v>3831771.91</v>
      </c>
      <c r="F1700">
        <v>327359.74</v>
      </c>
      <c r="G1700">
        <v>259093.34</v>
      </c>
      <c r="H1700">
        <v>270595.82</v>
      </c>
      <c r="I1700">
        <v>1.0464473426863678E-3</v>
      </c>
      <c r="J1700">
        <v>7656.03</v>
      </c>
      <c r="K1700">
        <v>0</v>
      </c>
      <c r="L1700">
        <v>0</v>
      </c>
      <c r="M1700" t="s">
        <v>42</v>
      </c>
      <c r="N1700">
        <v>258585223.50999999</v>
      </c>
      <c r="Q1700">
        <v>0</v>
      </c>
      <c r="R1700">
        <v>0</v>
      </c>
    </row>
    <row r="1701" spans="1:18" x14ac:dyDescent="0.3">
      <c r="A1701" t="s">
        <v>207</v>
      </c>
      <c r="B1701" t="s">
        <v>208</v>
      </c>
      <c r="C1701" t="s">
        <v>209</v>
      </c>
      <c r="D1701" t="s">
        <v>61</v>
      </c>
      <c r="E1701">
        <v>330677.82</v>
      </c>
      <c r="F1701">
        <v>10369.870000000001</v>
      </c>
      <c r="G1701">
        <v>20879.43</v>
      </c>
      <c r="H1701">
        <v>23211.63</v>
      </c>
      <c r="I1701">
        <v>8.9763945847054014E-5</v>
      </c>
      <c r="J1701">
        <v>660.89</v>
      </c>
      <c r="K1701">
        <v>0</v>
      </c>
      <c r="L1701">
        <v>0</v>
      </c>
      <c r="M1701" t="s">
        <v>42</v>
      </c>
      <c r="N1701">
        <v>258585223.50999999</v>
      </c>
      <c r="Q1701">
        <v>0</v>
      </c>
      <c r="R1701">
        <v>0</v>
      </c>
    </row>
    <row r="1702" spans="1:18" x14ac:dyDescent="0.3">
      <c r="A1702" t="s">
        <v>210</v>
      </c>
      <c r="B1702" t="s">
        <v>211</v>
      </c>
      <c r="C1702" t="s">
        <v>212</v>
      </c>
      <c r="D1702" t="s">
        <v>61</v>
      </c>
      <c r="E1702">
        <v>35218675.609999999</v>
      </c>
      <c r="F1702">
        <v>2538261.61</v>
      </c>
      <c r="G1702">
        <v>2486634.71</v>
      </c>
      <c r="H1702">
        <v>2469956.0699999998</v>
      </c>
      <c r="I1702">
        <v>9.5518066982836769E-3</v>
      </c>
      <c r="J1702">
        <v>70435.570000000007</v>
      </c>
      <c r="K1702">
        <v>0</v>
      </c>
      <c r="L1702">
        <v>0</v>
      </c>
      <c r="M1702" t="s">
        <v>42</v>
      </c>
      <c r="N1702">
        <v>258585223.50999999</v>
      </c>
      <c r="Q1702">
        <v>0</v>
      </c>
      <c r="R1702">
        <v>0</v>
      </c>
    </row>
    <row r="1703" spans="1:18" x14ac:dyDescent="0.3">
      <c r="A1703" t="s">
        <v>213</v>
      </c>
      <c r="B1703" t="s">
        <v>214</v>
      </c>
      <c r="C1703" t="s">
        <v>215</v>
      </c>
      <c r="D1703" t="s">
        <v>61</v>
      </c>
      <c r="E1703">
        <v>38571790.75</v>
      </c>
      <c r="F1703">
        <v>2513010.4700000002</v>
      </c>
      <c r="G1703">
        <v>2734364.95</v>
      </c>
      <c r="H1703">
        <v>2731812.3</v>
      </c>
      <c r="I1703">
        <v>1.0564456324761169E-2</v>
      </c>
      <c r="J1703">
        <v>77143.44</v>
      </c>
      <c r="K1703">
        <v>0</v>
      </c>
      <c r="L1703">
        <v>0</v>
      </c>
      <c r="M1703" t="s">
        <v>42</v>
      </c>
      <c r="N1703">
        <v>258585223.50999999</v>
      </c>
      <c r="Q1703">
        <v>0</v>
      </c>
      <c r="R1703">
        <v>0</v>
      </c>
    </row>
    <row r="1704" spans="1:18" x14ac:dyDescent="0.3">
      <c r="A1704" t="s">
        <v>216</v>
      </c>
      <c r="B1704" t="s">
        <v>217</v>
      </c>
      <c r="C1704" t="s">
        <v>218</v>
      </c>
      <c r="D1704" t="s">
        <v>61</v>
      </c>
      <c r="E1704">
        <v>9924645.6099999994</v>
      </c>
      <c r="F1704">
        <v>996147.19</v>
      </c>
      <c r="G1704">
        <v>689580.24</v>
      </c>
      <c r="H1704">
        <v>697468.44</v>
      </c>
      <c r="I1704">
        <v>2.6972478571383931E-3</v>
      </c>
      <c r="J1704">
        <v>19849.150000000001</v>
      </c>
      <c r="K1704">
        <v>0</v>
      </c>
      <c r="L1704">
        <v>0</v>
      </c>
      <c r="M1704" t="s">
        <v>42</v>
      </c>
      <c r="N1704">
        <v>258585223.50999999</v>
      </c>
      <c r="Q1704">
        <v>0</v>
      </c>
      <c r="R1704">
        <v>0</v>
      </c>
    </row>
    <row r="1705" spans="1:18" x14ac:dyDescent="0.3">
      <c r="A1705" t="s">
        <v>219</v>
      </c>
      <c r="B1705" t="s">
        <v>220</v>
      </c>
      <c r="C1705" t="s">
        <v>221</v>
      </c>
      <c r="D1705" t="s">
        <v>61</v>
      </c>
      <c r="E1705">
        <v>8757873.0700000003</v>
      </c>
      <c r="F1705">
        <v>494041.13</v>
      </c>
      <c r="G1705">
        <v>609962.53</v>
      </c>
      <c r="H1705">
        <v>615194.94999999995</v>
      </c>
      <c r="I1705">
        <v>2.3790800636224645E-3</v>
      </c>
      <c r="J1705">
        <v>17515.599999999999</v>
      </c>
      <c r="K1705">
        <v>0</v>
      </c>
      <c r="L1705">
        <v>0</v>
      </c>
      <c r="M1705" t="s">
        <v>42</v>
      </c>
      <c r="N1705">
        <v>258585223.50999999</v>
      </c>
      <c r="Q1705">
        <v>0</v>
      </c>
      <c r="R1705">
        <v>0</v>
      </c>
    </row>
    <row r="1706" spans="1:18" x14ac:dyDescent="0.3">
      <c r="A1706" t="s">
        <v>222</v>
      </c>
      <c r="B1706" t="s">
        <v>223</v>
      </c>
      <c r="C1706" t="s">
        <v>224</v>
      </c>
      <c r="D1706" t="s">
        <v>61</v>
      </c>
      <c r="E1706">
        <v>14541905.09</v>
      </c>
      <c r="F1706">
        <v>1448854.35</v>
      </c>
      <c r="G1706">
        <v>998057.69</v>
      </c>
      <c r="H1706">
        <v>1021849.12</v>
      </c>
      <c r="I1706">
        <v>3.9516918489369253E-3</v>
      </c>
      <c r="J1706">
        <v>29083.59</v>
      </c>
      <c r="K1706">
        <v>0</v>
      </c>
      <c r="L1706">
        <v>0</v>
      </c>
      <c r="M1706" t="s">
        <v>42</v>
      </c>
      <c r="N1706">
        <v>258585223.50999999</v>
      </c>
      <c r="Q1706">
        <v>0</v>
      </c>
      <c r="R1706">
        <v>0</v>
      </c>
    </row>
    <row r="1707" spans="1:18" x14ac:dyDescent="0.3">
      <c r="A1707" t="s">
        <v>225</v>
      </c>
      <c r="B1707" t="s">
        <v>226</v>
      </c>
      <c r="C1707" t="s">
        <v>227</v>
      </c>
      <c r="D1707" t="s">
        <v>61</v>
      </c>
      <c r="E1707">
        <v>2141887.0299999998</v>
      </c>
      <c r="F1707">
        <v>199408.78</v>
      </c>
      <c r="G1707">
        <v>155939.18</v>
      </c>
      <c r="H1707">
        <v>150587.69</v>
      </c>
      <c r="I1707">
        <v>5.8235226265423664E-4</v>
      </c>
      <c r="J1707">
        <v>4283.68</v>
      </c>
      <c r="K1707">
        <v>0</v>
      </c>
      <c r="L1707">
        <v>0</v>
      </c>
      <c r="M1707" t="s">
        <v>42</v>
      </c>
      <c r="N1707">
        <v>258585223.50999999</v>
      </c>
      <c r="Q1707">
        <v>0</v>
      </c>
      <c r="R1707">
        <v>0</v>
      </c>
    </row>
    <row r="1708" spans="1:18" x14ac:dyDescent="0.3">
      <c r="A1708" t="s">
        <v>228</v>
      </c>
      <c r="B1708" t="s">
        <v>229</v>
      </c>
      <c r="C1708" t="s">
        <v>230</v>
      </c>
      <c r="D1708" t="s">
        <v>61</v>
      </c>
      <c r="E1708">
        <v>2906397.03</v>
      </c>
      <c r="F1708">
        <v>151832.35</v>
      </c>
      <c r="G1708">
        <v>200354.7</v>
      </c>
      <c r="H1708">
        <v>204376.73</v>
      </c>
      <c r="I1708">
        <v>7.9036507664985108E-4</v>
      </c>
      <c r="J1708">
        <v>5812.66</v>
      </c>
      <c r="K1708">
        <v>0</v>
      </c>
      <c r="L1708">
        <v>0</v>
      </c>
      <c r="M1708" t="s">
        <v>42</v>
      </c>
      <c r="N1708">
        <v>258585223.50999999</v>
      </c>
      <c r="Q1708">
        <v>0</v>
      </c>
      <c r="R1708">
        <v>0</v>
      </c>
    </row>
    <row r="1709" spans="1:18" x14ac:dyDescent="0.3">
      <c r="A1709" t="s">
        <v>231</v>
      </c>
      <c r="B1709" t="s">
        <v>232</v>
      </c>
      <c r="C1709" t="s">
        <v>233</v>
      </c>
      <c r="D1709" t="s">
        <v>61</v>
      </c>
      <c r="E1709">
        <v>8450768.0899999999</v>
      </c>
      <c r="F1709">
        <v>569494.56999999995</v>
      </c>
      <c r="G1709">
        <v>607838.73</v>
      </c>
      <c r="H1709">
        <v>602667.75</v>
      </c>
      <c r="I1709">
        <v>2.330634913393238E-3</v>
      </c>
      <c r="J1709">
        <v>16887.490000000002</v>
      </c>
      <c r="K1709">
        <v>0</v>
      </c>
      <c r="L1709">
        <v>0</v>
      </c>
      <c r="M1709" t="s">
        <v>42</v>
      </c>
      <c r="N1709">
        <v>258585223.50999999</v>
      </c>
      <c r="Q1709">
        <v>0</v>
      </c>
      <c r="R1709">
        <v>0</v>
      </c>
    </row>
    <row r="1710" spans="1:18" x14ac:dyDescent="0.3">
      <c r="A1710" t="s">
        <v>234</v>
      </c>
      <c r="B1710" t="s">
        <v>235</v>
      </c>
      <c r="C1710" t="s">
        <v>236</v>
      </c>
      <c r="D1710" t="s">
        <v>61</v>
      </c>
      <c r="E1710">
        <v>2885806.21</v>
      </c>
      <c r="F1710">
        <v>367735.39</v>
      </c>
      <c r="G1710">
        <v>195762.76</v>
      </c>
      <c r="H1710">
        <v>203255.03</v>
      </c>
      <c r="I1710">
        <v>7.8602724177756315E-4</v>
      </c>
      <c r="J1710">
        <v>5776.97</v>
      </c>
      <c r="K1710">
        <v>0</v>
      </c>
      <c r="L1710">
        <v>0</v>
      </c>
      <c r="M1710" t="s">
        <v>42</v>
      </c>
      <c r="N1710">
        <v>258585223.50999999</v>
      </c>
      <c r="Q1710">
        <v>0</v>
      </c>
      <c r="R1710">
        <v>0</v>
      </c>
    </row>
    <row r="1711" spans="1:18" x14ac:dyDescent="0.3">
      <c r="A1711" t="s">
        <v>237</v>
      </c>
      <c r="B1711" t="s">
        <v>238</v>
      </c>
      <c r="C1711" t="s">
        <v>239</v>
      </c>
      <c r="D1711" t="s">
        <v>61</v>
      </c>
      <c r="E1711">
        <v>53472476.609999999</v>
      </c>
      <c r="F1711">
        <v>2079874.27</v>
      </c>
      <c r="G1711">
        <v>3600546.97</v>
      </c>
      <c r="H1711">
        <v>3747336.57</v>
      </c>
      <c r="I1711">
        <v>1.4491688732767374E-2</v>
      </c>
      <c r="J1711">
        <v>106943.45</v>
      </c>
      <c r="K1711">
        <v>0</v>
      </c>
      <c r="L1711">
        <v>0</v>
      </c>
      <c r="M1711" t="s">
        <v>42</v>
      </c>
      <c r="N1711">
        <v>258585223.50999999</v>
      </c>
      <c r="Q1711">
        <v>0</v>
      </c>
      <c r="R1711">
        <v>0</v>
      </c>
    </row>
    <row r="1712" spans="1:18" x14ac:dyDescent="0.3">
      <c r="A1712" t="s">
        <v>240</v>
      </c>
      <c r="B1712" t="s">
        <v>241</v>
      </c>
      <c r="C1712" t="s">
        <v>242</v>
      </c>
      <c r="D1712" t="s">
        <v>61</v>
      </c>
      <c r="E1712">
        <v>1514531.43</v>
      </c>
      <c r="F1712">
        <v>200189.37</v>
      </c>
      <c r="G1712">
        <v>96512.3</v>
      </c>
      <c r="H1712">
        <v>107373.42</v>
      </c>
      <c r="I1712">
        <v>4.1523416745368536E-4</v>
      </c>
      <c r="J1712">
        <v>3028.93</v>
      </c>
      <c r="K1712">
        <v>0</v>
      </c>
      <c r="L1712">
        <v>0</v>
      </c>
      <c r="M1712" t="s">
        <v>42</v>
      </c>
      <c r="N1712">
        <v>258585223.50999999</v>
      </c>
      <c r="Q1712">
        <v>0</v>
      </c>
      <c r="R1712">
        <v>0</v>
      </c>
    </row>
    <row r="1713" spans="1:18" x14ac:dyDescent="0.3">
      <c r="A1713" t="s">
        <v>243</v>
      </c>
      <c r="B1713" t="s">
        <v>244</v>
      </c>
      <c r="C1713" t="s">
        <v>245</v>
      </c>
      <c r="D1713" t="s">
        <v>61</v>
      </c>
      <c r="E1713">
        <v>4198875.18</v>
      </c>
      <c r="F1713">
        <v>409447.43</v>
      </c>
      <c r="G1713">
        <v>287208.73</v>
      </c>
      <c r="H1713">
        <v>295994</v>
      </c>
      <c r="I1713">
        <v>1.1446671081286799E-3</v>
      </c>
      <c r="J1713">
        <v>8397.5400000000009</v>
      </c>
      <c r="K1713">
        <v>0</v>
      </c>
      <c r="L1713">
        <v>0</v>
      </c>
      <c r="M1713" t="s">
        <v>42</v>
      </c>
      <c r="N1713">
        <v>258585223.50999999</v>
      </c>
      <c r="Q1713">
        <v>0</v>
      </c>
      <c r="R1713">
        <v>0</v>
      </c>
    </row>
    <row r="1714" spans="1:18" x14ac:dyDescent="0.3">
      <c r="A1714" t="s">
        <v>246</v>
      </c>
      <c r="B1714" t="s">
        <v>247</v>
      </c>
      <c r="C1714" t="s">
        <v>248</v>
      </c>
      <c r="D1714" t="s">
        <v>61</v>
      </c>
      <c r="E1714">
        <v>552163.6</v>
      </c>
      <c r="F1714">
        <v>103437.39</v>
      </c>
      <c r="G1714">
        <v>39217.49</v>
      </c>
      <c r="H1714">
        <v>38833.31</v>
      </c>
      <c r="I1714">
        <v>1.5017605984163376E-4</v>
      </c>
      <c r="J1714">
        <v>1104.24</v>
      </c>
      <c r="K1714">
        <v>0</v>
      </c>
      <c r="L1714">
        <v>0</v>
      </c>
      <c r="M1714" t="s">
        <v>42</v>
      </c>
      <c r="N1714">
        <v>258585223.50999999</v>
      </c>
      <c r="Q1714">
        <v>0</v>
      </c>
      <c r="R1714">
        <v>0</v>
      </c>
    </row>
    <row r="1715" spans="1:18" x14ac:dyDescent="0.3">
      <c r="A1715" t="s">
        <v>249</v>
      </c>
      <c r="B1715" t="s">
        <v>250</v>
      </c>
      <c r="C1715" t="s">
        <v>251</v>
      </c>
      <c r="D1715" t="s">
        <v>61</v>
      </c>
      <c r="E1715">
        <v>489635.16</v>
      </c>
      <c r="F1715">
        <v>90860.479999999996</v>
      </c>
      <c r="G1715">
        <v>34248.06</v>
      </c>
      <c r="H1715">
        <v>34412.239999999998</v>
      </c>
      <c r="I1715">
        <v>1.3307891121113968E-4</v>
      </c>
      <c r="J1715">
        <v>979.15</v>
      </c>
      <c r="K1715">
        <v>0</v>
      </c>
      <c r="L1715">
        <v>0</v>
      </c>
      <c r="M1715" t="s">
        <v>42</v>
      </c>
      <c r="N1715">
        <v>258585223.50999999</v>
      </c>
      <c r="Q1715">
        <v>0</v>
      </c>
      <c r="R1715">
        <v>0</v>
      </c>
    </row>
    <row r="1716" spans="1:18" x14ac:dyDescent="0.3">
      <c r="A1716" t="s">
        <v>252</v>
      </c>
      <c r="B1716" t="s">
        <v>253</v>
      </c>
      <c r="C1716" t="s">
        <v>254</v>
      </c>
      <c r="D1716" t="s">
        <v>61</v>
      </c>
      <c r="E1716">
        <v>2253258.63</v>
      </c>
      <c r="F1716">
        <v>256705.36</v>
      </c>
      <c r="G1716">
        <v>159533.95000000001</v>
      </c>
      <c r="H1716">
        <v>158445.38</v>
      </c>
      <c r="I1716">
        <v>6.1273949783086741E-4</v>
      </c>
      <c r="J1716">
        <v>4506.37</v>
      </c>
      <c r="K1716">
        <v>0</v>
      </c>
      <c r="L1716">
        <v>0</v>
      </c>
      <c r="M1716" t="s">
        <v>42</v>
      </c>
      <c r="N1716">
        <v>258585223.50999999</v>
      </c>
      <c r="Q1716">
        <v>0</v>
      </c>
      <c r="R1716">
        <v>0</v>
      </c>
    </row>
    <row r="1717" spans="1:18" x14ac:dyDescent="0.3">
      <c r="A1717" t="s">
        <v>255</v>
      </c>
      <c r="B1717" t="s">
        <v>256</v>
      </c>
      <c r="C1717" t="s">
        <v>257</v>
      </c>
      <c r="D1717" t="s">
        <v>61</v>
      </c>
      <c r="E1717">
        <v>4714478.49</v>
      </c>
      <c r="F1717">
        <v>281003.82</v>
      </c>
      <c r="G1717">
        <v>348696.34</v>
      </c>
      <c r="H1717">
        <v>334256.14</v>
      </c>
      <c r="I1717">
        <v>1.2926343410611537E-3</v>
      </c>
      <c r="J1717">
        <v>9428.77</v>
      </c>
      <c r="K1717">
        <v>0</v>
      </c>
      <c r="L1717">
        <v>0</v>
      </c>
      <c r="M1717" t="s">
        <v>42</v>
      </c>
      <c r="N1717">
        <v>258585223.50999999</v>
      </c>
      <c r="Q1717">
        <v>0</v>
      </c>
      <c r="R1717">
        <v>0</v>
      </c>
    </row>
    <row r="1718" spans="1:18" x14ac:dyDescent="0.3">
      <c r="A1718" t="s">
        <v>258</v>
      </c>
      <c r="B1718" t="s">
        <v>259</v>
      </c>
      <c r="C1718" t="s">
        <v>260</v>
      </c>
      <c r="D1718" t="s">
        <v>61</v>
      </c>
      <c r="E1718">
        <v>2538451.73</v>
      </c>
      <c r="F1718">
        <v>189191.7</v>
      </c>
      <c r="G1718">
        <v>196534.36</v>
      </c>
      <c r="H1718">
        <v>178413.01</v>
      </c>
      <c r="I1718">
        <v>6.8995825661747614E-4</v>
      </c>
      <c r="J1718">
        <v>5076.76</v>
      </c>
      <c r="K1718">
        <v>0</v>
      </c>
      <c r="L1718">
        <v>0</v>
      </c>
      <c r="M1718" t="s">
        <v>42</v>
      </c>
      <c r="N1718">
        <v>258585223.50999999</v>
      </c>
      <c r="Q1718">
        <v>0</v>
      </c>
      <c r="R1718">
        <v>0</v>
      </c>
    </row>
    <row r="1719" spans="1:18" x14ac:dyDescent="0.3">
      <c r="A1719" t="s">
        <v>261</v>
      </c>
      <c r="B1719" t="s">
        <v>262</v>
      </c>
      <c r="C1719" t="s">
        <v>263</v>
      </c>
      <c r="D1719" t="s">
        <v>61</v>
      </c>
      <c r="E1719">
        <v>1059184.98</v>
      </c>
      <c r="F1719">
        <v>54436.58</v>
      </c>
      <c r="G1719">
        <v>87501.99</v>
      </c>
      <c r="H1719">
        <v>74475.37</v>
      </c>
      <c r="I1719">
        <v>2.8801092726444942E-4</v>
      </c>
      <c r="J1719">
        <v>2118.23</v>
      </c>
      <c r="K1719">
        <v>0</v>
      </c>
      <c r="L1719">
        <v>0</v>
      </c>
      <c r="M1719" t="s">
        <v>42</v>
      </c>
      <c r="N1719">
        <v>258585223.50999999</v>
      </c>
      <c r="Q1719">
        <v>0</v>
      </c>
      <c r="R1719">
        <v>0</v>
      </c>
    </row>
    <row r="1720" spans="1:18" x14ac:dyDescent="0.3">
      <c r="A1720" t="s">
        <v>264</v>
      </c>
      <c r="B1720" t="s">
        <v>265</v>
      </c>
      <c r="C1720" t="s">
        <v>266</v>
      </c>
      <c r="D1720" t="s">
        <v>61</v>
      </c>
      <c r="E1720">
        <v>664037.53</v>
      </c>
      <c r="F1720">
        <v>33067.839999999997</v>
      </c>
      <c r="G1720">
        <v>41257.79</v>
      </c>
      <c r="H1720">
        <v>46756.97</v>
      </c>
      <c r="I1720">
        <v>1.8081841400420089E-4</v>
      </c>
      <c r="J1720">
        <v>1327.98</v>
      </c>
      <c r="K1720">
        <v>0</v>
      </c>
      <c r="L1720">
        <v>0</v>
      </c>
      <c r="M1720" t="s">
        <v>42</v>
      </c>
      <c r="N1720">
        <v>258585223.50999999</v>
      </c>
      <c r="Q1720">
        <v>0</v>
      </c>
      <c r="R1720">
        <v>0</v>
      </c>
    </row>
    <row r="1721" spans="1:18" x14ac:dyDescent="0.3">
      <c r="A1721" t="s">
        <v>267</v>
      </c>
      <c r="B1721" t="s">
        <v>268</v>
      </c>
      <c r="C1721" t="s">
        <v>269</v>
      </c>
      <c r="D1721" t="s">
        <v>61</v>
      </c>
      <c r="E1721">
        <v>686529.48</v>
      </c>
      <c r="F1721">
        <v>73346.880000000005</v>
      </c>
      <c r="G1721">
        <v>51037.31</v>
      </c>
      <c r="H1721">
        <v>48211.02</v>
      </c>
      <c r="I1721">
        <v>1.8644151179866465E-4</v>
      </c>
      <c r="J1721">
        <v>1372.93</v>
      </c>
      <c r="K1721">
        <v>0</v>
      </c>
      <c r="L1721">
        <v>0</v>
      </c>
      <c r="M1721" t="s">
        <v>42</v>
      </c>
      <c r="N1721">
        <v>258585223.50999999</v>
      </c>
      <c r="Q1721">
        <v>0</v>
      </c>
      <c r="R1721">
        <v>0</v>
      </c>
    </row>
    <row r="1722" spans="1:18" x14ac:dyDescent="0.3">
      <c r="A1722" t="s">
        <v>270</v>
      </c>
      <c r="B1722" t="s">
        <v>271</v>
      </c>
      <c r="C1722" t="s">
        <v>272</v>
      </c>
      <c r="D1722" t="s">
        <v>61</v>
      </c>
      <c r="E1722">
        <v>3154179.32</v>
      </c>
      <c r="F1722">
        <v>223770.01</v>
      </c>
      <c r="G1722">
        <v>208477.31</v>
      </c>
      <c r="H1722">
        <v>221555.13</v>
      </c>
      <c r="I1722">
        <v>8.5679733355464545E-4</v>
      </c>
      <c r="J1722">
        <v>6308.21</v>
      </c>
      <c r="K1722">
        <v>0</v>
      </c>
      <c r="L1722">
        <v>0</v>
      </c>
      <c r="M1722" t="s">
        <v>42</v>
      </c>
      <c r="N1722">
        <v>258585223.50999999</v>
      </c>
      <c r="Q1722">
        <v>0</v>
      </c>
      <c r="R1722">
        <v>0</v>
      </c>
    </row>
    <row r="1723" spans="1:18" x14ac:dyDescent="0.3">
      <c r="A1723" t="s">
        <v>273</v>
      </c>
      <c r="B1723" t="s">
        <v>274</v>
      </c>
      <c r="C1723" t="s">
        <v>275</v>
      </c>
      <c r="D1723" t="s">
        <v>61</v>
      </c>
      <c r="E1723">
        <v>1350375.56</v>
      </c>
      <c r="F1723">
        <v>161237.26999999999</v>
      </c>
      <c r="G1723">
        <v>89914.54</v>
      </c>
      <c r="H1723">
        <v>94790.65</v>
      </c>
      <c r="I1723">
        <v>3.6657411708729856E-4</v>
      </c>
      <c r="J1723">
        <v>2700.62</v>
      </c>
      <c r="K1723">
        <v>0</v>
      </c>
      <c r="L1723">
        <v>0</v>
      </c>
      <c r="M1723" t="s">
        <v>42</v>
      </c>
      <c r="N1723">
        <v>258585223.50999999</v>
      </c>
      <c r="Q1723">
        <v>0</v>
      </c>
      <c r="R1723">
        <v>0</v>
      </c>
    </row>
    <row r="1724" spans="1:18" x14ac:dyDescent="0.3">
      <c r="A1724" t="s">
        <v>276</v>
      </c>
      <c r="B1724" t="s">
        <v>277</v>
      </c>
      <c r="C1724" t="s">
        <v>278</v>
      </c>
      <c r="D1724" t="s">
        <v>61</v>
      </c>
      <c r="E1724">
        <v>624857.56999999995</v>
      </c>
      <c r="F1724">
        <v>46947.83</v>
      </c>
      <c r="G1724">
        <v>43222.42</v>
      </c>
      <c r="H1724">
        <v>43964.4</v>
      </c>
      <c r="I1724">
        <v>1.7001899568441431E-4</v>
      </c>
      <c r="J1724">
        <v>1249.58</v>
      </c>
      <c r="K1724">
        <v>0</v>
      </c>
      <c r="L1724">
        <v>0</v>
      </c>
      <c r="M1724" t="s">
        <v>42</v>
      </c>
      <c r="N1724">
        <v>258585223.50999999</v>
      </c>
      <c r="Q1724">
        <v>0</v>
      </c>
      <c r="R1724">
        <v>0</v>
      </c>
    </row>
    <row r="1725" spans="1:18" x14ac:dyDescent="0.3">
      <c r="A1725" t="s">
        <v>279</v>
      </c>
      <c r="B1725" t="s">
        <v>280</v>
      </c>
      <c r="C1725" t="s">
        <v>281</v>
      </c>
      <c r="D1725" t="s">
        <v>61</v>
      </c>
      <c r="E1725">
        <v>860558.23</v>
      </c>
      <c r="F1725">
        <v>158177.99</v>
      </c>
      <c r="G1725">
        <v>63174.11</v>
      </c>
      <c r="H1725">
        <v>60321.94</v>
      </c>
      <c r="I1725">
        <v>2.3327682526170035E-4</v>
      </c>
      <c r="J1725">
        <v>1721.01</v>
      </c>
      <c r="K1725">
        <v>0</v>
      </c>
      <c r="L1725">
        <v>0</v>
      </c>
      <c r="M1725" t="s">
        <v>42</v>
      </c>
      <c r="N1725">
        <v>258585223.50999999</v>
      </c>
      <c r="Q1725">
        <v>0</v>
      </c>
      <c r="R1725">
        <v>0</v>
      </c>
    </row>
    <row r="1726" spans="1:18" x14ac:dyDescent="0.3">
      <c r="A1726" t="s">
        <v>282</v>
      </c>
      <c r="B1726" t="s">
        <v>283</v>
      </c>
      <c r="C1726" t="s">
        <v>284</v>
      </c>
      <c r="D1726" t="s">
        <v>61</v>
      </c>
      <c r="E1726">
        <v>1565402.98</v>
      </c>
      <c r="F1726">
        <v>117663.32</v>
      </c>
      <c r="G1726">
        <v>113067.26</v>
      </c>
      <c r="H1726">
        <v>111281.78</v>
      </c>
      <c r="I1726">
        <v>4.3034856551150345E-4</v>
      </c>
      <c r="J1726">
        <v>3130.68</v>
      </c>
      <c r="K1726">
        <v>0</v>
      </c>
      <c r="L1726">
        <v>0</v>
      </c>
      <c r="M1726" t="s">
        <v>42</v>
      </c>
      <c r="N1726">
        <v>258585223.50999999</v>
      </c>
      <c r="Q1726">
        <v>0</v>
      </c>
      <c r="R1726">
        <v>0</v>
      </c>
    </row>
    <row r="1727" spans="1:18" x14ac:dyDescent="0.3">
      <c r="A1727" t="s">
        <v>288</v>
      </c>
      <c r="B1727" t="s">
        <v>289</v>
      </c>
      <c r="C1727" t="s">
        <v>290</v>
      </c>
      <c r="D1727" t="s">
        <v>61</v>
      </c>
      <c r="E1727">
        <v>2188394.8199999998</v>
      </c>
      <c r="F1727">
        <v>192242.94</v>
      </c>
      <c r="G1727">
        <v>161850.99</v>
      </c>
      <c r="H1727">
        <v>153699.51999999999</v>
      </c>
      <c r="I1727">
        <v>5.9438632228749966E-4</v>
      </c>
      <c r="J1727">
        <v>4376.67</v>
      </c>
      <c r="K1727">
        <v>0</v>
      </c>
      <c r="L1727">
        <v>0</v>
      </c>
      <c r="M1727" t="s">
        <v>42</v>
      </c>
      <c r="N1727">
        <v>258585223.50999999</v>
      </c>
      <c r="Q1727">
        <v>0</v>
      </c>
      <c r="R1727">
        <v>0</v>
      </c>
    </row>
    <row r="1728" spans="1:18" x14ac:dyDescent="0.3">
      <c r="A1728" t="s">
        <v>291</v>
      </c>
      <c r="B1728" t="s">
        <v>292</v>
      </c>
      <c r="C1728" t="s">
        <v>293</v>
      </c>
      <c r="D1728" t="s">
        <v>61</v>
      </c>
      <c r="E1728">
        <v>1523140.76</v>
      </c>
      <c r="F1728">
        <v>129192.06</v>
      </c>
      <c r="G1728">
        <v>109485.08</v>
      </c>
      <c r="H1728">
        <v>107484.98</v>
      </c>
      <c r="I1728">
        <v>4.1566559195074559E-4</v>
      </c>
      <c r="J1728">
        <v>3046.15</v>
      </c>
      <c r="K1728">
        <v>0</v>
      </c>
      <c r="L1728">
        <v>0</v>
      </c>
      <c r="M1728" t="s">
        <v>42</v>
      </c>
      <c r="N1728">
        <v>258585223.50999999</v>
      </c>
      <c r="Q1728">
        <v>0</v>
      </c>
      <c r="R1728">
        <v>0</v>
      </c>
    </row>
    <row r="1729" spans="1:18" x14ac:dyDescent="0.3">
      <c r="A1729" t="s">
        <v>294</v>
      </c>
      <c r="B1729" t="s">
        <v>295</v>
      </c>
      <c r="C1729" t="s">
        <v>296</v>
      </c>
      <c r="D1729" t="s">
        <v>61</v>
      </c>
      <c r="E1729">
        <v>1208886.21</v>
      </c>
      <c r="F1729">
        <v>127298.59</v>
      </c>
      <c r="G1729">
        <v>80056.27</v>
      </c>
      <c r="H1729">
        <v>85075.08</v>
      </c>
      <c r="I1729">
        <v>3.2900209395263441E-4</v>
      </c>
      <c r="J1729">
        <v>2417.63</v>
      </c>
      <c r="K1729">
        <v>0</v>
      </c>
      <c r="L1729">
        <v>0</v>
      </c>
      <c r="M1729" t="s">
        <v>42</v>
      </c>
      <c r="N1729">
        <v>258585223.50999999</v>
      </c>
      <c r="Q1729">
        <v>0</v>
      </c>
      <c r="R1729">
        <v>0</v>
      </c>
    </row>
    <row r="1730" spans="1:18" x14ac:dyDescent="0.3">
      <c r="A1730" t="s">
        <v>297</v>
      </c>
      <c r="B1730" t="s">
        <v>298</v>
      </c>
      <c r="C1730" t="s">
        <v>299</v>
      </c>
      <c r="D1730" t="s">
        <v>61</v>
      </c>
      <c r="E1730">
        <v>5704041.9800000004</v>
      </c>
      <c r="F1730">
        <v>1024230.46</v>
      </c>
      <c r="G1730">
        <v>391509.78</v>
      </c>
      <c r="H1730">
        <v>400973.35</v>
      </c>
      <c r="I1730">
        <v>1.5506429352661504E-3</v>
      </c>
      <c r="J1730">
        <v>11407.92</v>
      </c>
      <c r="K1730">
        <v>0</v>
      </c>
      <c r="L1730">
        <v>0</v>
      </c>
      <c r="M1730" t="s">
        <v>42</v>
      </c>
      <c r="N1730">
        <v>258585223.50999999</v>
      </c>
      <c r="Q1730">
        <v>0</v>
      </c>
      <c r="R1730">
        <v>0</v>
      </c>
    </row>
    <row r="1731" spans="1:18" x14ac:dyDescent="0.3">
      <c r="A1731" t="s">
        <v>300</v>
      </c>
      <c r="B1731" t="s">
        <v>301</v>
      </c>
      <c r="C1731" t="s">
        <v>302</v>
      </c>
      <c r="D1731" t="s">
        <v>61</v>
      </c>
      <c r="E1731">
        <v>5391712.9900000002</v>
      </c>
      <c r="F1731">
        <v>388231.91</v>
      </c>
      <c r="G1731">
        <v>392685.79</v>
      </c>
      <c r="H1731">
        <v>378544.96</v>
      </c>
      <c r="I1731">
        <v>1.4639079327955526E-3</v>
      </c>
      <c r="J1731">
        <v>10783.21</v>
      </c>
      <c r="K1731">
        <v>0</v>
      </c>
      <c r="L1731">
        <v>0</v>
      </c>
      <c r="M1731" t="s">
        <v>42</v>
      </c>
      <c r="N1731">
        <v>258585223.50999999</v>
      </c>
      <c r="Q1731">
        <v>0</v>
      </c>
      <c r="R1731">
        <v>0</v>
      </c>
    </row>
    <row r="1732" spans="1:18" x14ac:dyDescent="0.3">
      <c r="A1732" t="s">
        <v>303</v>
      </c>
      <c r="B1732" t="s">
        <v>304</v>
      </c>
      <c r="C1732" t="s">
        <v>305</v>
      </c>
      <c r="D1732" t="s">
        <v>61</v>
      </c>
      <c r="E1732">
        <v>162306.6</v>
      </c>
      <c r="F1732">
        <v>20245.669999999998</v>
      </c>
      <c r="G1732">
        <v>10747.46</v>
      </c>
      <c r="H1732">
        <v>11448.46</v>
      </c>
      <c r="I1732">
        <v>4.4273450139958458E-5</v>
      </c>
      <c r="J1732">
        <v>324.51</v>
      </c>
      <c r="K1732">
        <v>0</v>
      </c>
      <c r="L1732">
        <v>0</v>
      </c>
      <c r="M1732" t="s">
        <v>42</v>
      </c>
      <c r="N1732">
        <v>258585223.50999999</v>
      </c>
      <c r="Q1732">
        <v>0</v>
      </c>
      <c r="R1732">
        <v>0</v>
      </c>
    </row>
    <row r="1733" spans="1:18" x14ac:dyDescent="0.3">
      <c r="A1733" t="s">
        <v>306</v>
      </c>
      <c r="B1733" t="s">
        <v>307</v>
      </c>
      <c r="C1733" t="s">
        <v>308</v>
      </c>
      <c r="D1733" t="s">
        <v>61</v>
      </c>
      <c r="E1733">
        <v>11362408.369999999</v>
      </c>
      <c r="F1733">
        <v>610992.51</v>
      </c>
      <c r="G1733">
        <v>804667.46</v>
      </c>
      <c r="H1733">
        <v>798574.05</v>
      </c>
      <c r="I1733">
        <v>3.0882431685781055E-3</v>
      </c>
      <c r="J1733">
        <v>22724.66</v>
      </c>
      <c r="K1733">
        <v>0</v>
      </c>
      <c r="L1733">
        <v>0</v>
      </c>
      <c r="M1733" t="s">
        <v>42</v>
      </c>
      <c r="N1733">
        <v>258585223.50999999</v>
      </c>
      <c r="Q1733">
        <v>0</v>
      </c>
      <c r="R1733">
        <v>0</v>
      </c>
    </row>
    <row r="1734" spans="1:18" x14ac:dyDescent="0.3">
      <c r="A1734" t="s">
        <v>309</v>
      </c>
      <c r="B1734" t="s">
        <v>310</v>
      </c>
      <c r="C1734" t="s">
        <v>311</v>
      </c>
      <c r="D1734" t="s">
        <v>61</v>
      </c>
      <c r="E1734">
        <v>14946774.5</v>
      </c>
      <c r="F1734">
        <v>1141933.29</v>
      </c>
      <c r="G1734">
        <v>989122.9</v>
      </c>
      <c r="H1734">
        <v>1051780.1499999999</v>
      </c>
      <c r="I1734">
        <v>4.0674410382901312E-3</v>
      </c>
      <c r="J1734">
        <v>29893.41</v>
      </c>
      <c r="K1734">
        <v>0</v>
      </c>
      <c r="L1734">
        <v>0</v>
      </c>
      <c r="M1734" t="s">
        <v>42</v>
      </c>
      <c r="N1734">
        <v>258585223.50999999</v>
      </c>
      <c r="Q1734">
        <v>0</v>
      </c>
      <c r="R1734">
        <v>0</v>
      </c>
    </row>
    <row r="1735" spans="1:18" x14ac:dyDescent="0.3">
      <c r="A1735" t="s">
        <v>312</v>
      </c>
      <c r="B1735" t="s">
        <v>313</v>
      </c>
      <c r="C1735" t="s">
        <v>314</v>
      </c>
      <c r="D1735" t="s">
        <v>61</v>
      </c>
      <c r="E1735">
        <v>535481.47</v>
      </c>
      <c r="F1735">
        <v>67576.679999999993</v>
      </c>
      <c r="G1735">
        <v>35719.919999999998</v>
      </c>
      <c r="H1735">
        <v>37564.480000000003</v>
      </c>
      <c r="I1735">
        <v>1.4526924427507863E-4</v>
      </c>
      <c r="J1735">
        <v>1070.8399999999999</v>
      </c>
      <c r="K1735">
        <v>0</v>
      </c>
      <c r="L1735">
        <v>0</v>
      </c>
      <c r="M1735" t="s">
        <v>42</v>
      </c>
      <c r="N1735">
        <v>258585223.50999999</v>
      </c>
      <c r="Q1735">
        <v>0</v>
      </c>
      <c r="R1735">
        <v>0</v>
      </c>
    </row>
    <row r="1736" spans="1:18" x14ac:dyDescent="0.3">
      <c r="A1736" t="s">
        <v>315</v>
      </c>
      <c r="B1736" t="s">
        <v>316</v>
      </c>
      <c r="C1736" t="s">
        <v>317</v>
      </c>
      <c r="D1736" t="s">
        <v>61</v>
      </c>
      <c r="E1736">
        <v>6195037.7199999997</v>
      </c>
      <c r="F1736">
        <v>511479.1</v>
      </c>
      <c r="G1736">
        <v>429465.43</v>
      </c>
      <c r="H1736">
        <v>435250.71</v>
      </c>
      <c r="I1736">
        <v>1.6832002389462444E-3</v>
      </c>
      <c r="J1736">
        <v>12385.1</v>
      </c>
      <c r="K1736">
        <v>0</v>
      </c>
      <c r="L1736">
        <v>0</v>
      </c>
      <c r="M1736" t="s">
        <v>42</v>
      </c>
      <c r="N1736">
        <v>258585223.50999999</v>
      </c>
      <c r="Q1736">
        <v>0</v>
      </c>
      <c r="R1736">
        <v>0</v>
      </c>
    </row>
    <row r="1737" spans="1:18" x14ac:dyDescent="0.3">
      <c r="A1737" t="s">
        <v>318</v>
      </c>
      <c r="B1737" t="s">
        <v>319</v>
      </c>
      <c r="C1737" t="s">
        <v>320</v>
      </c>
      <c r="D1737" t="s">
        <v>61</v>
      </c>
      <c r="E1737">
        <v>59904075.399999999</v>
      </c>
      <c r="F1737">
        <v>10496118.279999999</v>
      </c>
      <c r="G1737">
        <v>4044019.6</v>
      </c>
      <c r="H1737">
        <v>4208685.13</v>
      </c>
      <c r="I1737">
        <v>1.6275814498879292E-2</v>
      </c>
      <c r="J1737">
        <v>119788.98</v>
      </c>
      <c r="K1737">
        <v>0</v>
      </c>
      <c r="L1737">
        <v>0</v>
      </c>
      <c r="M1737" t="s">
        <v>42</v>
      </c>
      <c r="N1737">
        <v>258585223.50999999</v>
      </c>
      <c r="Q1737">
        <v>0</v>
      </c>
      <c r="R1737">
        <v>0</v>
      </c>
    </row>
    <row r="1738" spans="1:18" x14ac:dyDescent="0.3">
      <c r="A1738" t="s">
        <v>321</v>
      </c>
      <c r="B1738" t="s">
        <v>322</v>
      </c>
      <c r="C1738" t="s">
        <v>323</v>
      </c>
      <c r="D1738" t="s">
        <v>61</v>
      </c>
      <c r="E1738">
        <v>17494140.670000002</v>
      </c>
      <c r="F1738">
        <v>72161.83</v>
      </c>
      <c r="G1738">
        <v>1239403.6399999999</v>
      </c>
      <c r="H1738">
        <v>1237574.52</v>
      </c>
      <c r="I1738">
        <v>4.7859444681383374E-3</v>
      </c>
      <c r="J1738">
        <v>34988.17</v>
      </c>
      <c r="K1738">
        <v>0</v>
      </c>
      <c r="L1738">
        <v>0</v>
      </c>
      <c r="M1738" t="s">
        <v>42</v>
      </c>
      <c r="N1738">
        <v>258585223.50999999</v>
      </c>
      <c r="Q1738">
        <v>0</v>
      </c>
      <c r="R1738">
        <v>0</v>
      </c>
    </row>
    <row r="1739" spans="1:18" x14ac:dyDescent="0.3">
      <c r="A1739" t="s">
        <v>324</v>
      </c>
      <c r="B1739" t="s">
        <v>325</v>
      </c>
      <c r="C1739" t="s">
        <v>326</v>
      </c>
      <c r="D1739" t="s">
        <v>61</v>
      </c>
      <c r="E1739">
        <v>18646224.879999999</v>
      </c>
      <c r="F1739">
        <v>440519.94</v>
      </c>
      <c r="G1739">
        <v>1302121.75</v>
      </c>
      <c r="H1739">
        <v>1311026.72</v>
      </c>
      <c r="I1739">
        <v>5.0699985954506793E-3</v>
      </c>
      <c r="J1739">
        <v>37292.339999999997</v>
      </c>
      <c r="K1739">
        <v>0</v>
      </c>
      <c r="L1739">
        <v>0</v>
      </c>
      <c r="M1739" t="s">
        <v>42</v>
      </c>
      <c r="N1739">
        <v>258585223.50999999</v>
      </c>
      <c r="Q1739">
        <v>0</v>
      </c>
      <c r="R1739">
        <v>0</v>
      </c>
    </row>
    <row r="1740" spans="1:18" x14ac:dyDescent="0.3">
      <c r="A1740" t="s">
        <v>327</v>
      </c>
      <c r="B1740" t="s">
        <v>328</v>
      </c>
      <c r="C1740" t="s">
        <v>329</v>
      </c>
      <c r="D1740" t="s">
        <v>61</v>
      </c>
      <c r="E1740">
        <v>41028780.469999999</v>
      </c>
      <c r="F1740">
        <v>776908.24</v>
      </c>
      <c r="G1740">
        <v>2914002.42</v>
      </c>
      <c r="H1740">
        <v>2872970.97</v>
      </c>
      <c r="I1740">
        <v>1.1110344709580423E-2</v>
      </c>
      <c r="J1740">
        <v>82057.36</v>
      </c>
      <c r="K1740">
        <v>0</v>
      </c>
      <c r="L1740">
        <v>0</v>
      </c>
      <c r="M1740" t="s">
        <v>42</v>
      </c>
      <c r="N1740">
        <v>258585223.50999999</v>
      </c>
      <c r="Q1740">
        <v>0</v>
      </c>
      <c r="R1740">
        <v>0</v>
      </c>
    </row>
    <row r="1741" spans="1:18" x14ac:dyDescent="0.3">
      <c r="A1741" t="s">
        <v>327</v>
      </c>
      <c r="B1741" t="s">
        <v>330</v>
      </c>
      <c r="C1741" t="s">
        <v>331</v>
      </c>
      <c r="D1741" t="s">
        <v>61</v>
      </c>
      <c r="E1741">
        <v>41028780.469999999</v>
      </c>
      <c r="F1741">
        <v>776908.24</v>
      </c>
      <c r="G1741">
        <v>2914002.42</v>
      </c>
      <c r="H1741">
        <v>2872970.97</v>
      </c>
      <c r="I1741">
        <v>1.1110344709580423E-2</v>
      </c>
      <c r="J1741">
        <v>82057.36</v>
      </c>
      <c r="K1741">
        <v>0</v>
      </c>
      <c r="L1741">
        <v>0</v>
      </c>
      <c r="M1741" t="s">
        <v>42</v>
      </c>
      <c r="N1741">
        <v>258585223.50999999</v>
      </c>
      <c r="Q1741">
        <v>0</v>
      </c>
      <c r="R1741">
        <v>0</v>
      </c>
    </row>
    <row r="1742" spans="1:18" x14ac:dyDescent="0.3">
      <c r="A1742" t="s">
        <v>332</v>
      </c>
      <c r="B1742" t="s">
        <v>333</v>
      </c>
      <c r="C1742" t="s">
        <v>334</v>
      </c>
      <c r="D1742" t="s">
        <v>61</v>
      </c>
      <c r="E1742">
        <v>21127006.91</v>
      </c>
      <c r="F1742">
        <v>468187.78</v>
      </c>
      <c r="G1742">
        <v>1456716.26</v>
      </c>
      <c r="H1742">
        <v>1481885.26</v>
      </c>
      <c r="I1742">
        <v>5.730742228365158E-3</v>
      </c>
      <c r="J1742">
        <v>42257.14</v>
      </c>
      <c r="K1742">
        <v>0</v>
      </c>
      <c r="L1742">
        <v>0</v>
      </c>
      <c r="M1742" t="s">
        <v>42</v>
      </c>
      <c r="N1742">
        <v>258585223.50999999</v>
      </c>
      <c r="Q1742">
        <v>0</v>
      </c>
      <c r="R1742">
        <v>0</v>
      </c>
    </row>
    <row r="1743" spans="1:18" x14ac:dyDescent="0.3">
      <c r="A1743" t="s">
        <v>332</v>
      </c>
      <c r="B1743" t="s">
        <v>335</v>
      </c>
      <c r="C1743" t="s">
        <v>336</v>
      </c>
      <c r="D1743" t="s">
        <v>61</v>
      </c>
      <c r="E1743">
        <v>21127006.91</v>
      </c>
      <c r="F1743">
        <v>468187.78</v>
      </c>
      <c r="G1743">
        <v>1456716.26</v>
      </c>
      <c r="H1743">
        <v>1481885.26</v>
      </c>
      <c r="I1743">
        <v>5.730742228365158E-3</v>
      </c>
      <c r="J1743">
        <v>42257.14</v>
      </c>
      <c r="K1743">
        <v>0</v>
      </c>
      <c r="L1743">
        <v>0</v>
      </c>
      <c r="M1743" t="s">
        <v>42</v>
      </c>
      <c r="N1743">
        <v>258585223.50999999</v>
      </c>
      <c r="Q1743">
        <v>0</v>
      </c>
      <c r="R1743">
        <v>0</v>
      </c>
    </row>
    <row r="1744" spans="1:18" x14ac:dyDescent="0.3">
      <c r="A1744" t="s">
        <v>332</v>
      </c>
      <c r="B1744" t="s">
        <v>337</v>
      </c>
      <c r="C1744" t="s">
        <v>338</v>
      </c>
      <c r="D1744" t="s">
        <v>61</v>
      </c>
      <c r="E1744">
        <v>21127006.91</v>
      </c>
      <c r="F1744">
        <v>468187.78</v>
      </c>
      <c r="G1744">
        <v>1456716.26</v>
      </c>
      <c r="H1744">
        <v>1481885.26</v>
      </c>
      <c r="I1744">
        <v>5.730742228365158E-3</v>
      </c>
      <c r="J1744">
        <v>42257.14</v>
      </c>
      <c r="K1744">
        <v>0</v>
      </c>
      <c r="L1744">
        <v>0</v>
      </c>
      <c r="M1744" t="s">
        <v>42</v>
      </c>
      <c r="N1744">
        <v>258585223.50999999</v>
      </c>
      <c r="Q1744">
        <v>0</v>
      </c>
      <c r="R1744">
        <v>0</v>
      </c>
    </row>
    <row r="1745" spans="1:18" x14ac:dyDescent="0.3">
      <c r="A1745" t="s">
        <v>332</v>
      </c>
      <c r="B1745" t="s">
        <v>339</v>
      </c>
      <c r="C1745" t="s">
        <v>340</v>
      </c>
      <c r="D1745" t="s">
        <v>61</v>
      </c>
      <c r="E1745">
        <v>21127006.91</v>
      </c>
      <c r="F1745">
        <v>468187.78</v>
      </c>
      <c r="G1745">
        <v>1456716.26</v>
      </c>
      <c r="H1745">
        <v>1481885.26</v>
      </c>
      <c r="I1745">
        <v>5.730742228365158E-3</v>
      </c>
      <c r="J1745">
        <v>42257.14</v>
      </c>
      <c r="K1745">
        <v>0</v>
      </c>
      <c r="L1745">
        <v>0</v>
      </c>
      <c r="M1745" t="s">
        <v>42</v>
      </c>
      <c r="N1745">
        <v>258585223.50999999</v>
      </c>
      <c r="Q1745">
        <v>0</v>
      </c>
      <c r="R1745">
        <v>0</v>
      </c>
    </row>
    <row r="1746" spans="1:18" x14ac:dyDescent="0.3">
      <c r="A1746" t="s">
        <v>332</v>
      </c>
      <c r="B1746" t="s">
        <v>341</v>
      </c>
      <c r="C1746" t="s">
        <v>342</v>
      </c>
      <c r="D1746" t="s">
        <v>61</v>
      </c>
      <c r="E1746">
        <v>21127006.91</v>
      </c>
      <c r="F1746">
        <v>468187.78</v>
      </c>
      <c r="G1746">
        <v>1456716.26</v>
      </c>
      <c r="H1746">
        <v>1481885.26</v>
      </c>
      <c r="I1746">
        <v>5.730742228365158E-3</v>
      </c>
      <c r="J1746">
        <v>42257.14</v>
      </c>
      <c r="K1746">
        <v>0</v>
      </c>
      <c r="L1746">
        <v>0</v>
      </c>
      <c r="M1746" t="s">
        <v>42</v>
      </c>
      <c r="N1746">
        <v>258585223.50999999</v>
      </c>
      <c r="Q1746">
        <v>0</v>
      </c>
      <c r="R1746">
        <v>0</v>
      </c>
    </row>
    <row r="1747" spans="1:18" x14ac:dyDescent="0.3">
      <c r="A1747" t="s">
        <v>343</v>
      </c>
      <c r="B1747" t="s">
        <v>344</v>
      </c>
      <c r="C1747" t="s">
        <v>345</v>
      </c>
      <c r="D1747" t="s">
        <v>61</v>
      </c>
      <c r="E1747">
        <v>8483418.4100000001</v>
      </c>
      <c r="F1747">
        <v>112435.78</v>
      </c>
      <c r="G1747">
        <v>560396.78</v>
      </c>
      <c r="H1747">
        <v>597132.71</v>
      </c>
      <c r="I1747">
        <v>2.3092298233232484E-3</v>
      </c>
      <c r="J1747">
        <v>16966.740000000002</v>
      </c>
      <c r="K1747">
        <v>0</v>
      </c>
      <c r="L1747">
        <v>0</v>
      </c>
      <c r="M1747" t="s">
        <v>42</v>
      </c>
      <c r="N1747">
        <v>258585223.50999999</v>
      </c>
      <c r="Q1747">
        <v>0</v>
      </c>
      <c r="R1747">
        <v>0</v>
      </c>
    </row>
    <row r="1748" spans="1:18" x14ac:dyDescent="0.3">
      <c r="A1748" t="s">
        <v>346</v>
      </c>
      <c r="B1748" t="s">
        <v>347</v>
      </c>
      <c r="C1748" t="s">
        <v>348</v>
      </c>
      <c r="D1748" t="s">
        <v>61</v>
      </c>
      <c r="E1748">
        <v>30967817.079999998</v>
      </c>
      <c r="F1748">
        <v>717641.08</v>
      </c>
      <c r="G1748">
        <v>2129863.46</v>
      </c>
      <c r="H1748">
        <v>2174429.1800000002</v>
      </c>
      <c r="I1748">
        <v>8.4089459965445805E-3</v>
      </c>
      <c r="J1748">
        <v>61935.55</v>
      </c>
      <c r="K1748">
        <v>0</v>
      </c>
      <c r="L1748">
        <v>0</v>
      </c>
      <c r="M1748" t="s">
        <v>42</v>
      </c>
      <c r="N1748">
        <v>258585223.50999999</v>
      </c>
      <c r="Q1748">
        <v>0</v>
      </c>
      <c r="R1748">
        <v>0</v>
      </c>
    </row>
    <row r="1749" spans="1:18" x14ac:dyDescent="0.3">
      <c r="A1749" t="s">
        <v>349</v>
      </c>
      <c r="B1749" t="s">
        <v>350</v>
      </c>
      <c r="C1749" t="s">
        <v>351</v>
      </c>
      <c r="D1749" t="s">
        <v>61</v>
      </c>
      <c r="E1749">
        <v>12517306.41</v>
      </c>
      <c r="F1749">
        <v>383575.25</v>
      </c>
      <c r="G1749">
        <v>853730.9</v>
      </c>
      <c r="H1749">
        <v>887834.04</v>
      </c>
      <c r="I1749">
        <v>3.4334291339182636E-3</v>
      </c>
      <c r="J1749">
        <v>25034.43</v>
      </c>
      <c r="K1749">
        <v>0</v>
      </c>
      <c r="L1749">
        <v>0</v>
      </c>
      <c r="M1749" t="s">
        <v>42</v>
      </c>
      <c r="N1749">
        <v>258585223.50999999</v>
      </c>
      <c r="Q1749">
        <v>0</v>
      </c>
      <c r="R1749">
        <v>0</v>
      </c>
    </row>
    <row r="1750" spans="1:18" x14ac:dyDescent="0.3">
      <c r="A1750" t="s">
        <v>352</v>
      </c>
      <c r="B1750" t="s">
        <v>353</v>
      </c>
      <c r="C1750" t="s">
        <v>354</v>
      </c>
      <c r="D1750" t="s">
        <v>61</v>
      </c>
      <c r="E1750">
        <v>7306742.4199999999</v>
      </c>
      <c r="F1750">
        <v>120399.07</v>
      </c>
      <c r="G1750">
        <v>517179.62</v>
      </c>
      <c r="H1750">
        <v>513681.71</v>
      </c>
      <c r="I1750">
        <v>1.9865083666705916E-3</v>
      </c>
      <c r="J1750">
        <v>14613.38</v>
      </c>
      <c r="K1750">
        <v>0</v>
      </c>
      <c r="L1750">
        <v>0</v>
      </c>
      <c r="M1750" t="s">
        <v>42</v>
      </c>
      <c r="N1750">
        <v>258585223.50999999</v>
      </c>
      <c r="Q1750">
        <v>0</v>
      </c>
      <c r="R1750">
        <v>0</v>
      </c>
    </row>
    <row r="1751" spans="1:18" x14ac:dyDescent="0.3">
      <c r="A1751" t="s">
        <v>355</v>
      </c>
      <c r="B1751" t="s">
        <v>356</v>
      </c>
      <c r="C1751" t="s">
        <v>357</v>
      </c>
      <c r="D1751" t="s">
        <v>61</v>
      </c>
      <c r="E1751">
        <v>19635728.559999999</v>
      </c>
      <c r="F1751">
        <v>205135.82</v>
      </c>
      <c r="G1751">
        <v>1361959.45</v>
      </c>
      <c r="H1751">
        <v>1377904.2</v>
      </c>
      <c r="I1751">
        <v>5.328626985318493E-3</v>
      </c>
      <c r="J1751">
        <v>39271.300000000003</v>
      </c>
      <c r="K1751">
        <v>0</v>
      </c>
      <c r="L1751">
        <v>0</v>
      </c>
      <c r="M1751" t="s">
        <v>42</v>
      </c>
      <c r="N1751">
        <v>258585223.50999999</v>
      </c>
      <c r="Q1751">
        <v>0</v>
      </c>
      <c r="R1751">
        <v>0</v>
      </c>
    </row>
    <row r="1752" spans="1:18" x14ac:dyDescent="0.3">
      <c r="A1752" t="s">
        <v>358</v>
      </c>
      <c r="B1752" t="s">
        <v>359</v>
      </c>
      <c r="C1752" t="s">
        <v>360</v>
      </c>
      <c r="D1752" t="s">
        <v>61</v>
      </c>
      <c r="E1752">
        <v>7862601.5599999996</v>
      </c>
      <c r="F1752">
        <v>1010266.13</v>
      </c>
      <c r="G1752">
        <v>532832.6</v>
      </c>
      <c r="H1752">
        <v>551544.54</v>
      </c>
      <c r="I1752">
        <v>2.1329313891699253E-3</v>
      </c>
      <c r="J1752">
        <v>15725.04</v>
      </c>
      <c r="K1752">
        <v>0</v>
      </c>
      <c r="L1752">
        <v>0</v>
      </c>
      <c r="M1752" t="s">
        <v>42</v>
      </c>
      <c r="N1752">
        <v>258585223.50999999</v>
      </c>
      <c r="Q1752">
        <v>0</v>
      </c>
      <c r="R1752">
        <v>0</v>
      </c>
    </row>
    <row r="1753" spans="1:18" x14ac:dyDescent="0.3">
      <c r="A1753" t="s">
        <v>361</v>
      </c>
      <c r="B1753" t="s">
        <v>362</v>
      </c>
      <c r="C1753" t="s">
        <v>363</v>
      </c>
      <c r="D1753" t="s">
        <v>61</v>
      </c>
      <c r="E1753">
        <v>4526832.9000000004</v>
      </c>
      <c r="F1753">
        <v>461329.78</v>
      </c>
      <c r="G1753">
        <v>331417.28999999998</v>
      </c>
      <c r="H1753">
        <v>321501.56</v>
      </c>
      <c r="I1753">
        <v>1.243309867578597E-3</v>
      </c>
      <c r="J1753">
        <v>9053.5</v>
      </c>
      <c r="K1753">
        <v>0</v>
      </c>
      <c r="L1753">
        <v>0</v>
      </c>
      <c r="M1753" t="s">
        <v>42</v>
      </c>
      <c r="N1753">
        <v>258585223.50999999</v>
      </c>
      <c r="Q1753">
        <v>0</v>
      </c>
      <c r="R1753">
        <v>0</v>
      </c>
    </row>
    <row r="1754" spans="1:18" x14ac:dyDescent="0.3">
      <c r="A1754" t="s">
        <v>364</v>
      </c>
      <c r="B1754" t="s">
        <v>365</v>
      </c>
      <c r="C1754" t="s">
        <v>366</v>
      </c>
      <c r="D1754" t="s">
        <v>61</v>
      </c>
      <c r="E1754">
        <v>494534.47</v>
      </c>
      <c r="F1754">
        <v>48870.84</v>
      </c>
      <c r="G1754">
        <v>31071.599999999999</v>
      </c>
      <c r="H1754">
        <v>34714.49</v>
      </c>
      <c r="I1754">
        <v>1.342477715036858E-4</v>
      </c>
      <c r="J1754">
        <v>988.96</v>
      </c>
      <c r="K1754">
        <v>0</v>
      </c>
      <c r="L1754">
        <v>0</v>
      </c>
      <c r="M1754" t="s">
        <v>42</v>
      </c>
      <c r="N1754">
        <v>258585223.50999999</v>
      </c>
      <c r="Q1754">
        <v>0</v>
      </c>
      <c r="R1754">
        <v>0</v>
      </c>
    </row>
    <row r="1755" spans="1:18" x14ac:dyDescent="0.3">
      <c r="A1755" t="s">
        <v>367</v>
      </c>
      <c r="B1755" t="s">
        <v>368</v>
      </c>
      <c r="C1755" t="s">
        <v>369</v>
      </c>
      <c r="D1755" t="s">
        <v>61</v>
      </c>
      <c r="E1755">
        <v>1368070.26</v>
      </c>
      <c r="F1755">
        <v>113350.67</v>
      </c>
      <c r="G1755">
        <v>91321.14</v>
      </c>
      <c r="H1755">
        <v>96060.34</v>
      </c>
      <c r="I1755">
        <v>3.7148425844327161E-4</v>
      </c>
      <c r="J1755">
        <v>2736</v>
      </c>
      <c r="K1755">
        <v>0</v>
      </c>
      <c r="L1755">
        <v>0</v>
      </c>
      <c r="M1755" t="s">
        <v>42</v>
      </c>
      <c r="N1755">
        <v>258585223.50999999</v>
      </c>
      <c r="Q1755">
        <v>0</v>
      </c>
      <c r="R1755">
        <v>0</v>
      </c>
    </row>
    <row r="1756" spans="1:18" x14ac:dyDescent="0.3">
      <c r="A1756" t="s">
        <v>370</v>
      </c>
      <c r="B1756" t="s">
        <v>371</v>
      </c>
      <c r="C1756" t="s">
        <v>372</v>
      </c>
      <c r="D1756" t="s">
        <v>61</v>
      </c>
      <c r="E1756">
        <v>12484776.560000001</v>
      </c>
      <c r="F1756">
        <v>754179.33</v>
      </c>
      <c r="G1756">
        <v>845787.07</v>
      </c>
      <c r="H1756">
        <v>879702.75</v>
      </c>
      <c r="I1756">
        <v>3.4019838336430703E-3</v>
      </c>
      <c r="J1756">
        <v>24969.39</v>
      </c>
      <c r="K1756">
        <v>0</v>
      </c>
      <c r="L1756">
        <v>0</v>
      </c>
      <c r="M1756" t="s">
        <v>42</v>
      </c>
      <c r="N1756">
        <v>258585223.50999999</v>
      </c>
      <c r="Q1756">
        <v>0</v>
      </c>
      <c r="R1756">
        <v>0</v>
      </c>
    </row>
    <row r="1757" spans="1:18" x14ac:dyDescent="0.3">
      <c r="A1757" t="s">
        <v>373</v>
      </c>
      <c r="B1757" t="s">
        <v>374</v>
      </c>
      <c r="C1757" t="s">
        <v>375</v>
      </c>
      <c r="D1757" t="s">
        <v>61</v>
      </c>
      <c r="E1757">
        <v>8269238.6500000004</v>
      </c>
      <c r="F1757">
        <v>874535.03</v>
      </c>
      <c r="G1757">
        <v>608529.43000000005</v>
      </c>
      <c r="H1757">
        <v>586571</v>
      </c>
      <c r="I1757">
        <v>2.2683856101209745E-3</v>
      </c>
      <c r="J1757">
        <v>16538.240000000002</v>
      </c>
      <c r="K1757">
        <v>0</v>
      </c>
      <c r="L1757">
        <v>0</v>
      </c>
      <c r="M1757" t="s">
        <v>42</v>
      </c>
      <c r="N1757">
        <v>258585223.50999999</v>
      </c>
      <c r="Q1757">
        <v>0</v>
      </c>
      <c r="R1757">
        <v>0</v>
      </c>
    </row>
    <row r="1758" spans="1:18" x14ac:dyDescent="0.3">
      <c r="A1758" t="s">
        <v>376</v>
      </c>
      <c r="B1758" t="s">
        <v>377</v>
      </c>
      <c r="C1758" t="s">
        <v>378</v>
      </c>
      <c r="D1758" t="s">
        <v>61</v>
      </c>
      <c r="E1758">
        <v>245033.21</v>
      </c>
      <c r="F1758">
        <v>26783.54</v>
      </c>
      <c r="G1758">
        <v>17135.689999999999</v>
      </c>
      <c r="H1758">
        <v>17167.07</v>
      </c>
      <c r="I1758">
        <v>6.6388441562810786E-5</v>
      </c>
      <c r="J1758">
        <v>489.97</v>
      </c>
      <c r="K1758">
        <v>0</v>
      </c>
      <c r="L1758">
        <v>0</v>
      </c>
      <c r="M1758" t="s">
        <v>42</v>
      </c>
      <c r="N1758">
        <v>258585223.50999999</v>
      </c>
      <c r="Q1758">
        <v>0</v>
      </c>
      <c r="R1758">
        <v>0</v>
      </c>
    </row>
    <row r="1759" spans="1:18" x14ac:dyDescent="0.3">
      <c r="A1759" t="s">
        <v>379</v>
      </c>
      <c r="B1759" t="s">
        <v>380</v>
      </c>
      <c r="C1759" t="s">
        <v>381</v>
      </c>
      <c r="D1759" t="s">
        <v>61</v>
      </c>
      <c r="E1759">
        <v>64338364.619999997</v>
      </c>
      <c r="F1759">
        <v>4025246.1</v>
      </c>
      <c r="G1759">
        <v>4549218.04</v>
      </c>
      <c r="H1759">
        <v>4525166.29</v>
      </c>
      <c r="I1759">
        <v>1.7499709490650779E-2</v>
      </c>
      <c r="J1759">
        <v>128675.23</v>
      </c>
      <c r="K1759">
        <v>0</v>
      </c>
      <c r="L1759">
        <v>0</v>
      </c>
      <c r="M1759" t="s">
        <v>42</v>
      </c>
      <c r="N1759">
        <v>258585223.50999999</v>
      </c>
      <c r="Q1759">
        <v>0</v>
      </c>
      <c r="R1759">
        <v>0</v>
      </c>
    </row>
    <row r="1760" spans="1:18" x14ac:dyDescent="0.3">
      <c r="A1760" t="s">
        <v>382</v>
      </c>
      <c r="B1760" t="s">
        <v>383</v>
      </c>
      <c r="C1760" t="s">
        <v>384</v>
      </c>
      <c r="D1760" t="s">
        <v>61</v>
      </c>
      <c r="E1760">
        <v>66381310.5</v>
      </c>
      <c r="F1760">
        <v>4625913.63</v>
      </c>
      <c r="G1760">
        <v>4571649.8899999997</v>
      </c>
      <c r="H1760">
        <v>4653610.1900000004</v>
      </c>
      <c r="I1760">
        <v>1.7996427355099955E-2</v>
      </c>
      <c r="J1760">
        <v>132762.44</v>
      </c>
      <c r="K1760">
        <v>0</v>
      </c>
      <c r="L1760">
        <v>0</v>
      </c>
      <c r="M1760" t="s">
        <v>42</v>
      </c>
      <c r="N1760">
        <v>258585223.50999999</v>
      </c>
      <c r="Q1760">
        <v>0</v>
      </c>
      <c r="R1760">
        <v>0</v>
      </c>
    </row>
    <row r="1761" spans="1:18" x14ac:dyDescent="0.3">
      <c r="A1761" t="s">
        <v>385</v>
      </c>
      <c r="B1761" t="s">
        <v>386</v>
      </c>
      <c r="C1761" t="s">
        <v>387</v>
      </c>
      <c r="D1761" t="s">
        <v>61</v>
      </c>
      <c r="E1761">
        <v>96469.4</v>
      </c>
      <c r="F1761">
        <v>12781.32</v>
      </c>
      <c r="G1761">
        <v>5685.73</v>
      </c>
      <c r="H1761">
        <v>6823.17</v>
      </c>
      <c r="I1761">
        <v>2.6386542538599981E-5</v>
      </c>
      <c r="J1761">
        <v>192.83</v>
      </c>
      <c r="K1761">
        <v>0</v>
      </c>
      <c r="L1761">
        <v>0</v>
      </c>
      <c r="M1761" t="s">
        <v>42</v>
      </c>
      <c r="N1761">
        <v>258585223.50999999</v>
      </c>
      <c r="Q1761">
        <v>0</v>
      </c>
      <c r="R1761">
        <v>0</v>
      </c>
    </row>
    <row r="1762" spans="1:18" x14ac:dyDescent="0.3">
      <c r="A1762" t="s">
        <v>388</v>
      </c>
      <c r="B1762" t="s">
        <v>389</v>
      </c>
      <c r="C1762" t="s">
        <v>390</v>
      </c>
      <c r="D1762" t="s">
        <v>61</v>
      </c>
      <c r="E1762">
        <v>67691559.349999994</v>
      </c>
      <c r="F1762">
        <v>4318179.82</v>
      </c>
      <c r="G1762">
        <v>4644339.22</v>
      </c>
      <c r="H1762">
        <v>4748911.59</v>
      </c>
      <c r="I1762">
        <v>1.8364976643053813E-2</v>
      </c>
      <c r="J1762">
        <v>135381.26999999999</v>
      </c>
      <c r="K1762">
        <v>0</v>
      </c>
      <c r="L1762">
        <v>0</v>
      </c>
      <c r="M1762" t="s">
        <v>42</v>
      </c>
      <c r="N1762">
        <v>258585223.50999999</v>
      </c>
      <c r="Q1762">
        <v>0</v>
      </c>
      <c r="R1762">
        <v>0</v>
      </c>
    </row>
    <row r="1763" spans="1:18" x14ac:dyDescent="0.3">
      <c r="A1763" t="s">
        <v>391</v>
      </c>
      <c r="B1763" t="s">
        <v>392</v>
      </c>
      <c r="C1763" t="s">
        <v>393</v>
      </c>
      <c r="D1763" t="s">
        <v>61</v>
      </c>
      <c r="E1763">
        <v>16032259.029999999</v>
      </c>
      <c r="F1763">
        <v>1315056.67</v>
      </c>
      <c r="G1763">
        <v>1160624.3799999999</v>
      </c>
      <c r="H1763">
        <v>1138865.6000000001</v>
      </c>
      <c r="I1763">
        <v>4.4042176290709735E-3</v>
      </c>
      <c r="J1763">
        <v>32064.32</v>
      </c>
      <c r="K1763">
        <v>0</v>
      </c>
      <c r="L1763">
        <v>0</v>
      </c>
      <c r="M1763" t="s">
        <v>42</v>
      </c>
      <c r="N1763">
        <v>258585223.50999999</v>
      </c>
      <c r="Q1763">
        <v>0</v>
      </c>
      <c r="R1763">
        <v>0</v>
      </c>
    </row>
    <row r="1764" spans="1:18" x14ac:dyDescent="0.3">
      <c r="A1764" t="s">
        <v>394</v>
      </c>
      <c r="B1764" t="s">
        <v>395</v>
      </c>
      <c r="C1764" t="s">
        <v>396</v>
      </c>
      <c r="D1764" t="s">
        <v>61</v>
      </c>
      <c r="E1764">
        <v>10586739.34</v>
      </c>
      <c r="F1764">
        <v>916356.06</v>
      </c>
      <c r="G1764">
        <v>720770.6</v>
      </c>
      <c r="H1764">
        <v>743954.92</v>
      </c>
      <c r="I1764">
        <v>2.877020233026694E-3</v>
      </c>
      <c r="J1764">
        <v>21173.33</v>
      </c>
      <c r="K1764">
        <v>0</v>
      </c>
      <c r="L1764">
        <v>0</v>
      </c>
      <c r="M1764" t="s">
        <v>42</v>
      </c>
      <c r="N1764">
        <v>258585223.50999999</v>
      </c>
      <c r="Q1764">
        <v>0</v>
      </c>
      <c r="R1764">
        <v>0</v>
      </c>
    </row>
    <row r="1765" spans="1:18" x14ac:dyDescent="0.3">
      <c r="A1765" t="s">
        <v>397</v>
      </c>
      <c r="B1765" t="s">
        <v>398</v>
      </c>
      <c r="C1765" t="s">
        <v>399</v>
      </c>
      <c r="D1765" t="s">
        <v>61</v>
      </c>
      <c r="E1765">
        <v>2090511.91</v>
      </c>
      <c r="F1765">
        <v>185450.42</v>
      </c>
      <c r="G1765">
        <v>141584.67000000001</v>
      </c>
      <c r="H1765">
        <v>147113.62</v>
      </c>
      <c r="I1765">
        <v>5.689173495805371E-4</v>
      </c>
      <c r="J1765">
        <v>4180.8900000000003</v>
      </c>
      <c r="K1765">
        <v>0</v>
      </c>
      <c r="L1765">
        <v>0</v>
      </c>
      <c r="M1765" t="s">
        <v>42</v>
      </c>
      <c r="N1765">
        <v>258585223.50999999</v>
      </c>
      <c r="Q1765">
        <v>0</v>
      </c>
      <c r="R1765">
        <v>0</v>
      </c>
    </row>
    <row r="1766" spans="1:18" x14ac:dyDescent="0.3">
      <c r="A1766" t="s">
        <v>400</v>
      </c>
      <c r="B1766" t="s">
        <v>401</v>
      </c>
      <c r="C1766" t="s">
        <v>402</v>
      </c>
      <c r="D1766" t="s">
        <v>61</v>
      </c>
      <c r="E1766">
        <v>25458461.510000002</v>
      </c>
      <c r="F1766">
        <v>1320229.78</v>
      </c>
      <c r="G1766">
        <v>1789854.46</v>
      </c>
      <c r="H1766">
        <v>1806177.65</v>
      </c>
      <c r="I1766">
        <v>6.9848447853407668E-3</v>
      </c>
      <c r="J1766">
        <v>50916.71</v>
      </c>
      <c r="K1766">
        <v>0</v>
      </c>
      <c r="L1766">
        <v>0</v>
      </c>
      <c r="M1766" t="s">
        <v>42</v>
      </c>
      <c r="N1766">
        <v>258585223.50999999</v>
      </c>
      <c r="Q1766">
        <v>0</v>
      </c>
      <c r="R1766">
        <v>0</v>
      </c>
    </row>
    <row r="1767" spans="1:18" x14ac:dyDescent="0.3">
      <c r="A1767" t="s">
        <v>403</v>
      </c>
      <c r="B1767" t="s">
        <v>404</v>
      </c>
      <c r="C1767" t="s">
        <v>405</v>
      </c>
      <c r="D1767" t="s">
        <v>61</v>
      </c>
      <c r="E1767">
        <v>2245230.84</v>
      </c>
      <c r="F1767">
        <v>187884.79</v>
      </c>
      <c r="G1767">
        <v>172748.16</v>
      </c>
      <c r="H1767">
        <v>158007.53</v>
      </c>
      <c r="I1767">
        <v>6.1104624562543705E-4</v>
      </c>
      <c r="J1767">
        <v>4490.34</v>
      </c>
      <c r="K1767">
        <v>0</v>
      </c>
      <c r="L1767">
        <v>0</v>
      </c>
      <c r="M1767" t="s">
        <v>42</v>
      </c>
      <c r="N1767">
        <v>258585223.50999999</v>
      </c>
      <c r="Q1767">
        <v>0</v>
      </c>
      <c r="R1767">
        <v>0</v>
      </c>
    </row>
    <row r="1768" spans="1:18" x14ac:dyDescent="0.3">
      <c r="A1768" t="s">
        <v>406</v>
      </c>
      <c r="B1768" t="s">
        <v>407</v>
      </c>
      <c r="C1768" t="s">
        <v>408</v>
      </c>
      <c r="D1768" t="s">
        <v>61</v>
      </c>
      <c r="E1768">
        <v>562106.63</v>
      </c>
      <c r="F1768">
        <v>95433.32</v>
      </c>
      <c r="G1768">
        <v>40300.82</v>
      </c>
      <c r="H1768">
        <v>40038.620000000003</v>
      </c>
      <c r="I1768">
        <v>1.548372310548968E-4</v>
      </c>
      <c r="J1768">
        <v>1124.0899999999999</v>
      </c>
      <c r="K1768">
        <v>0</v>
      </c>
      <c r="L1768">
        <v>0</v>
      </c>
      <c r="M1768" t="s">
        <v>42</v>
      </c>
      <c r="N1768">
        <v>258585223.50999999</v>
      </c>
      <c r="Q1768">
        <v>0</v>
      </c>
      <c r="R1768">
        <v>0</v>
      </c>
    </row>
    <row r="1769" spans="1:18" x14ac:dyDescent="0.3">
      <c r="A1769" t="s">
        <v>409</v>
      </c>
      <c r="B1769" t="s">
        <v>410</v>
      </c>
      <c r="C1769" t="s">
        <v>411</v>
      </c>
      <c r="D1769" t="s">
        <v>61</v>
      </c>
      <c r="E1769">
        <v>449962.8</v>
      </c>
      <c r="F1769">
        <v>34189.07</v>
      </c>
      <c r="G1769">
        <v>30167.79</v>
      </c>
      <c r="H1769">
        <v>31613.67</v>
      </c>
      <c r="I1769">
        <v>1.2225628970936707E-4</v>
      </c>
      <c r="J1769">
        <v>899.81</v>
      </c>
      <c r="K1769">
        <v>0</v>
      </c>
      <c r="L1769">
        <v>0</v>
      </c>
      <c r="M1769" t="s">
        <v>42</v>
      </c>
      <c r="N1769">
        <v>258585223.50999999</v>
      </c>
      <c r="Q1769">
        <v>0</v>
      </c>
      <c r="R1769">
        <v>0</v>
      </c>
    </row>
    <row r="1770" spans="1:18" x14ac:dyDescent="0.3">
      <c r="A1770" t="s">
        <v>412</v>
      </c>
      <c r="B1770" t="s">
        <v>413</v>
      </c>
      <c r="C1770" t="s">
        <v>414</v>
      </c>
      <c r="D1770" t="s">
        <v>61</v>
      </c>
      <c r="E1770">
        <v>3112147.14</v>
      </c>
      <c r="F1770">
        <v>290455.86</v>
      </c>
      <c r="G1770">
        <v>211293.34</v>
      </c>
      <c r="H1770">
        <v>218726.16</v>
      </c>
      <c r="I1770">
        <v>8.4585714926414357E-4</v>
      </c>
      <c r="J1770">
        <v>6224.16</v>
      </c>
      <c r="K1770">
        <v>0</v>
      </c>
      <c r="L1770">
        <v>0</v>
      </c>
      <c r="M1770" t="s">
        <v>42</v>
      </c>
      <c r="N1770">
        <v>258585223.50999999</v>
      </c>
      <c r="Q1770">
        <v>0</v>
      </c>
      <c r="R1770">
        <v>0</v>
      </c>
    </row>
    <row r="1771" spans="1:18" x14ac:dyDescent="0.3">
      <c r="A1771" t="s">
        <v>415</v>
      </c>
      <c r="B1771" t="s">
        <v>416</v>
      </c>
      <c r="C1771" t="s">
        <v>417</v>
      </c>
      <c r="D1771" t="s">
        <v>61</v>
      </c>
      <c r="E1771">
        <v>2206905.4300000002</v>
      </c>
      <c r="F1771">
        <v>289012.93</v>
      </c>
      <c r="G1771">
        <v>158067.42000000001</v>
      </c>
      <c r="H1771">
        <v>155097.54</v>
      </c>
      <c r="I1771">
        <v>5.9979274103418392E-4</v>
      </c>
      <c r="J1771">
        <v>4413.6899999999996</v>
      </c>
      <c r="K1771">
        <v>0</v>
      </c>
      <c r="L1771">
        <v>0</v>
      </c>
      <c r="M1771" t="s">
        <v>42</v>
      </c>
      <c r="N1771">
        <v>258585223.50999999</v>
      </c>
      <c r="Q1771">
        <v>0</v>
      </c>
      <c r="R1771">
        <v>0</v>
      </c>
    </row>
    <row r="1772" spans="1:18" x14ac:dyDescent="0.3">
      <c r="A1772" t="s">
        <v>418</v>
      </c>
      <c r="B1772" t="s">
        <v>419</v>
      </c>
      <c r="C1772" t="s">
        <v>420</v>
      </c>
      <c r="D1772" t="s">
        <v>61</v>
      </c>
      <c r="E1772">
        <v>11145309.800000001</v>
      </c>
      <c r="F1772">
        <v>820043.68</v>
      </c>
      <c r="G1772">
        <v>730429.03</v>
      </c>
      <c r="H1772">
        <v>785318.1</v>
      </c>
      <c r="I1772">
        <v>3.0369797985368261E-3</v>
      </c>
      <c r="J1772">
        <v>22289.63</v>
      </c>
      <c r="K1772">
        <v>0</v>
      </c>
      <c r="L1772">
        <v>0</v>
      </c>
      <c r="M1772" t="s">
        <v>42</v>
      </c>
      <c r="N1772">
        <v>258585223.50999999</v>
      </c>
      <c r="Q1772">
        <v>0</v>
      </c>
      <c r="R1772">
        <v>0</v>
      </c>
    </row>
    <row r="1773" spans="1:18" x14ac:dyDescent="0.3">
      <c r="A1773" t="s">
        <v>421</v>
      </c>
      <c r="B1773" t="s">
        <v>422</v>
      </c>
      <c r="C1773" t="s">
        <v>423</v>
      </c>
      <c r="D1773" t="s">
        <v>61</v>
      </c>
      <c r="E1773">
        <v>4830178.6399999997</v>
      </c>
      <c r="F1773">
        <v>506725.05</v>
      </c>
      <c r="G1773">
        <v>336162.78</v>
      </c>
      <c r="H1773">
        <v>343094.2</v>
      </c>
      <c r="I1773">
        <v>1.3268128601583913E-3</v>
      </c>
      <c r="J1773">
        <v>9660.2099999999991</v>
      </c>
      <c r="K1773">
        <v>0</v>
      </c>
      <c r="L1773">
        <v>0</v>
      </c>
      <c r="M1773" t="s">
        <v>42</v>
      </c>
      <c r="N1773">
        <v>258585223.50999999</v>
      </c>
      <c r="Q1773">
        <v>0</v>
      </c>
      <c r="R1773">
        <v>0</v>
      </c>
    </row>
    <row r="1774" spans="1:18" x14ac:dyDescent="0.3">
      <c r="A1774" t="s">
        <v>424</v>
      </c>
      <c r="B1774" t="s">
        <v>425</v>
      </c>
      <c r="C1774" t="s">
        <v>426</v>
      </c>
      <c r="D1774" t="s">
        <v>61</v>
      </c>
      <c r="E1774">
        <v>6838342.7000000002</v>
      </c>
      <c r="F1774">
        <v>436586.62</v>
      </c>
      <c r="G1774">
        <v>481536.6</v>
      </c>
      <c r="H1774">
        <v>483972.63</v>
      </c>
      <c r="I1774">
        <v>1.8716175016910191E-3</v>
      </c>
      <c r="J1774">
        <v>13677.02</v>
      </c>
      <c r="K1774">
        <v>0</v>
      </c>
      <c r="L1774">
        <v>0</v>
      </c>
      <c r="M1774" t="s">
        <v>42</v>
      </c>
      <c r="N1774">
        <v>258585223.50999999</v>
      </c>
      <c r="Q1774">
        <v>0</v>
      </c>
      <c r="R1774">
        <v>0</v>
      </c>
    </row>
    <row r="1775" spans="1:18" x14ac:dyDescent="0.3">
      <c r="A1775" t="s">
        <v>427</v>
      </c>
      <c r="B1775" t="s">
        <v>428</v>
      </c>
      <c r="C1775" t="s">
        <v>429</v>
      </c>
      <c r="D1775" t="s">
        <v>61</v>
      </c>
      <c r="E1775">
        <v>881391.32</v>
      </c>
      <c r="F1775">
        <v>54109.97</v>
      </c>
      <c r="G1775">
        <v>65528.11</v>
      </c>
      <c r="H1775">
        <v>61705.72</v>
      </c>
      <c r="I1775">
        <v>2.3862817512313776E-4</v>
      </c>
      <c r="J1775">
        <v>1764.8</v>
      </c>
      <c r="K1775">
        <v>0</v>
      </c>
      <c r="L1775">
        <v>0</v>
      </c>
      <c r="M1775" t="s">
        <v>42</v>
      </c>
      <c r="N1775">
        <v>258585223.50999999</v>
      </c>
      <c r="Q1775">
        <v>0</v>
      </c>
      <c r="R1775">
        <v>0</v>
      </c>
    </row>
    <row r="1776" spans="1:18" x14ac:dyDescent="0.3">
      <c r="A1776" t="s">
        <v>430</v>
      </c>
      <c r="B1776" t="s">
        <v>431</v>
      </c>
      <c r="C1776" t="s">
        <v>432</v>
      </c>
      <c r="D1776" t="s">
        <v>61</v>
      </c>
      <c r="E1776">
        <v>123741.66</v>
      </c>
      <c r="F1776">
        <v>28127.93</v>
      </c>
      <c r="G1776">
        <v>7771.36</v>
      </c>
      <c r="H1776">
        <v>8736.57</v>
      </c>
      <c r="I1776">
        <v>3.3786037273943987E-5</v>
      </c>
      <c r="J1776">
        <v>247.35</v>
      </c>
      <c r="K1776">
        <v>0</v>
      </c>
      <c r="L1776">
        <v>0</v>
      </c>
      <c r="M1776" t="s">
        <v>42</v>
      </c>
      <c r="N1776">
        <v>258585223.50999999</v>
      </c>
      <c r="Q1776">
        <v>0</v>
      </c>
      <c r="R1776">
        <v>0</v>
      </c>
    </row>
    <row r="1777" spans="1:18" x14ac:dyDescent="0.3">
      <c r="A1777" t="s">
        <v>433</v>
      </c>
      <c r="B1777" t="s">
        <v>434</v>
      </c>
      <c r="C1777" t="s">
        <v>435</v>
      </c>
      <c r="D1777" t="s">
        <v>61</v>
      </c>
      <c r="E1777">
        <v>468522.33</v>
      </c>
      <c r="F1777">
        <v>59906.22</v>
      </c>
      <c r="G1777">
        <v>32795.78</v>
      </c>
      <c r="H1777">
        <v>33039.51</v>
      </c>
      <c r="I1777">
        <v>1.2777029387652655E-4</v>
      </c>
      <c r="J1777">
        <v>936.93</v>
      </c>
      <c r="K1777">
        <v>0</v>
      </c>
      <c r="L1777">
        <v>0</v>
      </c>
      <c r="M1777" t="s">
        <v>42</v>
      </c>
      <c r="N1777">
        <v>258585223.50999999</v>
      </c>
      <c r="Q1777">
        <v>0</v>
      </c>
      <c r="R1777">
        <v>0</v>
      </c>
    </row>
    <row r="1778" spans="1:18" x14ac:dyDescent="0.3">
      <c r="A1778" t="s">
        <v>436</v>
      </c>
      <c r="B1778" t="s">
        <v>437</v>
      </c>
      <c r="C1778" t="s">
        <v>438</v>
      </c>
      <c r="D1778" t="s">
        <v>61</v>
      </c>
      <c r="E1778">
        <v>2129810.11</v>
      </c>
      <c r="F1778">
        <v>37991.120000000003</v>
      </c>
      <c r="G1778">
        <v>146689.78</v>
      </c>
      <c r="H1778">
        <v>149352.47</v>
      </c>
      <c r="I1778">
        <v>5.7757542357877317E-4</v>
      </c>
      <c r="J1778">
        <v>4259.4799999999996</v>
      </c>
      <c r="K1778">
        <v>0</v>
      </c>
      <c r="L1778">
        <v>0</v>
      </c>
      <c r="M1778" t="s">
        <v>42</v>
      </c>
      <c r="N1778">
        <v>258585223.50999999</v>
      </c>
      <c r="Q1778">
        <v>0</v>
      </c>
      <c r="R1778">
        <v>0</v>
      </c>
    </row>
    <row r="1779" spans="1:18" x14ac:dyDescent="0.3">
      <c r="A1779" t="s">
        <v>439</v>
      </c>
      <c r="B1779" t="s">
        <v>440</v>
      </c>
      <c r="C1779" t="s">
        <v>441</v>
      </c>
      <c r="D1779" t="s">
        <v>61</v>
      </c>
      <c r="E1779">
        <v>483358.12</v>
      </c>
      <c r="F1779">
        <v>135891.21</v>
      </c>
      <c r="G1779">
        <v>30426.38</v>
      </c>
      <c r="H1779">
        <v>34540.26</v>
      </c>
      <c r="I1779">
        <v>1.3357398977078153E-4</v>
      </c>
      <c r="J1779">
        <v>966.61</v>
      </c>
      <c r="K1779">
        <v>0</v>
      </c>
      <c r="L1779">
        <v>0</v>
      </c>
      <c r="M1779" t="s">
        <v>42</v>
      </c>
      <c r="N1779">
        <v>258585223.50999999</v>
      </c>
      <c r="Q1779">
        <v>0</v>
      </c>
      <c r="R1779">
        <v>0</v>
      </c>
    </row>
    <row r="1780" spans="1:18" x14ac:dyDescent="0.3">
      <c r="A1780" t="s">
        <v>442</v>
      </c>
      <c r="B1780" t="s">
        <v>443</v>
      </c>
      <c r="C1780" t="s">
        <v>444</v>
      </c>
      <c r="D1780" t="s">
        <v>61</v>
      </c>
      <c r="E1780">
        <v>3016576.32</v>
      </c>
      <c r="F1780">
        <v>89356.79</v>
      </c>
      <c r="G1780">
        <v>204123.58</v>
      </c>
      <c r="H1780">
        <v>212315.26</v>
      </c>
      <c r="I1780">
        <v>8.210649360317734E-4</v>
      </c>
      <c r="J1780">
        <v>6031.43</v>
      </c>
      <c r="K1780">
        <v>0</v>
      </c>
      <c r="L1780">
        <v>0</v>
      </c>
      <c r="M1780" t="s">
        <v>42</v>
      </c>
      <c r="N1780">
        <v>258585223.50999999</v>
      </c>
      <c r="Q1780">
        <v>0</v>
      </c>
      <c r="R1780">
        <v>0</v>
      </c>
    </row>
    <row r="1781" spans="1:18" x14ac:dyDescent="0.3">
      <c r="A1781" t="s">
        <v>445</v>
      </c>
      <c r="B1781" t="s">
        <v>446</v>
      </c>
      <c r="C1781" t="s">
        <v>447</v>
      </c>
      <c r="D1781" t="s">
        <v>61</v>
      </c>
      <c r="E1781">
        <v>76923287.799999997</v>
      </c>
      <c r="F1781">
        <v>1854854.71</v>
      </c>
      <c r="G1781">
        <v>5169170.12</v>
      </c>
      <c r="H1781">
        <v>5392786.5800000001</v>
      </c>
      <c r="I1781">
        <v>2.0854968071257366E-2</v>
      </c>
      <c r="J1781">
        <v>153830.47</v>
      </c>
      <c r="K1781">
        <v>0</v>
      </c>
      <c r="L1781">
        <v>0</v>
      </c>
      <c r="M1781" t="s">
        <v>42</v>
      </c>
      <c r="N1781">
        <v>258585223.50999999</v>
      </c>
      <c r="Q1781">
        <v>0</v>
      </c>
      <c r="R1781">
        <v>0</v>
      </c>
    </row>
    <row r="1782" spans="1:18" x14ac:dyDescent="0.3">
      <c r="A1782" t="s">
        <v>448</v>
      </c>
      <c r="B1782" t="s">
        <v>449</v>
      </c>
      <c r="C1782" t="s">
        <v>450</v>
      </c>
      <c r="D1782" t="s">
        <v>61</v>
      </c>
      <c r="E1782">
        <v>4353312.8499999996</v>
      </c>
      <c r="F1782">
        <v>469954.79</v>
      </c>
      <c r="G1782">
        <v>337958.69</v>
      </c>
      <c r="H1782">
        <v>306094.65999999997</v>
      </c>
      <c r="I1782">
        <v>1.183728350155177E-3</v>
      </c>
      <c r="J1782">
        <v>8706.5</v>
      </c>
      <c r="K1782">
        <v>0</v>
      </c>
      <c r="L1782">
        <v>0</v>
      </c>
      <c r="M1782" t="s">
        <v>42</v>
      </c>
      <c r="N1782">
        <v>258585223.50999999</v>
      </c>
      <c r="Q1782">
        <v>0</v>
      </c>
      <c r="R1782">
        <v>0</v>
      </c>
    </row>
    <row r="1783" spans="1:18" x14ac:dyDescent="0.3">
      <c r="A1783" t="s">
        <v>451</v>
      </c>
      <c r="B1783" t="s">
        <v>452</v>
      </c>
      <c r="C1783" t="s">
        <v>453</v>
      </c>
      <c r="D1783" t="s">
        <v>61</v>
      </c>
      <c r="E1783">
        <v>1799131.13</v>
      </c>
      <c r="F1783">
        <v>89925.3</v>
      </c>
      <c r="G1783">
        <v>126131.77</v>
      </c>
      <c r="H1783">
        <v>128210.93</v>
      </c>
      <c r="I1783">
        <v>4.9581692356462836E-4</v>
      </c>
      <c r="J1783">
        <v>3590.06</v>
      </c>
      <c r="K1783">
        <v>0</v>
      </c>
      <c r="L1783">
        <v>0</v>
      </c>
      <c r="M1783" t="s">
        <v>42</v>
      </c>
      <c r="N1783">
        <v>258585223.50999999</v>
      </c>
      <c r="Q1783">
        <v>0</v>
      </c>
      <c r="R1783">
        <v>0</v>
      </c>
    </row>
    <row r="1784" spans="1:18" x14ac:dyDescent="0.3">
      <c r="A1784" t="s">
        <v>454</v>
      </c>
      <c r="B1784" t="s">
        <v>455</v>
      </c>
      <c r="C1784" t="s">
        <v>456</v>
      </c>
      <c r="D1784" t="s">
        <v>61</v>
      </c>
      <c r="E1784">
        <v>5813706.7800000003</v>
      </c>
      <c r="F1784">
        <v>428235.3</v>
      </c>
      <c r="G1784">
        <v>421918.87</v>
      </c>
      <c r="H1784">
        <v>407985.63</v>
      </c>
      <c r="I1784">
        <v>1.5777608034289801E-3</v>
      </c>
      <c r="J1784">
        <v>11627.31</v>
      </c>
      <c r="K1784">
        <v>0</v>
      </c>
      <c r="L1784">
        <v>0</v>
      </c>
      <c r="M1784" t="s">
        <v>42</v>
      </c>
      <c r="N1784">
        <v>258585223.50999999</v>
      </c>
      <c r="Q1784">
        <v>0</v>
      </c>
      <c r="R1784">
        <v>0</v>
      </c>
    </row>
    <row r="1785" spans="1:18" x14ac:dyDescent="0.3">
      <c r="A1785" t="s">
        <v>457</v>
      </c>
      <c r="B1785" t="s">
        <v>458</v>
      </c>
      <c r="C1785" t="s">
        <v>459</v>
      </c>
      <c r="D1785" t="s">
        <v>61</v>
      </c>
      <c r="E1785">
        <v>880683.77</v>
      </c>
      <c r="F1785">
        <v>99279.06</v>
      </c>
      <c r="G1785">
        <v>58804.97</v>
      </c>
      <c r="H1785">
        <v>62296.74</v>
      </c>
      <c r="I1785">
        <v>2.4091376589270135E-4</v>
      </c>
      <c r="J1785">
        <v>1761.27</v>
      </c>
      <c r="K1785">
        <v>0</v>
      </c>
      <c r="L1785">
        <v>0</v>
      </c>
      <c r="M1785" t="s">
        <v>42</v>
      </c>
      <c r="N1785">
        <v>258585223.50999999</v>
      </c>
      <c r="Q1785">
        <v>0</v>
      </c>
      <c r="R1785">
        <v>0</v>
      </c>
    </row>
    <row r="1786" spans="1:18" x14ac:dyDescent="0.3">
      <c r="A1786" t="s">
        <v>460</v>
      </c>
      <c r="B1786" t="s">
        <v>461</v>
      </c>
      <c r="C1786" t="s">
        <v>462</v>
      </c>
      <c r="D1786" t="s">
        <v>61</v>
      </c>
      <c r="E1786">
        <v>228616.15</v>
      </c>
      <c r="F1786">
        <v>18314.900000000001</v>
      </c>
      <c r="G1786">
        <v>16051.23</v>
      </c>
      <c r="H1786">
        <v>16051.25</v>
      </c>
      <c r="I1786">
        <v>6.2073345808869333E-5</v>
      </c>
      <c r="J1786">
        <v>457.17</v>
      </c>
      <c r="K1786">
        <v>0</v>
      </c>
      <c r="L1786">
        <v>0</v>
      </c>
      <c r="M1786" t="s">
        <v>42</v>
      </c>
      <c r="N1786">
        <v>258585223.50999999</v>
      </c>
      <c r="Q1786">
        <v>0</v>
      </c>
      <c r="R1786">
        <v>0</v>
      </c>
    </row>
    <row r="1787" spans="1:18" x14ac:dyDescent="0.3">
      <c r="A1787" t="s">
        <v>463</v>
      </c>
      <c r="B1787" t="s">
        <v>464</v>
      </c>
      <c r="C1787" t="s">
        <v>465</v>
      </c>
      <c r="D1787" t="s">
        <v>61</v>
      </c>
      <c r="E1787">
        <v>69391253.5</v>
      </c>
      <c r="F1787">
        <v>4455003.33</v>
      </c>
      <c r="G1787">
        <v>4943905.47</v>
      </c>
      <c r="H1787">
        <v>4867600.7300000004</v>
      </c>
      <c r="I1787">
        <v>1.8823970928917987E-2</v>
      </c>
      <c r="J1787">
        <v>138782.32999999999</v>
      </c>
      <c r="K1787">
        <v>0</v>
      </c>
      <c r="L1787">
        <v>0</v>
      </c>
      <c r="M1787" t="s">
        <v>42</v>
      </c>
      <c r="N1787">
        <v>258585223.50999999</v>
      </c>
      <c r="Q1787">
        <v>0</v>
      </c>
      <c r="R1787">
        <v>0</v>
      </c>
    </row>
    <row r="1788" spans="1:18" x14ac:dyDescent="0.3">
      <c r="A1788" t="s">
        <v>466</v>
      </c>
      <c r="B1788" t="s">
        <v>467</v>
      </c>
      <c r="C1788" t="s">
        <v>468</v>
      </c>
      <c r="D1788" t="s">
        <v>61</v>
      </c>
      <c r="E1788">
        <v>276760.21000000002</v>
      </c>
      <c r="F1788">
        <v>26891.03</v>
      </c>
      <c r="G1788">
        <v>20713.169999999998</v>
      </c>
      <c r="H1788">
        <v>19628.009999999998</v>
      </c>
      <c r="I1788">
        <v>7.5905381342259663E-5</v>
      </c>
      <c r="J1788">
        <v>553.4</v>
      </c>
      <c r="K1788">
        <v>0</v>
      </c>
      <c r="L1788">
        <v>0</v>
      </c>
      <c r="M1788" t="s">
        <v>42</v>
      </c>
      <c r="N1788">
        <v>258585223.50999999</v>
      </c>
      <c r="Q1788">
        <v>0</v>
      </c>
      <c r="R1788">
        <v>0</v>
      </c>
    </row>
    <row r="1789" spans="1:18" x14ac:dyDescent="0.3">
      <c r="A1789" t="s">
        <v>469</v>
      </c>
      <c r="B1789" t="s">
        <v>470</v>
      </c>
      <c r="C1789" t="s">
        <v>471</v>
      </c>
      <c r="D1789" t="s">
        <v>61</v>
      </c>
      <c r="E1789">
        <v>2110159.2200000002</v>
      </c>
      <c r="F1789">
        <v>331402.73</v>
      </c>
      <c r="G1789">
        <v>142272.20000000001</v>
      </c>
      <c r="H1789">
        <v>148714.22</v>
      </c>
      <c r="I1789">
        <v>5.7510718509500957E-4</v>
      </c>
      <c r="J1789">
        <v>4220.2</v>
      </c>
      <c r="K1789">
        <v>0</v>
      </c>
      <c r="L1789">
        <v>0</v>
      </c>
      <c r="M1789" t="s">
        <v>42</v>
      </c>
      <c r="N1789">
        <v>258585223.50999999</v>
      </c>
      <c r="Q1789">
        <v>0</v>
      </c>
      <c r="R1789">
        <v>0</v>
      </c>
    </row>
    <row r="1790" spans="1:18" x14ac:dyDescent="0.3">
      <c r="A1790" t="s">
        <v>472</v>
      </c>
      <c r="B1790" t="s">
        <v>473</v>
      </c>
      <c r="C1790" t="s">
        <v>474</v>
      </c>
      <c r="D1790" t="s">
        <v>61</v>
      </c>
      <c r="E1790">
        <v>225043.49</v>
      </c>
      <c r="F1790">
        <v>64345.47</v>
      </c>
      <c r="G1790">
        <v>14493.07</v>
      </c>
      <c r="H1790">
        <v>15356.59</v>
      </c>
      <c r="I1790">
        <v>5.938695874246708E-5</v>
      </c>
      <c r="J1790">
        <v>456.39</v>
      </c>
      <c r="K1790">
        <v>0</v>
      </c>
      <c r="L1790">
        <v>0</v>
      </c>
      <c r="M1790" t="s">
        <v>42</v>
      </c>
      <c r="N1790">
        <v>258585223.50999999</v>
      </c>
      <c r="Q1790">
        <v>0</v>
      </c>
      <c r="R1790">
        <v>0</v>
      </c>
    </row>
    <row r="1791" spans="1:18" x14ac:dyDescent="0.3">
      <c r="A1791" t="s">
        <v>475</v>
      </c>
      <c r="B1791" t="s">
        <v>476</v>
      </c>
      <c r="C1791" t="s">
        <v>477</v>
      </c>
      <c r="D1791" t="s">
        <v>61</v>
      </c>
      <c r="E1791">
        <v>15180463.109999999</v>
      </c>
      <c r="F1791">
        <v>1060827.07</v>
      </c>
      <c r="G1791">
        <v>1061330.28</v>
      </c>
      <c r="H1791">
        <v>1066425.68</v>
      </c>
      <c r="I1791">
        <v>4.1240781879354343E-3</v>
      </c>
      <c r="J1791">
        <v>30360.81</v>
      </c>
      <c r="K1791">
        <v>0</v>
      </c>
      <c r="L1791">
        <v>0</v>
      </c>
      <c r="M1791" t="s">
        <v>42</v>
      </c>
      <c r="N1791">
        <v>258585223.50999999</v>
      </c>
      <c r="Q1791">
        <v>0</v>
      </c>
      <c r="R1791">
        <v>0</v>
      </c>
    </row>
    <row r="1792" spans="1:18" x14ac:dyDescent="0.3">
      <c r="A1792" t="s">
        <v>478</v>
      </c>
      <c r="B1792" t="s">
        <v>479</v>
      </c>
      <c r="C1792" t="s">
        <v>480</v>
      </c>
      <c r="D1792" t="s">
        <v>61</v>
      </c>
      <c r="E1792">
        <v>47383679.600000001</v>
      </c>
      <c r="F1792">
        <v>3812831.15</v>
      </c>
      <c r="G1792">
        <v>3260737.26</v>
      </c>
      <c r="H1792">
        <v>3331299.44</v>
      </c>
      <c r="I1792">
        <v>1.2882791192711645E-2</v>
      </c>
      <c r="J1792">
        <v>94766.88</v>
      </c>
      <c r="K1792">
        <v>0</v>
      </c>
      <c r="L1792">
        <v>0</v>
      </c>
      <c r="M1792" t="s">
        <v>42</v>
      </c>
      <c r="N1792">
        <v>258585223.50999999</v>
      </c>
      <c r="Q1792">
        <v>0</v>
      </c>
      <c r="R1792">
        <v>0</v>
      </c>
    </row>
    <row r="1793" spans="1:18" x14ac:dyDescent="0.3">
      <c r="A1793" t="s">
        <v>481</v>
      </c>
      <c r="B1793" t="s">
        <v>482</v>
      </c>
      <c r="C1793" t="s">
        <v>483</v>
      </c>
      <c r="D1793" t="s">
        <v>61</v>
      </c>
      <c r="E1793">
        <v>89270715.060000002</v>
      </c>
      <c r="F1793">
        <v>5039969.96</v>
      </c>
      <c r="G1793">
        <v>6025788.96</v>
      </c>
      <c r="H1793">
        <v>6325860.2699999996</v>
      </c>
      <c r="I1793">
        <v>2.4463347843831328E-2</v>
      </c>
      <c r="J1793">
        <v>178537.72</v>
      </c>
      <c r="K1793">
        <v>0</v>
      </c>
      <c r="L1793">
        <v>0</v>
      </c>
      <c r="M1793" t="s">
        <v>42</v>
      </c>
      <c r="N1793">
        <v>258585223.50999999</v>
      </c>
      <c r="Q1793">
        <v>0</v>
      </c>
      <c r="R1793">
        <v>0</v>
      </c>
    </row>
    <row r="1794" spans="1:18" x14ac:dyDescent="0.3">
      <c r="A1794" t="s">
        <v>484</v>
      </c>
      <c r="B1794" t="s">
        <v>485</v>
      </c>
      <c r="C1794" t="s">
        <v>486</v>
      </c>
      <c r="D1794" t="s">
        <v>61</v>
      </c>
      <c r="E1794">
        <v>3381729.14</v>
      </c>
      <c r="F1794">
        <v>138266.48000000001</v>
      </c>
      <c r="G1794">
        <v>237050.1</v>
      </c>
      <c r="H1794">
        <v>237371.68</v>
      </c>
      <c r="I1794">
        <v>9.1796304822816131E-4</v>
      </c>
      <c r="J1794">
        <v>6763.34</v>
      </c>
      <c r="K1794">
        <v>0</v>
      </c>
      <c r="L1794">
        <v>0</v>
      </c>
      <c r="M1794" t="s">
        <v>42</v>
      </c>
      <c r="N1794">
        <v>258585223.50999999</v>
      </c>
      <c r="Q1794">
        <v>0</v>
      </c>
      <c r="R1794">
        <v>0</v>
      </c>
    </row>
    <row r="1795" spans="1:18" x14ac:dyDescent="0.3">
      <c r="A1795" t="s">
        <v>487</v>
      </c>
      <c r="B1795" t="s">
        <v>488</v>
      </c>
      <c r="C1795" t="s">
        <v>489</v>
      </c>
      <c r="D1795" t="s">
        <v>61</v>
      </c>
      <c r="E1795">
        <v>3900919.83</v>
      </c>
      <c r="F1795">
        <v>417282.48</v>
      </c>
      <c r="G1795">
        <v>262974.83</v>
      </c>
      <c r="H1795">
        <v>274507</v>
      </c>
      <c r="I1795">
        <v>1.0615726462397193E-3</v>
      </c>
      <c r="J1795">
        <v>7801.71</v>
      </c>
      <c r="K1795">
        <v>0</v>
      </c>
      <c r="L1795">
        <v>0</v>
      </c>
      <c r="M1795" t="s">
        <v>42</v>
      </c>
      <c r="N1795">
        <v>258585223.50999999</v>
      </c>
      <c r="Q1795">
        <v>0</v>
      </c>
      <c r="R1795">
        <v>0</v>
      </c>
    </row>
    <row r="1796" spans="1:18" x14ac:dyDescent="0.3">
      <c r="A1796" t="s">
        <v>490</v>
      </c>
      <c r="B1796" t="s">
        <v>491</v>
      </c>
      <c r="C1796" t="s">
        <v>492</v>
      </c>
      <c r="D1796" t="s">
        <v>61</v>
      </c>
      <c r="E1796">
        <v>1595489.12</v>
      </c>
      <c r="F1796">
        <v>261819.26</v>
      </c>
      <c r="G1796">
        <v>107395.53</v>
      </c>
      <c r="H1796">
        <v>112797.12</v>
      </c>
      <c r="I1796">
        <v>4.3620868380995446E-4</v>
      </c>
      <c r="J1796">
        <v>3190.8</v>
      </c>
      <c r="K1796">
        <v>0</v>
      </c>
      <c r="L1796">
        <v>0</v>
      </c>
      <c r="M1796" t="s">
        <v>42</v>
      </c>
      <c r="N1796">
        <v>258585223.50999999</v>
      </c>
      <c r="Q1796">
        <v>0</v>
      </c>
      <c r="R1796">
        <v>0</v>
      </c>
    </row>
    <row r="1797" spans="1:18" x14ac:dyDescent="0.3">
      <c r="A1797" t="s">
        <v>493</v>
      </c>
      <c r="B1797" t="s">
        <v>494</v>
      </c>
      <c r="C1797" t="s">
        <v>495</v>
      </c>
      <c r="D1797" t="s">
        <v>61</v>
      </c>
      <c r="E1797">
        <v>369348.88</v>
      </c>
      <c r="F1797">
        <v>40820.14</v>
      </c>
      <c r="G1797">
        <v>24539.11</v>
      </c>
      <c r="H1797">
        <v>26021.46</v>
      </c>
      <c r="I1797">
        <v>1.006301119870204E-4</v>
      </c>
      <c r="J1797">
        <v>738.56</v>
      </c>
      <c r="K1797">
        <v>0</v>
      </c>
      <c r="L1797">
        <v>0</v>
      </c>
      <c r="M1797" t="s">
        <v>42</v>
      </c>
      <c r="N1797">
        <v>258585223.50999999</v>
      </c>
      <c r="Q1797">
        <v>0</v>
      </c>
      <c r="R1797">
        <v>0</v>
      </c>
    </row>
    <row r="1798" spans="1:18" x14ac:dyDescent="0.3">
      <c r="A1798" t="s">
        <v>496</v>
      </c>
      <c r="B1798" t="s">
        <v>497</v>
      </c>
      <c r="C1798" t="s">
        <v>498</v>
      </c>
      <c r="D1798" t="s">
        <v>61</v>
      </c>
      <c r="E1798">
        <v>3570610.01</v>
      </c>
      <c r="F1798">
        <v>322727.11</v>
      </c>
      <c r="G1798">
        <v>266425.28999999998</v>
      </c>
      <c r="H1798">
        <v>251564.39</v>
      </c>
      <c r="I1798">
        <v>9.7284905372897886E-4</v>
      </c>
      <c r="J1798">
        <v>7141.07</v>
      </c>
      <c r="K1798">
        <v>0</v>
      </c>
      <c r="L1798">
        <v>0</v>
      </c>
      <c r="M1798" t="s">
        <v>42</v>
      </c>
      <c r="N1798">
        <v>258585223.50999999</v>
      </c>
      <c r="Q1798">
        <v>0</v>
      </c>
      <c r="R1798">
        <v>0</v>
      </c>
    </row>
    <row r="1799" spans="1:18" x14ac:dyDescent="0.3">
      <c r="A1799" t="s">
        <v>499</v>
      </c>
      <c r="B1799" t="s">
        <v>500</v>
      </c>
      <c r="C1799" t="s">
        <v>501</v>
      </c>
      <c r="D1799" t="s">
        <v>61</v>
      </c>
      <c r="E1799">
        <v>2406697.34</v>
      </c>
      <c r="F1799">
        <v>289078.25</v>
      </c>
      <c r="G1799">
        <v>164570</v>
      </c>
      <c r="H1799">
        <v>170947.31</v>
      </c>
      <c r="I1799">
        <v>6.6108692399196244E-4</v>
      </c>
      <c r="J1799">
        <v>4813.2700000000004</v>
      </c>
      <c r="K1799">
        <v>0</v>
      </c>
      <c r="L1799">
        <v>0</v>
      </c>
      <c r="M1799" t="s">
        <v>42</v>
      </c>
      <c r="N1799">
        <v>258585223.50999999</v>
      </c>
      <c r="Q1799">
        <v>0</v>
      </c>
      <c r="R1799">
        <v>0</v>
      </c>
    </row>
    <row r="1800" spans="1:18" x14ac:dyDescent="0.3">
      <c r="A1800" t="s">
        <v>502</v>
      </c>
      <c r="B1800" t="s">
        <v>503</v>
      </c>
      <c r="C1800" t="s">
        <v>504</v>
      </c>
      <c r="D1800" t="s">
        <v>61</v>
      </c>
      <c r="E1800">
        <v>487140.42</v>
      </c>
      <c r="F1800">
        <v>32604.240000000002</v>
      </c>
      <c r="G1800">
        <v>30260.93</v>
      </c>
      <c r="H1800">
        <v>34251.15</v>
      </c>
      <c r="I1800">
        <v>1.3245594444678485E-4</v>
      </c>
      <c r="J1800">
        <v>974.13</v>
      </c>
      <c r="K1800">
        <v>0</v>
      </c>
      <c r="L1800">
        <v>0</v>
      </c>
      <c r="M1800" t="s">
        <v>42</v>
      </c>
      <c r="N1800">
        <v>258585223.50999999</v>
      </c>
      <c r="Q1800">
        <v>0</v>
      </c>
      <c r="R1800">
        <v>0</v>
      </c>
    </row>
    <row r="1801" spans="1:18" x14ac:dyDescent="0.3">
      <c r="A1801" t="s">
        <v>505</v>
      </c>
      <c r="B1801" t="s">
        <v>506</v>
      </c>
      <c r="C1801" t="s">
        <v>507</v>
      </c>
      <c r="D1801" t="s">
        <v>61</v>
      </c>
      <c r="E1801">
        <v>3953082.66</v>
      </c>
      <c r="F1801">
        <v>641477.4</v>
      </c>
      <c r="G1801">
        <v>258884.25</v>
      </c>
      <c r="H1801">
        <v>278299</v>
      </c>
      <c r="I1801">
        <v>1.0762370572548884E-3</v>
      </c>
      <c r="J1801">
        <v>7905.92</v>
      </c>
      <c r="K1801">
        <v>0</v>
      </c>
      <c r="L1801">
        <v>0</v>
      </c>
      <c r="M1801" t="s">
        <v>42</v>
      </c>
      <c r="N1801">
        <v>258585223.50999999</v>
      </c>
      <c r="Q1801">
        <v>0</v>
      </c>
      <c r="R1801">
        <v>0</v>
      </c>
    </row>
    <row r="1802" spans="1:18" x14ac:dyDescent="0.3">
      <c r="A1802" t="s">
        <v>508</v>
      </c>
      <c r="B1802" t="s">
        <v>509</v>
      </c>
      <c r="C1802" t="s">
        <v>510</v>
      </c>
      <c r="D1802" t="s">
        <v>61</v>
      </c>
      <c r="E1802">
        <v>32547945.550000001</v>
      </c>
      <c r="F1802">
        <v>2262978.89</v>
      </c>
      <c r="G1802">
        <v>2291740.7400000002</v>
      </c>
      <c r="H1802">
        <v>2282418.14</v>
      </c>
      <c r="I1802">
        <v>8.8265605784382112E-3</v>
      </c>
      <c r="J1802">
        <v>65095.65</v>
      </c>
      <c r="K1802">
        <v>0</v>
      </c>
      <c r="L1802">
        <v>0</v>
      </c>
      <c r="M1802" t="s">
        <v>42</v>
      </c>
      <c r="N1802">
        <v>258585223.50999999</v>
      </c>
      <c r="Q1802">
        <v>0</v>
      </c>
      <c r="R1802">
        <v>0</v>
      </c>
    </row>
    <row r="1803" spans="1:18" x14ac:dyDescent="0.3">
      <c r="A1803" t="s">
        <v>511</v>
      </c>
      <c r="B1803" t="s">
        <v>512</v>
      </c>
      <c r="C1803" t="s">
        <v>513</v>
      </c>
      <c r="D1803" t="s">
        <v>61</v>
      </c>
      <c r="E1803">
        <v>85772097.969999999</v>
      </c>
      <c r="F1803">
        <v>5310197.6500000004</v>
      </c>
      <c r="G1803">
        <v>6050621.96</v>
      </c>
      <c r="H1803">
        <v>6085268.2199999997</v>
      </c>
      <c r="I1803">
        <v>2.3532930990407774E-2</v>
      </c>
      <c r="J1803">
        <v>171543.85</v>
      </c>
      <c r="K1803">
        <v>0</v>
      </c>
      <c r="L1803">
        <v>0</v>
      </c>
      <c r="M1803" t="s">
        <v>42</v>
      </c>
      <c r="N1803">
        <v>258585223.50999999</v>
      </c>
      <c r="Q1803">
        <v>0</v>
      </c>
      <c r="R1803">
        <v>0</v>
      </c>
    </row>
    <row r="1804" spans="1:18" x14ac:dyDescent="0.3">
      <c r="A1804" t="s">
        <v>514</v>
      </c>
      <c r="B1804" t="s">
        <v>515</v>
      </c>
      <c r="C1804" t="s">
        <v>516</v>
      </c>
      <c r="D1804" t="s">
        <v>61</v>
      </c>
      <c r="E1804">
        <v>10075604.539999999</v>
      </c>
      <c r="F1804">
        <v>903245.34</v>
      </c>
      <c r="G1804">
        <v>719387.69</v>
      </c>
      <c r="H1804">
        <v>712669.1</v>
      </c>
      <c r="I1804">
        <v>2.7560318038530136E-3</v>
      </c>
      <c r="J1804">
        <v>20150.98</v>
      </c>
      <c r="K1804">
        <v>0</v>
      </c>
      <c r="L1804">
        <v>0</v>
      </c>
      <c r="M1804" t="s">
        <v>42</v>
      </c>
      <c r="N1804">
        <v>258585223.50999999</v>
      </c>
      <c r="Q1804">
        <v>0</v>
      </c>
      <c r="R1804">
        <v>0</v>
      </c>
    </row>
    <row r="1805" spans="1:18" x14ac:dyDescent="0.3">
      <c r="A1805" t="s">
        <v>517</v>
      </c>
      <c r="B1805" t="s">
        <v>518</v>
      </c>
      <c r="C1805" t="s">
        <v>519</v>
      </c>
      <c r="D1805" t="s">
        <v>61</v>
      </c>
      <c r="E1805">
        <v>155568.18</v>
      </c>
      <c r="F1805">
        <v>20639.169999999998</v>
      </c>
      <c r="G1805">
        <v>9279.08</v>
      </c>
      <c r="H1805">
        <v>10917.32</v>
      </c>
      <c r="I1805">
        <v>4.2219427126615391E-5</v>
      </c>
      <c r="J1805">
        <v>311.01</v>
      </c>
      <c r="K1805">
        <v>0</v>
      </c>
      <c r="L1805">
        <v>0</v>
      </c>
      <c r="M1805" t="s">
        <v>42</v>
      </c>
      <c r="N1805">
        <v>258585223.50999999</v>
      </c>
      <c r="Q1805">
        <v>0</v>
      </c>
      <c r="R1805">
        <v>0</v>
      </c>
    </row>
    <row r="1806" spans="1:18" x14ac:dyDescent="0.3">
      <c r="A1806" t="s">
        <v>520</v>
      </c>
      <c r="B1806" t="s">
        <v>521</v>
      </c>
      <c r="C1806" t="s">
        <v>522</v>
      </c>
      <c r="D1806" t="s">
        <v>61</v>
      </c>
      <c r="E1806">
        <v>1368465.15</v>
      </c>
      <c r="F1806">
        <v>227108.76</v>
      </c>
      <c r="G1806">
        <v>94942.1</v>
      </c>
      <c r="H1806">
        <v>96197.58</v>
      </c>
      <c r="I1806">
        <v>3.7201499255923201E-4</v>
      </c>
      <c r="J1806">
        <v>2736.79</v>
      </c>
      <c r="K1806">
        <v>0</v>
      </c>
      <c r="L1806">
        <v>0</v>
      </c>
      <c r="M1806" t="s">
        <v>42</v>
      </c>
      <c r="N1806">
        <v>258585223.50999999</v>
      </c>
      <c r="Q1806">
        <v>0</v>
      </c>
      <c r="R1806">
        <v>0</v>
      </c>
    </row>
    <row r="1807" spans="1:18" x14ac:dyDescent="0.3">
      <c r="A1807" t="s">
        <v>523</v>
      </c>
      <c r="B1807" t="s">
        <v>524</v>
      </c>
      <c r="C1807" t="s">
        <v>525</v>
      </c>
      <c r="D1807" t="s">
        <v>61</v>
      </c>
      <c r="E1807">
        <v>1067758.03</v>
      </c>
      <c r="F1807">
        <v>61326.02</v>
      </c>
      <c r="G1807">
        <v>70791.27</v>
      </c>
      <c r="H1807">
        <v>75047.740000000005</v>
      </c>
      <c r="I1807">
        <v>2.9022439481000642E-4</v>
      </c>
      <c r="J1807">
        <v>2135.38</v>
      </c>
      <c r="K1807">
        <v>0</v>
      </c>
      <c r="L1807">
        <v>0</v>
      </c>
      <c r="M1807" t="s">
        <v>42</v>
      </c>
      <c r="N1807">
        <v>258585223.50999999</v>
      </c>
      <c r="Q1807">
        <v>0</v>
      </c>
      <c r="R1807">
        <v>0</v>
      </c>
    </row>
    <row r="1808" spans="1:18" x14ac:dyDescent="0.3">
      <c r="A1808" t="s">
        <v>526</v>
      </c>
      <c r="B1808" t="s">
        <v>527</v>
      </c>
      <c r="C1808" t="s">
        <v>528</v>
      </c>
      <c r="D1808" t="s">
        <v>61</v>
      </c>
      <c r="E1808">
        <v>18283305.329999998</v>
      </c>
      <c r="F1808">
        <v>1865319.37</v>
      </c>
      <c r="G1808">
        <v>1273396.55</v>
      </c>
      <c r="H1808">
        <v>1287173.6299999999</v>
      </c>
      <c r="I1808">
        <v>4.9777539974174998E-3</v>
      </c>
      <c r="J1808">
        <v>36566.400000000001</v>
      </c>
      <c r="K1808">
        <v>0</v>
      </c>
      <c r="L1808">
        <v>0</v>
      </c>
      <c r="M1808" t="s">
        <v>42</v>
      </c>
      <c r="N1808">
        <v>258585223.50999999</v>
      </c>
      <c r="Q1808">
        <v>0</v>
      </c>
      <c r="R1808">
        <v>0</v>
      </c>
    </row>
    <row r="1809" spans="1:18" x14ac:dyDescent="0.3">
      <c r="A1809" t="s">
        <v>529</v>
      </c>
      <c r="B1809" t="s">
        <v>530</v>
      </c>
      <c r="C1809" t="s">
        <v>531</v>
      </c>
      <c r="D1809" t="s">
        <v>61</v>
      </c>
      <c r="E1809">
        <v>505112.59</v>
      </c>
      <c r="F1809">
        <v>105405.11</v>
      </c>
      <c r="G1809">
        <v>31835.38</v>
      </c>
      <c r="H1809">
        <v>35491.61</v>
      </c>
      <c r="I1809">
        <v>1.3725304763451601E-4</v>
      </c>
      <c r="J1809">
        <v>1010.12</v>
      </c>
      <c r="K1809">
        <v>0</v>
      </c>
      <c r="L1809">
        <v>0</v>
      </c>
      <c r="M1809" t="s">
        <v>42</v>
      </c>
      <c r="N1809">
        <v>258585223.50999999</v>
      </c>
      <c r="Q1809">
        <v>0</v>
      </c>
      <c r="R1809">
        <v>0</v>
      </c>
    </row>
    <row r="1810" spans="1:18" x14ac:dyDescent="0.3">
      <c r="A1810" t="s">
        <v>532</v>
      </c>
      <c r="B1810" t="s">
        <v>533</v>
      </c>
      <c r="C1810" t="s">
        <v>534</v>
      </c>
      <c r="D1810" t="s">
        <v>61</v>
      </c>
      <c r="E1810">
        <v>1276215.6399999999</v>
      </c>
      <c r="F1810">
        <v>126890.2</v>
      </c>
      <c r="G1810">
        <v>85856.67</v>
      </c>
      <c r="H1810">
        <v>91065.8</v>
      </c>
      <c r="I1810">
        <v>3.5216938835052307E-4</v>
      </c>
      <c r="J1810">
        <v>2552.2399999999998</v>
      </c>
      <c r="K1810">
        <v>0</v>
      </c>
      <c r="L1810">
        <v>0</v>
      </c>
      <c r="M1810" t="s">
        <v>42</v>
      </c>
      <c r="N1810">
        <v>258585223.50999999</v>
      </c>
      <c r="Q1810">
        <v>0</v>
      </c>
      <c r="R1810">
        <v>0</v>
      </c>
    </row>
    <row r="1811" spans="1:18" x14ac:dyDescent="0.3">
      <c r="A1811" t="s">
        <v>535</v>
      </c>
      <c r="B1811" t="s">
        <v>536</v>
      </c>
      <c r="C1811" t="s">
        <v>537</v>
      </c>
      <c r="D1811" t="s">
        <v>61</v>
      </c>
      <c r="E1811">
        <v>616746.22</v>
      </c>
      <c r="F1811">
        <v>31553.48</v>
      </c>
      <c r="G1811">
        <v>44447.199999999997</v>
      </c>
      <c r="H1811">
        <v>43380</v>
      </c>
      <c r="I1811">
        <v>1.6775900575897529E-4</v>
      </c>
      <c r="J1811">
        <v>1233.3900000000001</v>
      </c>
      <c r="K1811">
        <v>0</v>
      </c>
      <c r="L1811">
        <v>0</v>
      </c>
      <c r="M1811" t="s">
        <v>42</v>
      </c>
      <c r="N1811">
        <v>258585223.50999999</v>
      </c>
      <c r="Q1811">
        <v>0</v>
      </c>
      <c r="R1811">
        <v>0</v>
      </c>
    </row>
    <row r="1812" spans="1:18" x14ac:dyDescent="0.3">
      <c r="A1812" t="s">
        <v>538</v>
      </c>
      <c r="B1812" t="s">
        <v>539</v>
      </c>
      <c r="C1812" t="s">
        <v>540</v>
      </c>
      <c r="D1812" t="s">
        <v>61</v>
      </c>
      <c r="E1812">
        <v>10196044.460000001</v>
      </c>
      <c r="F1812">
        <v>1112825.04</v>
      </c>
      <c r="G1812">
        <v>727000.41</v>
      </c>
      <c r="H1812">
        <v>716101.28</v>
      </c>
      <c r="I1812">
        <v>2.7693047200444808E-3</v>
      </c>
      <c r="J1812">
        <v>20391.96</v>
      </c>
      <c r="K1812">
        <v>0</v>
      </c>
      <c r="L1812">
        <v>0</v>
      </c>
      <c r="M1812" t="s">
        <v>42</v>
      </c>
      <c r="N1812">
        <v>258585223.50999999</v>
      </c>
      <c r="Q1812">
        <v>0</v>
      </c>
      <c r="R1812">
        <v>0</v>
      </c>
    </row>
    <row r="1813" spans="1:18" x14ac:dyDescent="0.3">
      <c r="A1813" t="s">
        <v>541</v>
      </c>
      <c r="B1813" t="s">
        <v>542</v>
      </c>
      <c r="C1813" t="s">
        <v>543</v>
      </c>
      <c r="D1813" t="s">
        <v>61</v>
      </c>
      <c r="E1813">
        <v>1576086.98</v>
      </c>
      <c r="F1813">
        <v>273963.53999999998</v>
      </c>
      <c r="G1813">
        <v>106633.67</v>
      </c>
      <c r="H1813">
        <v>111635.3</v>
      </c>
      <c r="I1813">
        <v>4.3171569699412018E-4</v>
      </c>
      <c r="J1813">
        <v>3152.07</v>
      </c>
      <c r="K1813">
        <v>0</v>
      </c>
      <c r="L1813">
        <v>0</v>
      </c>
      <c r="M1813" t="s">
        <v>42</v>
      </c>
      <c r="N1813">
        <v>258585223.50999999</v>
      </c>
      <c r="Q1813">
        <v>0</v>
      </c>
      <c r="R1813">
        <v>0</v>
      </c>
    </row>
    <row r="1814" spans="1:18" x14ac:dyDescent="0.3">
      <c r="A1814" t="s">
        <v>544</v>
      </c>
      <c r="B1814" t="s">
        <v>545</v>
      </c>
      <c r="C1814" t="s">
        <v>546</v>
      </c>
      <c r="D1814" t="s">
        <v>61</v>
      </c>
      <c r="E1814">
        <v>520033.6</v>
      </c>
      <c r="F1814">
        <v>47852.63</v>
      </c>
      <c r="G1814">
        <v>35528.959999999999</v>
      </c>
      <c r="H1814">
        <v>36828.5</v>
      </c>
      <c r="I1814">
        <v>1.4242306462873262E-4</v>
      </c>
      <c r="J1814">
        <v>1039.95</v>
      </c>
      <c r="K1814">
        <v>0</v>
      </c>
      <c r="L1814">
        <v>0</v>
      </c>
      <c r="M1814" t="s">
        <v>42</v>
      </c>
      <c r="N1814">
        <v>258585223.50999999</v>
      </c>
      <c r="Q1814">
        <v>0</v>
      </c>
      <c r="R1814">
        <v>0</v>
      </c>
    </row>
    <row r="1815" spans="1:18" x14ac:dyDescent="0.3">
      <c r="A1815" t="s">
        <v>547</v>
      </c>
      <c r="B1815" t="s">
        <v>548</v>
      </c>
      <c r="C1815" t="s">
        <v>549</v>
      </c>
      <c r="D1815" t="s">
        <v>61</v>
      </c>
      <c r="E1815">
        <v>1809956.33</v>
      </c>
      <c r="F1815">
        <v>171482.74</v>
      </c>
      <c r="G1815">
        <v>125038.92</v>
      </c>
      <c r="H1815">
        <v>127320.39</v>
      </c>
      <c r="I1815">
        <v>4.9237302995032222E-4</v>
      </c>
      <c r="J1815">
        <v>3619.79</v>
      </c>
      <c r="K1815">
        <v>0</v>
      </c>
      <c r="L1815">
        <v>0</v>
      </c>
      <c r="M1815" t="s">
        <v>42</v>
      </c>
      <c r="N1815">
        <v>258585223.50999999</v>
      </c>
      <c r="Q1815">
        <v>0</v>
      </c>
      <c r="R1815">
        <v>0</v>
      </c>
    </row>
    <row r="1816" spans="1:18" x14ac:dyDescent="0.3">
      <c r="A1816" t="s">
        <v>550</v>
      </c>
      <c r="B1816" t="s">
        <v>551</v>
      </c>
      <c r="C1816" t="s">
        <v>552</v>
      </c>
      <c r="D1816" t="s">
        <v>61</v>
      </c>
      <c r="E1816">
        <v>1082165.96</v>
      </c>
      <c r="F1816">
        <v>128322.25</v>
      </c>
      <c r="G1816">
        <v>74192.509999999995</v>
      </c>
      <c r="H1816">
        <v>75912.240000000005</v>
      </c>
      <c r="I1816">
        <v>2.9356758661449315E-4</v>
      </c>
      <c r="J1816">
        <v>2163.52</v>
      </c>
      <c r="K1816">
        <v>0</v>
      </c>
      <c r="L1816">
        <v>0</v>
      </c>
      <c r="M1816" t="s">
        <v>42</v>
      </c>
      <c r="N1816">
        <v>258585223.50999999</v>
      </c>
      <c r="Q1816">
        <v>0</v>
      </c>
      <c r="R1816">
        <v>0</v>
      </c>
    </row>
    <row r="1817" spans="1:18" x14ac:dyDescent="0.3">
      <c r="A1817" t="s">
        <v>553</v>
      </c>
      <c r="B1817" t="s">
        <v>554</v>
      </c>
      <c r="C1817" t="s">
        <v>555</v>
      </c>
      <c r="D1817" t="s">
        <v>61</v>
      </c>
      <c r="E1817">
        <v>1389157.75</v>
      </c>
      <c r="F1817">
        <v>197088.61</v>
      </c>
      <c r="G1817">
        <v>93268.29</v>
      </c>
      <c r="H1817">
        <v>97567.29</v>
      </c>
      <c r="I1817">
        <v>3.7731193095891214E-4</v>
      </c>
      <c r="J1817">
        <v>2778.57</v>
      </c>
      <c r="K1817">
        <v>0</v>
      </c>
      <c r="L1817">
        <v>0</v>
      </c>
      <c r="M1817" t="s">
        <v>42</v>
      </c>
      <c r="N1817">
        <v>258585223.50999999</v>
      </c>
      <c r="Q1817">
        <v>0</v>
      </c>
      <c r="R1817">
        <v>0</v>
      </c>
    </row>
    <row r="1818" spans="1:18" x14ac:dyDescent="0.3">
      <c r="A1818" t="s">
        <v>556</v>
      </c>
      <c r="B1818" t="s">
        <v>557</v>
      </c>
      <c r="C1818" t="s">
        <v>558</v>
      </c>
      <c r="D1818" t="s">
        <v>61</v>
      </c>
      <c r="E1818">
        <v>32242040.670000002</v>
      </c>
      <c r="F1818">
        <v>1914641.43</v>
      </c>
      <c r="G1818">
        <v>2241263.5</v>
      </c>
      <c r="H1818">
        <v>2265901.64</v>
      </c>
      <c r="I1818">
        <v>8.7626880192261756E-3</v>
      </c>
      <c r="J1818">
        <v>64483.37</v>
      </c>
      <c r="K1818">
        <v>0</v>
      </c>
      <c r="L1818">
        <v>0</v>
      </c>
      <c r="M1818" t="s">
        <v>42</v>
      </c>
      <c r="N1818">
        <v>258585223.50999999</v>
      </c>
      <c r="Q1818">
        <v>0</v>
      </c>
      <c r="R1818">
        <v>0</v>
      </c>
    </row>
    <row r="1819" spans="1:18" x14ac:dyDescent="0.3">
      <c r="A1819" t="s">
        <v>559</v>
      </c>
      <c r="B1819" t="s">
        <v>560</v>
      </c>
      <c r="C1819" t="s">
        <v>561</v>
      </c>
      <c r="D1819" t="s">
        <v>61</v>
      </c>
      <c r="E1819">
        <v>990010.35</v>
      </c>
      <c r="F1819">
        <v>80908.58</v>
      </c>
      <c r="G1819">
        <v>68775.64</v>
      </c>
      <c r="H1819">
        <v>69718.19</v>
      </c>
      <c r="I1819">
        <v>2.6961397505106808E-4</v>
      </c>
      <c r="J1819">
        <v>1979.88</v>
      </c>
      <c r="K1819">
        <v>0</v>
      </c>
      <c r="L1819">
        <v>0</v>
      </c>
      <c r="M1819" t="s">
        <v>42</v>
      </c>
      <c r="N1819">
        <v>258585223.50999999</v>
      </c>
      <c r="Q1819">
        <v>0</v>
      </c>
      <c r="R1819">
        <v>0</v>
      </c>
    </row>
    <row r="1820" spans="1:18" x14ac:dyDescent="0.3">
      <c r="A1820" t="s">
        <v>562</v>
      </c>
      <c r="B1820" t="s">
        <v>563</v>
      </c>
      <c r="C1820" t="s">
        <v>564</v>
      </c>
      <c r="D1820" t="s">
        <v>61</v>
      </c>
      <c r="E1820">
        <v>25075973.219999999</v>
      </c>
      <c r="F1820">
        <v>2911067.05</v>
      </c>
      <c r="G1820">
        <v>1711291.46</v>
      </c>
      <c r="H1820">
        <v>1759106.88</v>
      </c>
      <c r="I1820">
        <v>6.8028128449186959E-3</v>
      </c>
      <c r="J1820">
        <v>50150.34</v>
      </c>
      <c r="K1820">
        <v>0</v>
      </c>
      <c r="L1820">
        <v>0</v>
      </c>
      <c r="M1820" t="s">
        <v>42</v>
      </c>
      <c r="N1820">
        <v>258585223.50999999</v>
      </c>
      <c r="Q1820">
        <v>0</v>
      </c>
      <c r="R1820">
        <v>0</v>
      </c>
    </row>
    <row r="1821" spans="1:18" x14ac:dyDescent="0.3">
      <c r="A1821" t="s">
        <v>565</v>
      </c>
      <c r="B1821" t="s">
        <v>566</v>
      </c>
      <c r="C1821" t="s">
        <v>567</v>
      </c>
      <c r="D1821" t="s">
        <v>61</v>
      </c>
      <c r="E1821">
        <v>5195693.1100000003</v>
      </c>
      <c r="F1821">
        <v>463020.41</v>
      </c>
      <c r="G1821">
        <v>366389.9</v>
      </c>
      <c r="H1821">
        <v>364925.08</v>
      </c>
      <c r="I1821">
        <v>1.4112371737509109E-3</v>
      </c>
      <c r="J1821">
        <v>10391.209999999999</v>
      </c>
      <c r="K1821">
        <v>0</v>
      </c>
      <c r="L1821">
        <v>0</v>
      </c>
      <c r="M1821" t="s">
        <v>42</v>
      </c>
      <c r="N1821">
        <v>258585223.50999999</v>
      </c>
      <c r="Q1821">
        <v>0</v>
      </c>
      <c r="R1821">
        <v>0</v>
      </c>
    </row>
    <row r="1822" spans="1:18" x14ac:dyDescent="0.3">
      <c r="A1822" t="s">
        <v>568</v>
      </c>
      <c r="B1822" t="s">
        <v>569</v>
      </c>
      <c r="C1822" t="s">
        <v>570</v>
      </c>
      <c r="D1822" t="s">
        <v>61</v>
      </c>
      <c r="E1822">
        <v>13345391.380000001</v>
      </c>
      <c r="F1822">
        <v>721939.85</v>
      </c>
      <c r="G1822">
        <v>985054.22</v>
      </c>
      <c r="H1822">
        <v>936583.53</v>
      </c>
      <c r="I1822">
        <v>3.6219530152842641E-3</v>
      </c>
      <c r="J1822">
        <v>26690.67</v>
      </c>
      <c r="K1822">
        <v>0</v>
      </c>
      <c r="L1822">
        <v>0</v>
      </c>
      <c r="M1822" t="s">
        <v>42</v>
      </c>
      <c r="N1822">
        <v>258585223.50999999</v>
      </c>
      <c r="Q1822">
        <v>0</v>
      </c>
      <c r="R1822">
        <v>0</v>
      </c>
    </row>
    <row r="1823" spans="1:18" x14ac:dyDescent="0.3">
      <c r="A1823" t="s">
        <v>571</v>
      </c>
      <c r="B1823" t="s">
        <v>572</v>
      </c>
      <c r="C1823" t="s">
        <v>573</v>
      </c>
      <c r="D1823" t="s">
        <v>61</v>
      </c>
      <c r="E1823">
        <v>5770239.5099999998</v>
      </c>
      <c r="F1823">
        <v>807375.93</v>
      </c>
      <c r="G1823">
        <v>407362.15</v>
      </c>
      <c r="H1823">
        <v>405063.25</v>
      </c>
      <c r="I1823">
        <v>1.5664593842669259E-3</v>
      </c>
      <c r="J1823">
        <v>11532.58</v>
      </c>
      <c r="K1823">
        <v>0</v>
      </c>
      <c r="L1823">
        <v>0</v>
      </c>
      <c r="M1823" t="s">
        <v>42</v>
      </c>
      <c r="N1823">
        <v>258585223.50999999</v>
      </c>
      <c r="Q1823">
        <v>0</v>
      </c>
      <c r="R1823">
        <v>0</v>
      </c>
    </row>
    <row r="1824" spans="1:18" x14ac:dyDescent="0.3">
      <c r="A1824" t="s">
        <v>574</v>
      </c>
      <c r="B1824" t="s">
        <v>575</v>
      </c>
      <c r="C1824" t="s">
        <v>576</v>
      </c>
      <c r="D1824" t="s">
        <v>61</v>
      </c>
      <c r="E1824">
        <v>2440721.89</v>
      </c>
      <c r="F1824">
        <v>318956.7</v>
      </c>
      <c r="G1824">
        <v>171351.21</v>
      </c>
      <c r="H1824">
        <v>171100.81</v>
      </c>
      <c r="I1824">
        <v>6.6168053873110497E-4</v>
      </c>
      <c r="J1824">
        <v>4882.6000000000004</v>
      </c>
      <c r="K1824">
        <v>0</v>
      </c>
      <c r="L1824">
        <v>0</v>
      </c>
      <c r="M1824" t="s">
        <v>42</v>
      </c>
      <c r="N1824">
        <v>258585223.50999999</v>
      </c>
      <c r="Q1824">
        <v>0</v>
      </c>
      <c r="R1824">
        <v>0</v>
      </c>
    </row>
    <row r="1825" spans="1:18" x14ac:dyDescent="0.3">
      <c r="A1825" t="s">
        <v>577</v>
      </c>
      <c r="B1825" t="s">
        <v>578</v>
      </c>
      <c r="C1825" t="s">
        <v>579</v>
      </c>
      <c r="D1825" t="s">
        <v>61</v>
      </c>
      <c r="E1825">
        <v>398824.36</v>
      </c>
      <c r="F1825">
        <v>10702.41</v>
      </c>
      <c r="G1825">
        <v>27370.28</v>
      </c>
      <c r="H1825">
        <v>28119.37</v>
      </c>
      <c r="I1825">
        <v>1.0874314324040473E-4</v>
      </c>
      <c r="J1825">
        <v>797.55</v>
      </c>
      <c r="K1825">
        <v>0</v>
      </c>
      <c r="L1825">
        <v>0</v>
      </c>
      <c r="M1825" t="s">
        <v>42</v>
      </c>
      <c r="N1825">
        <v>258585223.50999999</v>
      </c>
      <c r="Q1825">
        <v>0</v>
      </c>
      <c r="R1825">
        <v>0</v>
      </c>
    </row>
    <row r="1826" spans="1:18" x14ac:dyDescent="0.3">
      <c r="A1826" t="s">
        <v>580</v>
      </c>
      <c r="B1826" t="s">
        <v>581</v>
      </c>
      <c r="C1826" t="s">
        <v>582</v>
      </c>
      <c r="D1826" t="s">
        <v>61</v>
      </c>
      <c r="E1826">
        <v>20087649.050000001</v>
      </c>
      <c r="F1826">
        <v>1540440.98</v>
      </c>
      <c r="G1826">
        <v>1434390.5</v>
      </c>
      <c r="H1826">
        <v>1422711.55</v>
      </c>
      <c r="I1826">
        <v>5.5019058347120942E-3</v>
      </c>
      <c r="J1826">
        <v>40175.11</v>
      </c>
      <c r="K1826">
        <v>0</v>
      </c>
      <c r="L1826">
        <v>0</v>
      </c>
      <c r="M1826" t="s">
        <v>42</v>
      </c>
      <c r="N1826">
        <v>258585223.50999999</v>
      </c>
      <c r="Q1826">
        <v>0</v>
      </c>
      <c r="R1826">
        <v>0</v>
      </c>
    </row>
    <row r="1827" spans="1:18" x14ac:dyDescent="0.3">
      <c r="A1827" t="s">
        <v>583</v>
      </c>
      <c r="B1827" t="s">
        <v>584</v>
      </c>
      <c r="C1827" t="s">
        <v>585</v>
      </c>
      <c r="D1827" t="s">
        <v>61</v>
      </c>
      <c r="E1827">
        <v>3768953.88</v>
      </c>
      <c r="F1827">
        <v>370797.52</v>
      </c>
      <c r="G1827">
        <v>258582.26</v>
      </c>
      <c r="H1827">
        <v>267861.48</v>
      </c>
      <c r="I1827">
        <v>1.0358731112477557E-3</v>
      </c>
      <c r="J1827">
        <v>7537.76</v>
      </c>
      <c r="K1827">
        <v>0</v>
      </c>
      <c r="L1827">
        <v>0</v>
      </c>
      <c r="M1827" t="s">
        <v>42</v>
      </c>
      <c r="N1827">
        <v>258585223.50999999</v>
      </c>
      <c r="Q1827">
        <v>0</v>
      </c>
      <c r="R1827">
        <v>0</v>
      </c>
    </row>
    <row r="1828" spans="1:18" x14ac:dyDescent="0.3">
      <c r="A1828" t="s">
        <v>586</v>
      </c>
      <c r="B1828" t="s">
        <v>587</v>
      </c>
      <c r="C1828" t="s">
        <v>588</v>
      </c>
      <c r="D1828" t="s">
        <v>61</v>
      </c>
      <c r="E1828">
        <v>1565660.48</v>
      </c>
      <c r="F1828">
        <v>80593.45</v>
      </c>
      <c r="G1828">
        <v>119828.44</v>
      </c>
      <c r="H1828">
        <v>110221.26</v>
      </c>
      <c r="I1828">
        <v>4.2624732575153321E-4</v>
      </c>
      <c r="J1828">
        <v>3131.22</v>
      </c>
      <c r="K1828">
        <v>0</v>
      </c>
      <c r="L1828">
        <v>0</v>
      </c>
      <c r="M1828" t="s">
        <v>42</v>
      </c>
      <c r="N1828">
        <v>258585223.50999999</v>
      </c>
      <c r="Q1828">
        <v>0</v>
      </c>
      <c r="R1828">
        <v>0</v>
      </c>
    </row>
    <row r="1829" spans="1:18" x14ac:dyDescent="0.3">
      <c r="A1829" t="s">
        <v>589</v>
      </c>
      <c r="B1829" t="s">
        <v>590</v>
      </c>
      <c r="C1829" t="s">
        <v>591</v>
      </c>
      <c r="D1829" t="s">
        <v>61</v>
      </c>
      <c r="E1829">
        <v>20997819.91</v>
      </c>
      <c r="F1829">
        <v>1447858.28</v>
      </c>
      <c r="G1829">
        <v>1423879.04</v>
      </c>
      <c r="H1829">
        <v>1473878.61</v>
      </c>
      <c r="I1829">
        <v>5.6997789355237548E-3</v>
      </c>
      <c r="J1829">
        <v>41995.49</v>
      </c>
      <c r="K1829">
        <v>0</v>
      </c>
      <c r="L1829">
        <v>0</v>
      </c>
      <c r="M1829" t="s">
        <v>42</v>
      </c>
      <c r="N1829">
        <v>258585223.50999999</v>
      </c>
      <c r="Q1829">
        <v>0</v>
      </c>
      <c r="R1829">
        <v>0</v>
      </c>
    </row>
    <row r="1830" spans="1:18" x14ac:dyDescent="0.3">
      <c r="A1830" t="s">
        <v>592</v>
      </c>
      <c r="B1830" t="s">
        <v>593</v>
      </c>
      <c r="C1830" t="s">
        <v>594</v>
      </c>
      <c r="D1830" t="s">
        <v>61</v>
      </c>
      <c r="E1830">
        <v>2242857.9</v>
      </c>
      <c r="F1830">
        <v>102424.09</v>
      </c>
      <c r="G1830">
        <v>154745.66</v>
      </c>
      <c r="H1830">
        <v>157345.63</v>
      </c>
      <c r="I1830">
        <v>6.0848654793267849E-4</v>
      </c>
      <c r="J1830">
        <v>4485.58</v>
      </c>
      <c r="K1830">
        <v>0</v>
      </c>
      <c r="L1830">
        <v>0</v>
      </c>
      <c r="M1830" t="s">
        <v>42</v>
      </c>
      <c r="N1830">
        <v>258585223.50999999</v>
      </c>
      <c r="Q1830">
        <v>0</v>
      </c>
      <c r="R1830">
        <v>0</v>
      </c>
    </row>
    <row r="1831" spans="1:18" x14ac:dyDescent="0.3">
      <c r="A1831" t="s">
        <v>595</v>
      </c>
      <c r="B1831" t="s">
        <v>596</v>
      </c>
      <c r="C1831" t="s">
        <v>597</v>
      </c>
      <c r="D1831" t="s">
        <v>61</v>
      </c>
      <c r="E1831">
        <v>3753018</v>
      </c>
      <c r="F1831">
        <v>178514.01</v>
      </c>
      <c r="G1831">
        <v>252404.79</v>
      </c>
      <c r="H1831">
        <v>264160.03999999998</v>
      </c>
      <c r="I1831">
        <v>1.0215589135926957E-3</v>
      </c>
      <c r="J1831">
        <v>7505.34</v>
      </c>
      <c r="K1831">
        <v>0</v>
      </c>
      <c r="L1831">
        <v>0</v>
      </c>
      <c r="M1831" t="s">
        <v>42</v>
      </c>
      <c r="N1831">
        <v>258585223.50999999</v>
      </c>
      <c r="Q1831">
        <v>0</v>
      </c>
      <c r="R1831">
        <v>0</v>
      </c>
    </row>
    <row r="1832" spans="1:18" x14ac:dyDescent="0.3">
      <c r="A1832" t="s">
        <v>598</v>
      </c>
      <c r="B1832" t="s">
        <v>599</v>
      </c>
      <c r="C1832" t="s">
        <v>600</v>
      </c>
      <c r="D1832" t="s">
        <v>61</v>
      </c>
      <c r="E1832">
        <v>6013553.2400000002</v>
      </c>
      <c r="F1832">
        <v>515237.22</v>
      </c>
      <c r="G1832">
        <v>416908.78</v>
      </c>
      <c r="H1832">
        <v>423184.2</v>
      </c>
      <c r="I1832">
        <v>1.6365366677018752E-3</v>
      </c>
      <c r="J1832">
        <v>12026.99</v>
      </c>
      <c r="K1832">
        <v>0</v>
      </c>
      <c r="L1832">
        <v>0</v>
      </c>
      <c r="M1832" t="s">
        <v>42</v>
      </c>
      <c r="N1832">
        <v>258585223.50999999</v>
      </c>
      <c r="Q1832">
        <v>0</v>
      </c>
      <c r="R1832">
        <v>0</v>
      </c>
    </row>
    <row r="1833" spans="1:18" x14ac:dyDescent="0.3">
      <c r="A1833" t="s">
        <v>601</v>
      </c>
      <c r="B1833" t="s">
        <v>602</v>
      </c>
      <c r="C1833" t="s">
        <v>603</v>
      </c>
      <c r="D1833" t="s">
        <v>61</v>
      </c>
      <c r="E1833">
        <v>128403.36</v>
      </c>
      <c r="F1833">
        <v>-20137.87</v>
      </c>
      <c r="G1833">
        <v>13547.34</v>
      </c>
      <c r="H1833">
        <v>8970.4</v>
      </c>
      <c r="I1833">
        <v>3.4690303947909439E-5</v>
      </c>
      <c r="J1833">
        <v>256.70999999999998</v>
      </c>
      <c r="K1833">
        <v>0</v>
      </c>
      <c r="L1833">
        <v>0</v>
      </c>
      <c r="M1833" t="s">
        <v>42</v>
      </c>
      <c r="N1833">
        <v>258585223.50999999</v>
      </c>
      <c r="Q1833">
        <v>0</v>
      </c>
      <c r="R1833">
        <v>0</v>
      </c>
    </row>
    <row r="1834" spans="1:18" x14ac:dyDescent="0.3">
      <c r="A1834" t="s">
        <v>604</v>
      </c>
      <c r="B1834" t="s">
        <v>605</v>
      </c>
      <c r="C1834" t="s">
        <v>606</v>
      </c>
      <c r="D1834" t="s">
        <v>61</v>
      </c>
      <c r="E1834">
        <v>24710059.48</v>
      </c>
      <c r="F1834">
        <v>1660109.33</v>
      </c>
      <c r="G1834">
        <v>1745273.01</v>
      </c>
      <c r="H1834">
        <v>1755507.03</v>
      </c>
      <c r="I1834">
        <v>6.7888915158066292E-3</v>
      </c>
      <c r="J1834">
        <v>49420.34</v>
      </c>
      <c r="K1834">
        <v>0</v>
      </c>
      <c r="L1834">
        <v>0</v>
      </c>
      <c r="M1834" t="s">
        <v>42</v>
      </c>
      <c r="N1834">
        <v>258585223.50999999</v>
      </c>
      <c r="Q1834">
        <v>0</v>
      </c>
      <c r="R1834">
        <v>0</v>
      </c>
    </row>
    <row r="1835" spans="1:18" x14ac:dyDescent="0.3">
      <c r="A1835" t="s">
        <v>607</v>
      </c>
      <c r="B1835" t="s">
        <v>608</v>
      </c>
      <c r="C1835" t="s">
        <v>609</v>
      </c>
      <c r="D1835" t="s">
        <v>61</v>
      </c>
      <c r="E1835">
        <v>8172584.4100000001</v>
      </c>
      <c r="F1835">
        <v>803980.45</v>
      </c>
      <c r="G1835">
        <v>576044.63</v>
      </c>
      <c r="H1835">
        <v>581131.12</v>
      </c>
      <c r="I1835">
        <v>2.2473485225172835E-3</v>
      </c>
      <c r="J1835">
        <v>16342.62</v>
      </c>
      <c r="K1835">
        <v>0</v>
      </c>
      <c r="L1835">
        <v>0</v>
      </c>
      <c r="M1835" t="s">
        <v>42</v>
      </c>
      <c r="N1835">
        <v>258585223.50999999</v>
      </c>
      <c r="Q1835">
        <v>0</v>
      </c>
      <c r="R1835">
        <v>0</v>
      </c>
    </row>
    <row r="1836" spans="1:18" x14ac:dyDescent="0.3">
      <c r="A1836" t="s">
        <v>610</v>
      </c>
      <c r="B1836" t="s">
        <v>611</v>
      </c>
      <c r="C1836" t="s">
        <v>612</v>
      </c>
      <c r="D1836" t="s">
        <v>61</v>
      </c>
      <c r="E1836">
        <v>49699179.530000001</v>
      </c>
      <c r="F1836">
        <v>4115865.48</v>
      </c>
      <c r="G1836">
        <v>3470038.68</v>
      </c>
      <c r="H1836">
        <v>3485926.78</v>
      </c>
      <c r="I1836">
        <v>1.3480765577717522E-2</v>
      </c>
      <c r="J1836">
        <v>99398.21</v>
      </c>
      <c r="K1836">
        <v>0</v>
      </c>
      <c r="L1836">
        <v>0</v>
      </c>
      <c r="M1836" t="s">
        <v>42</v>
      </c>
      <c r="N1836">
        <v>258585223.50999999</v>
      </c>
      <c r="Q1836">
        <v>0</v>
      </c>
      <c r="R1836">
        <v>0</v>
      </c>
    </row>
    <row r="1837" spans="1:18" x14ac:dyDescent="0.3">
      <c r="A1837" t="s">
        <v>613</v>
      </c>
      <c r="B1837" t="s">
        <v>614</v>
      </c>
      <c r="C1837" t="s">
        <v>615</v>
      </c>
      <c r="D1837" t="s">
        <v>61</v>
      </c>
      <c r="E1837">
        <v>3741096.16</v>
      </c>
      <c r="F1837">
        <v>543816.34</v>
      </c>
      <c r="G1837">
        <v>258743.82</v>
      </c>
      <c r="H1837">
        <v>265344.46999999997</v>
      </c>
      <c r="I1837">
        <v>1.0261393377326473E-3</v>
      </c>
      <c r="J1837">
        <v>7482.01</v>
      </c>
      <c r="K1837">
        <v>0</v>
      </c>
      <c r="L1837">
        <v>0</v>
      </c>
      <c r="M1837" t="s">
        <v>42</v>
      </c>
      <c r="N1837">
        <v>258585223.50999999</v>
      </c>
      <c r="Q1837">
        <v>0</v>
      </c>
      <c r="R1837">
        <v>0</v>
      </c>
    </row>
    <row r="1838" spans="1:18" x14ac:dyDescent="0.3">
      <c r="A1838" t="s">
        <v>616</v>
      </c>
      <c r="B1838" t="s">
        <v>617</v>
      </c>
      <c r="C1838" t="s">
        <v>618</v>
      </c>
      <c r="D1838" t="s">
        <v>61</v>
      </c>
      <c r="E1838">
        <v>1942418.45</v>
      </c>
      <c r="F1838">
        <v>12597</v>
      </c>
      <c r="G1838">
        <v>132626.16</v>
      </c>
      <c r="H1838">
        <v>136297.04999999999</v>
      </c>
      <c r="I1838">
        <v>5.2708754255143713E-4</v>
      </c>
      <c r="J1838">
        <v>3884.73</v>
      </c>
      <c r="K1838">
        <v>0</v>
      </c>
      <c r="L1838">
        <v>0</v>
      </c>
      <c r="M1838" t="s">
        <v>42</v>
      </c>
      <c r="N1838">
        <v>258585223.50999999</v>
      </c>
      <c r="Q1838">
        <v>0</v>
      </c>
      <c r="R1838">
        <v>0</v>
      </c>
    </row>
    <row r="1839" spans="1:18" x14ac:dyDescent="0.3">
      <c r="A1839" t="s">
        <v>619</v>
      </c>
      <c r="B1839" t="s">
        <v>620</v>
      </c>
      <c r="C1839" t="s">
        <v>621</v>
      </c>
      <c r="D1839" t="s">
        <v>61</v>
      </c>
      <c r="E1839">
        <v>1005907.77</v>
      </c>
      <c r="F1839">
        <v>165025.18</v>
      </c>
      <c r="G1839">
        <v>68257.13</v>
      </c>
      <c r="H1839">
        <v>70560.800000000003</v>
      </c>
      <c r="I1839">
        <v>2.7287251391327577E-4</v>
      </c>
      <c r="J1839">
        <v>2011.7</v>
      </c>
      <c r="K1839">
        <v>0</v>
      </c>
      <c r="L1839">
        <v>0</v>
      </c>
      <c r="M1839" t="s">
        <v>42</v>
      </c>
      <c r="N1839">
        <v>258585223.50999999</v>
      </c>
      <c r="Q1839">
        <v>0</v>
      </c>
      <c r="R1839">
        <v>0</v>
      </c>
    </row>
    <row r="1840" spans="1:18" x14ac:dyDescent="0.3">
      <c r="A1840" t="s">
        <v>622</v>
      </c>
      <c r="B1840" t="s">
        <v>623</v>
      </c>
      <c r="C1840" t="s">
        <v>624</v>
      </c>
      <c r="D1840" t="s">
        <v>61</v>
      </c>
      <c r="E1840">
        <v>1002401.42</v>
      </c>
      <c r="F1840">
        <v>159999.78</v>
      </c>
      <c r="G1840">
        <v>67406.61</v>
      </c>
      <c r="H1840">
        <v>70567.679999999993</v>
      </c>
      <c r="I1840">
        <v>2.7289912022861976E-4</v>
      </c>
      <c r="J1840">
        <v>2003.21</v>
      </c>
      <c r="K1840">
        <v>0</v>
      </c>
      <c r="L1840">
        <v>0</v>
      </c>
      <c r="M1840" t="s">
        <v>42</v>
      </c>
      <c r="N1840">
        <v>258585223.50999999</v>
      </c>
      <c r="Q1840">
        <v>0</v>
      </c>
      <c r="R1840">
        <v>0</v>
      </c>
    </row>
    <row r="1841" spans="1:18" x14ac:dyDescent="0.3">
      <c r="A1841" t="s">
        <v>625</v>
      </c>
      <c r="B1841" t="s">
        <v>626</v>
      </c>
      <c r="C1841" t="s">
        <v>627</v>
      </c>
      <c r="D1841" t="s">
        <v>61</v>
      </c>
      <c r="E1841">
        <v>2960841.92</v>
      </c>
      <c r="F1841">
        <v>260507.26</v>
      </c>
      <c r="G1841">
        <v>197584.54</v>
      </c>
      <c r="H1841">
        <v>208374.55</v>
      </c>
      <c r="I1841">
        <v>8.0582543415108079E-4</v>
      </c>
      <c r="J1841">
        <v>5921.54</v>
      </c>
      <c r="K1841">
        <v>0</v>
      </c>
      <c r="L1841">
        <v>0</v>
      </c>
      <c r="M1841" t="s">
        <v>42</v>
      </c>
      <c r="N1841">
        <v>258585223.50999999</v>
      </c>
      <c r="Q1841">
        <v>0</v>
      </c>
      <c r="R1841">
        <v>0</v>
      </c>
    </row>
    <row r="1842" spans="1:18" x14ac:dyDescent="0.3">
      <c r="A1842" t="s">
        <v>628</v>
      </c>
      <c r="B1842" t="s">
        <v>629</v>
      </c>
      <c r="C1842" t="s">
        <v>630</v>
      </c>
      <c r="D1842" t="s">
        <v>61</v>
      </c>
      <c r="E1842">
        <v>2485576.7799999998</v>
      </c>
      <c r="F1842">
        <v>259868.86</v>
      </c>
      <c r="G1842">
        <v>172753.35</v>
      </c>
      <c r="H1842">
        <v>175410.19</v>
      </c>
      <c r="I1842">
        <v>6.7834576012892921E-4</v>
      </c>
      <c r="J1842">
        <v>4971</v>
      </c>
      <c r="K1842">
        <v>0</v>
      </c>
      <c r="L1842">
        <v>0</v>
      </c>
      <c r="M1842" t="s">
        <v>42</v>
      </c>
      <c r="N1842">
        <v>258585223.50999999</v>
      </c>
      <c r="Q1842">
        <v>0</v>
      </c>
      <c r="R1842">
        <v>0</v>
      </c>
    </row>
    <row r="1843" spans="1:18" x14ac:dyDescent="0.3">
      <c r="A1843" t="s">
        <v>631</v>
      </c>
      <c r="B1843" t="s">
        <v>632</v>
      </c>
      <c r="C1843" t="s">
        <v>633</v>
      </c>
      <c r="D1843" t="s">
        <v>61</v>
      </c>
      <c r="E1843">
        <v>636126.18999999994</v>
      </c>
      <c r="F1843">
        <v>35548.33</v>
      </c>
      <c r="G1843">
        <v>42364.62</v>
      </c>
      <c r="H1843">
        <v>44646.720000000001</v>
      </c>
      <c r="I1843">
        <v>1.7265766153986531E-4</v>
      </c>
      <c r="J1843">
        <v>1272.1400000000001</v>
      </c>
      <c r="K1843">
        <v>0</v>
      </c>
      <c r="L1843">
        <v>0</v>
      </c>
      <c r="M1843" t="s">
        <v>42</v>
      </c>
      <c r="N1843">
        <v>258585223.50999999</v>
      </c>
      <c r="Q1843">
        <v>0</v>
      </c>
      <c r="R1843">
        <v>0</v>
      </c>
    </row>
    <row r="1844" spans="1:18" x14ac:dyDescent="0.3">
      <c r="A1844" t="s">
        <v>634</v>
      </c>
      <c r="B1844" t="s">
        <v>635</v>
      </c>
      <c r="C1844" t="s">
        <v>636</v>
      </c>
      <c r="D1844" t="s">
        <v>61</v>
      </c>
      <c r="E1844">
        <v>6130513.8899999997</v>
      </c>
      <c r="F1844">
        <v>937790.94</v>
      </c>
      <c r="G1844">
        <v>455071.76</v>
      </c>
      <c r="H1844">
        <v>430665.69</v>
      </c>
      <c r="I1844">
        <v>1.665469063367982E-3</v>
      </c>
      <c r="J1844">
        <v>12260.87</v>
      </c>
      <c r="K1844">
        <v>0</v>
      </c>
      <c r="L1844">
        <v>0</v>
      </c>
      <c r="M1844" t="s">
        <v>42</v>
      </c>
      <c r="N1844">
        <v>258585223.50999999</v>
      </c>
      <c r="Q1844">
        <v>0</v>
      </c>
      <c r="R1844">
        <v>0</v>
      </c>
    </row>
    <row r="1845" spans="1:18" x14ac:dyDescent="0.3">
      <c r="A1845" t="s">
        <v>637</v>
      </c>
      <c r="B1845" t="s">
        <v>638</v>
      </c>
      <c r="C1845" t="s">
        <v>639</v>
      </c>
      <c r="D1845" t="s">
        <v>61</v>
      </c>
      <c r="E1845">
        <v>2642128.08</v>
      </c>
      <c r="F1845">
        <v>191978.51</v>
      </c>
      <c r="G1845">
        <v>189012.39</v>
      </c>
      <c r="H1845">
        <v>185678.49</v>
      </c>
      <c r="I1845">
        <v>7.1805529906011597E-4</v>
      </c>
      <c r="J1845">
        <v>5284.08</v>
      </c>
      <c r="K1845">
        <v>0</v>
      </c>
      <c r="L1845">
        <v>0</v>
      </c>
      <c r="M1845" t="s">
        <v>42</v>
      </c>
      <c r="N1845">
        <v>258585223.50999999</v>
      </c>
      <c r="Q1845">
        <v>0</v>
      </c>
      <c r="R1845">
        <v>0</v>
      </c>
    </row>
    <row r="1846" spans="1:18" x14ac:dyDescent="0.3">
      <c r="A1846" t="s">
        <v>640</v>
      </c>
      <c r="B1846" t="s">
        <v>641</v>
      </c>
      <c r="C1846" t="s">
        <v>642</v>
      </c>
      <c r="D1846" t="s">
        <v>61</v>
      </c>
      <c r="E1846">
        <v>5635864.5099999998</v>
      </c>
      <c r="F1846">
        <v>502483.54</v>
      </c>
      <c r="G1846">
        <v>393450.58</v>
      </c>
      <c r="H1846">
        <v>396356.42</v>
      </c>
      <c r="I1846">
        <v>1.5327883574316925E-3</v>
      </c>
      <c r="J1846">
        <v>11271.61</v>
      </c>
      <c r="K1846">
        <v>0</v>
      </c>
      <c r="L1846">
        <v>0</v>
      </c>
      <c r="M1846" t="s">
        <v>42</v>
      </c>
      <c r="N1846">
        <v>258585223.50999999</v>
      </c>
      <c r="Q1846">
        <v>0</v>
      </c>
      <c r="R1846">
        <v>0</v>
      </c>
    </row>
    <row r="1847" spans="1:18" x14ac:dyDescent="0.3">
      <c r="A1847" t="s">
        <v>643</v>
      </c>
      <c r="B1847" t="s">
        <v>644</v>
      </c>
      <c r="C1847" t="s">
        <v>645</v>
      </c>
      <c r="D1847" t="s">
        <v>61</v>
      </c>
      <c r="E1847">
        <v>22380822.07</v>
      </c>
      <c r="F1847">
        <v>2087915.2</v>
      </c>
      <c r="G1847">
        <v>1536890.11</v>
      </c>
      <c r="H1847">
        <v>1586812.65</v>
      </c>
      <c r="I1847">
        <v>6.1365171159466301E-3</v>
      </c>
      <c r="J1847">
        <v>44761.09</v>
      </c>
      <c r="K1847">
        <v>0</v>
      </c>
      <c r="L1847">
        <v>0</v>
      </c>
      <c r="M1847" t="s">
        <v>42</v>
      </c>
      <c r="N1847">
        <v>258585223.50999999</v>
      </c>
      <c r="Q1847">
        <v>0</v>
      </c>
      <c r="R1847">
        <v>0</v>
      </c>
    </row>
    <row r="1848" spans="1:18" x14ac:dyDescent="0.3">
      <c r="A1848" t="s">
        <v>646</v>
      </c>
      <c r="B1848" t="s">
        <v>647</v>
      </c>
      <c r="C1848" t="s">
        <v>648</v>
      </c>
      <c r="D1848" t="s">
        <v>61</v>
      </c>
      <c r="E1848">
        <v>7406414.7400000002</v>
      </c>
      <c r="F1848">
        <v>517727.33</v>
      </c>
      <c r="G1848">
        <v>512243.5</v>
      </c>
      <c r="H1848">
        <v>525160.4</v>
      </c>
      <c r="I1848">
        <v>2.0308987221757898E-3</v>
      </c>
      <c r="J1848">
        <v>14812.66</v>
      </c>
      <c r="K1848">
        <v>0</v>
      </c>
      <c r="L1848">
        <v>0</v>
      </c>
      <c r="M1848" t="s">
        <v>42</v>
      </c>
      <c r="N1848">
        <v>258585223.50999999</v>
      </c>
      <c r="Q1848">
        <v>0</v>
      </c>
      <c r="R1848">
        <v>0</v>
      </c>
    </row>
    <row r="1849" spans="1:18" x14ac:dyDescent="0.3">
      <c r="A1849" t="s">
        <v>649</v>
      </c>
      <c r="B1849" t="s">
        <v>650</v>
      </c>
      <c r="C1849" t="s">
        <v>651</v>
      </c>
      <c r="D1849" t="s">
        <v>61</v>
      </c>
      <c r="E1849">
        <v>48016719.359999999</v>
      </c>
      <c r="F1849">
        <v>3794316.57</v>
      </c>
      <c r="G1849">
        <v>3279555.68</v>
      </c>
      <c r="H1849">
        <v>3403409.8</v>
      </c>
      <c r="I1849">
        <v>1.3161656160404631E-2</v>
      </c>
      <c r="J1849">
        <v>96029.39</v>
      </c>
      <c r="K1849">
        <v>0</v>
      </c>
      <c r="L1849">
        <v>0</v>
      </c>
      <c r="M1849" t="s">
        <v>42</v>
      </c>
      <c r="N1849">
        <v>258585223.50999999</v>
      </c>
      <c r="Q1849">
        <v>0</v>
      </c>
      <c r="R1849">
        <v>0</v>
      </c>
    </row>
    <row r="1850" spans="1:18" x14ac:dyDescent="0.3">
      <c r="A1850" t="s">
        <v>652</v>
      </c>
      <c r="B1850" t="s">
        <v>653</v>
      </c>
      <c r="C1850" t="s">
        <v>654</v>
      </c>
      <c r="D1850" t="s">
        <v>61</v>
      </c>
      <c r="E1850">
        <v>1102177.76</v>
      </c>
      <c r="F1850">
        <v>121547.5</v>
      </c>
      <c r="G1850">
        <v>71290.67</v>
      </c>
      <c r="H1850">
        <v>78080.84</v>
      </c>
      <c r="I1850">
        <v>3.0195399002364286E-4</v>
      </c>
      <c r="J1850">
        <v>2203.34</v>
      </c>
      <c r="K1850">
        <v>0</v>
      </c>
      <c r="L1850">
        <v>0</v>
      </c>
      <c r="M1850" t="s">
        <v>42</v>
      </c>
      <c r="N1850">
        <v>258585223.50999999</v>
      </c>
      <c r="Q1850">
        <v>0</v>
      </c>
      <c r="R1850">
        <v>0</v>
      </c>
    </row>
    <row r="1851" spans="1:18" x14ac:dyDescent="0.3">
      <c r="A1851" t="s">
        <v>655</v>
      </c>
      <c r="B1851" t="s">
        <v>656</v>
      </c>
      <c r="C1851" t="s">
        <v>657</v>
      </c>
      <c r="D1851" t="s">
        <v>61</v>
      </c>
      <c r="E1851">
        <v>89992120.219999999</v>
      </c>
      <c r="F1851">
        <v>8317198.0800000001</v>
      </c>
      <c r="G1851">
        <v>6208494.0999999996</v>
      </c>
      <c r="H1851">
        <v>6257455.8799999999</v>
      </c>
      <c r="I1851">
        <v>2.4198814592195798E-2</v>
      </c>
      <c r="J1851">
        <v>179561.85</v>
      </c>
      <c r="K1851">
        <v>0</v>
      </c>
      <c r="L1851">
        <v>0</v>
      </c>
      <c r="M1851" t="s">
        <v>42</v>
      </c>
      <c r="N1851">
        <v>258585223.50999999</v>
      </c>
      <c r="Q1851">
        <v>0</v>
      </c>
      <c r="R1851">
        <v>0</v>
      </c>
    </row>
    <row r="1852" spans="1:18" x14ac:dyDescent="0.3">
      <c r="A1852" t="s">
        <v>658</v>
      </c>
      <c r="B1852" t="s">
        <v>659</v>
      </c>
      <c r="C1852" t="s">
        <v>660</v>
      </c>
      <c r="D1852" t="s">
        <v>61</v>
      </c>
      <c r="E1852">
        <v>19526273.329999998</v>
      </c>
      <c r="F1852">
        <v>2031065.25</v>
      </c>
      <c r="G1852">
        <v>1365855.23</v>
      </c>
      <c r="H1852">
        <v>1370051.69</v>
      </c>
      <c r="I1852">
        <v>5.29825978222231E-3</v>
      </c>
      <c r="J1852">
        <v>39052.370000000003</v>
      </c>
      <c r="K1852">
        <v>0</v>
      </c>
      <c r="L1852">
        <v>0</v>
      </c>
      <c r="M1852" t="s">
        <v>42</v>
      </c>
      <c r="N1852">
        <v>258585223.50999999</v>
      </c>
      <c r="Q1852">
        <v>0</v>
      </c>
      <c r="R1852">
        <v>0</v>
      </c>
    </row>
    <row r="1853" spans="1:18" x14ac:dyDescent="0.3">
      <c r="A1853" t="s">
        <v>661</v>
      </c>
      <c r="B1853" t="s">
        <v>662</v>
      </c>
      <c r="C1853" t="s">
        <v>663</v>
      </c>
      <c r="D1853" t="s">
        <v>61</v>
      </c>
      <c r="E1853">
        <v>531295.27</v>
      </c>
      <c r="F1853">
        <v>158285.70000000001</v>
      </c>
      <c r="G1853">
        <v>41083.660000000003</v>
      </c>
      <c r="H1853">
        <v>37669.620000000003</v>
      </c>
      <c r="I1853">
        <v>1.4567584136741381E-4</v>
      </c>
      <c r="J1853">
        <v>1062.44</v>
      </c>
      <c r="K1853">
        <v>0</v>
      </c>
      <c r="L1853">
        <v>0</v>
      </c>
      <c r="M1853" t="s">
        <v>42</v>
      </c>
      <c r="N1853">
        <v>258585223.50999999</v>
      </c>
      <c r="Q1853">
        <v>0</v>
      </c>
      <c r="R1853">
        <v>0</v>
      </c>
    </row>
    <row r="1854" spans="1:18" x14ac:dyDescent="0.3">
      <c r="A1854" t="s">
        <v>664</v>
      </c>
      <c r="B1854" t="s">
        <v>665</v>
      </c>
      <c r="C1854" t="s">
        <v>666</v>
      </c>
      <c r="D1854" t="s">
        <v>61</v>
      </c>
      <c r="E1854">
        <v>1343619.12</v>
      </c>
      <c r="F1854">
        <v>75101.179999999993</v>
      </c>
      <c r="G1854">
        <v>94240.74</v>
      </c>
      <c r="H1854">
        <v>94599.34</v>
      </c>
      <c r="I1854">
        <v>3.658342836296741E-4</v>
      </c>
      <c r="J1854">
        <v>2687.12</v>
      </c>
      <c r="K1854">
        <v>0</v>
      </c>
      <c r="L1854">
        <v>0</v>
      </c>
      <c r="M1854" t="s">
        <v>42</v>
      </c>
      <c r="N1854">
        <v>258585223.50999999</v>
      </c>
      <c r="Q1854">
        <v>0</v>
      </c>
      <c r="R1854">
        <v>0</v>
      </c>
    </row>
    <row r="1855" spans="1:18" x14ac:dyDescent="0.3">
      <c r="A1855" t="s">
        <v>667</v>
      </c>
      <c r="B1855" t="s">
        <v>668</v>
      </c>
      <c r="C1855" t="s">
        <v>669</v>
      </c>
      <c r="D1855" t="s">
        <v>61</v>
      </c>
      <c r="E1855">
        <v>3042040.31</v>
      </c>
      <c r="F1855">
        <v>242739.97</v>
      </c>
      <c r="G1855">
        <v>218217.22</v>
      </c>
      <c r="H1855">
        <v>213754.95</v>
      </c>
      <c r="I1855">
        <v>8.2663250087735077E-4</v>
      </c>
      <c r="J1855">
        <v>6083.94</v>
      </c>
      <c r="K1855">
        <v>0</v>
      </c>
      <c r="L1855">
        <v>0</v>
      </c>
      <c r="M1855" t="s">
        <v>42</v>
      </c>
      <c r="N1855">
        <v>258585223.50999999</v>
      </c>
      <c r="Q1855">
        <v>0</v>
      </c>
      <c r="R1855">
        <v>0</v>
      </c>
    </row>
    <row r="1856" spans="1:18" x14ac:dyDescent="0.3">
      <c r="A1856" t="s">
        <v>670</v>
      </c>
      <c r="B1856" t="s">
        <v>671</v>
      </c>
      <c r="C1856" t="s">
        <v>672</v>
      </c>
      <c r="D1856" t="s">
        <v>61</v>
      </c>
      <c r="E1856">
        <v>2058897.32</v>
      </c>
      <c r="F1856">
        <v>222177.29</v>
      </c>
      <c r="G1856">
        <v>138900.85999999999</v>
      </c>
      <c r="H1856">
        <v>144248.04999999999</v>
      </c>
      <c r="I1856">
        <v>5.5783562587992061E-4</v>
      </c>
      <c r="J1856">
        <v>4117.63</v>
      </c>
      <c r="K1856">
        <v>0</v>
      </c>
      <c r="L1856">
        <v>0</v>
      </c>
      <c r="M1856" t="s">
        <v>42</v>
      </c>
      <c r="N1856">
        <v>258585223.50999999</v>
      </c>
      <c r="Q1856">
        <v>0</v>
      </c>
      <c r="R1856">
        <v>0</v>
      </c>
    </row>
    <row r="1857" spans="1:18" x14ac:dyDescent="0.3">
      <c r="A1857" t="s">
        <v>673</v>
      </c>
      <c r="B1857" t="s">
        <v>674</v>
      </c>
      <c r="C1857" t="s">
        <v>675</v>
      </c>
      <c r="D1857" t="s">
        <v>61</v>
      </c>
      <c r="E1857">
        <v>772870.89</v>
      </c>
      <c r="F1857">
        <v>66257.63</v>
      </c>
      <c r="G1857">
        <v>52291.39</v>
      </c>
      <c r="H1857">
        <v>54347.26</v>
      </c>
      <c r="I1857">
        <v>2.1017156070365437E-4</v>
      </c>
      <c r="J1857">
        <v>1545.62</v>
      </c>
      <c r="K1857">
        <v>0</v>
      </c>
      <c r="L1857">
        <v>0</v>
      </c>
      <c r="M1857" t="s">
        <v>42</v>
      </c>
      <c r="N1857">
        <v>258585223.50999999</v>
      </c>
      <c r="Q1857">
        <v>0</v>
      </c>
      <c r="R1857">
        <v>0</v>
      </c>
    </row>
    <row r="1858" spans="1:18" x14ac:dyDescent="0.3">
      <c r="A1858" t="s">
        <v>676</v>
      </c>
      <c r="B1858" t="s">
        <v>677</v>
      </c>
      <c r="C1858" t="s">
        <v>678</v>
      </c>
      <c r="D1858" t="s">
        <v>61</v>
      </c>
      <c r="E1858">
        <v>3875013.95</v>
      </c>
      <c r="F1858">
        <v>324303.17</v>
      </c>
      <c r="G1858">
        <v>268939.12</v>
      </c>
      <c r="H1858">
        <v>272676.28000000003</v>
      </c>
      <c r="I1858">
        <v>1.0544928913521429E-3</v>
      </c>
      <c r="J1858">
        <v>7749.64</v>
      </c>
      <c r="K1858">
        <v>0</v>
      </c>
      <c r="L1858">
        <v>0</v>
      </c>
      <c r="M1858" t="s">
        <v>42</v>
      </c>
      <c r="N1858">
        <v>258585223.50999999</v>
      </c>
      <c r="Q1858">
        <v>0</v>
      </c>
      <c r="R1858">
        <v>0</v>
      </c>
    </row>
    <row r="1859" spans="1:18" x14ac:dyDescent="0.3">
      <c r="A1859" t="s">
        <v>679</v>
      </c>
      <c r="B1859" t="s">
        <v>680</v>
      </c>
      <c r="C1859" t="s">
        <v>681</v>
      </c>
      <c r="D1859" t="s">
        <v>61</v>
      </c>
      <c r="E1859">
        <v>30686535.5</v>
      </c>
      <c r="F1859">
        <v>2343786.84</v>
      </c>
      <c r="G1859">
        <v>2094022.9</v>
      </c>
      <c r="H1859">
        <v>2153422.61</v>
      </c>
      <c r="I1859">
        <v>8.3277094521092103E-3</v>
      </c>
      <c r="J1859">
        <v>61372.94</v>
      </c>
      <c r="K1859">
        <v>0</v>
      </c>
      <c r="L1859">
        <v>0</v>
      </c>
      <c r="M1859" t="s">
        <v>42</v>
      </c>
      <c r="N1859">
        <v>258585223.50999999</v>
      </c>
      <c r="Q1859">
        <v>0</v>
      </c>
      <c r="R1859">
        <v>0</v>
      </c>
    </row>
    <row r="1860" spans="1:18" x14ac:dyDescent="0.3">
      <c r="A1860" t="s">
        <v>682</v>
      </c>
      <c r="B1860" t="s">
        <v>683</v>
      </c>
      <c r="C1860" t="s">
        <v>684</v>
      </c>
      <c r="D1860" t="s">
        <v>61</v>
      </c>
      <c r="E1860">
        <v>6988871.5199999996</v>
      </c>
      <c r="F1860">
        <v>368154.87</v>
      </c>
      <c r="G1860">
        <v>473003.2</v>
      </c>
      <c r="H1860">
        <v>492874.26</v>
      </c>
      <c r="I1860">
        <v>1.9060418585013987E-3</v>
      </c>
      <c r="J1860">
        <v>14025.41</v>
      </c>
      <c r="K1860">
        <v>0</v>
      </c>
      <c r="L1860">
        <v>0</v>
      </c>
      <c r="M1860" t="s">
        <v>42</v>
      </c>
      <c r="N1860">
        <v>258585223.50999999</v>
      </c>
      <c r="Q1860">
        <v>0</v>
      </c>
      <c r="R1860">
        <v>0</v>
      </c>
    </row>
    <row r="1861" spans="1:18" x14ac:dyDescent="0.3">
      <c r="A1861" t="s">
        <v>685</v>
      </c>
      <c r="B1861" t="s">
        <v>686</v>
      </c>
      <c r="C1861" t="s">
        <v>687</v>
      </c>
      <c r="D1861" t="s">
        <v>61</v>
      </c>
      <c r="E1861">
        <v>2368793.36</v>
      </c>
      <c r="F1861">
        <v>154336.95000000001</v>
      </c>
      <c r="G1861">
        <v>169773.72</v>
      </c>
      <c r="H1861">
        <v>168241.73</v>
      </c>
      <c r="I1861">
        <v>6.5062391313900334E-4</v>
      </c>
      <c r="J1861">
        <v>4737.47</v>
      </c>
      <c r="K1861">
        <v>0</v>
      </c>
      <c r="L1861">
        <v>0</v>
      </c>
      <c r="M1861" t="s">
        <v>42</v>
      </c>
      <c r="N1861">
        <v>258585223.50999999</v>
      </c>
      <c r="Q1861">
        <v>0</v>
      </c>
      <c r="R1861">
        <v>0</v>
      </c>
    </row>
    <row r="1862" spans="1:18" x14ac:dyDescent="0.3">
      <c r="A1862" t="s">
        <v>688</v>
      </c>
      <c r="B1862" t="s">
        <v>689</v>
      </c>
      <c r="C1862" t="s">
        <v>690</v>
      </c>
      <c r="D1862" t="s">
        <v>61</v>
      </c>
      <c r="E1862">
        <v>193057.55</v>
      </c>
      <c r="F1862">
        <v>61282.86</v>
      </c>
      <c r="G1862">
        <v>12009.73</v>
      </c>
      <c r="H1862">
        <v>13587.22</v>
      </c>
      <c r="I1862">
        <v>5.2544456390697651E-5</v>
      </c>
      <c r="J1862">
        <v>385.98</v>
      </c>
      <c r="K1862">
        <v>0</v>
      </c>
      <c r="L1862">
        <v>0</v>
      </c>
      <c r="M1862" t="s">
        <v>42</v>
      </c>
      <c r="N1862">
        <v>258585223.50999999</v>
      </c>
      <c r="Q1862">
        <v>0</v>
      </c>
      <c r="R1862">
        <v>0</v>
      </c>
    </row>
    <row r="1863" spans="1:18" x14ac:dyDescent="0.3">
      <c r="A1863" t="s">
        <v>691</v>
      </c>
      <c r="B1863" t="s">
        <v>692</v>
      </c>
      <c r="C1863" t="s">
        <v>693</v>
      </c>
      <c r="D1863" t="s">
        <v>61</v>
      </c>
      <c r="E1863">
        <v>2767438.7</v>
      </c>
      <c r="F1863">
        <v>294548.89</v>
      </c>
      <c r="G1863">
        <v>215870.93</v>
      </c>
      <c r="H1863">
        <v>193655.81</v>
      </c>
      <c r="I1863">
        <v>7.4890516701357822E-4</v>
      </c>
      <c r="J1863">
        <v>5534.7</v>
      </c>
      <c r="K1863">
        <v>0</v>
      </c>
      <c r="L1863">
        <v>0</v>
      </c>
      <c r="M1863" t="s">
        <v>42</v>
      </c>
      <c r="N1863">
        <v>258585223.50999999</v>
      </c>
      <c r="Q1863">
        <v>0</v>
      </c>
      <c r="R1863">
        <v>0</v>
      </c>
    </row>
    <row r="1864" spans="1:18" x14ac:dyDescent="0.3">
      <c r="A1864" t="s">
        <v>694</v>
      </c>
      <c r="B1864" t="s">
        <v>695</v>
      </c>
      <c r="C1864" t="s">
        <v>696</v>
      </c>
      <c r="D1864" t="s">
        <v>61</v>
      </c>
      <c r="E1864">
        <v>135946.48000000001</v>
      </c>
      <c r="F1864">
        <v>9041.43</v>
      </c>
      <c r="G1864">
        <v>11299.43</v>
      </c>
      <c r="H1864">
        <v>9532.24</v>
      </c>
      <c r="I1864">
        <v>3.6863049909081007E-5</v>
      </c>
      <c r="J1864">
        <v>271.77</v>
      </c>
      <c r="K1864">
        <v>0</v>
      </c>
      <c r="L1864">
        <v>0</v>
      </c>
      <c r="M1864" t="s">
        <v>42</v>
      </c>
      <c r="N1864">
        <v>258585223.50999999</v>
      </c>
      <c r="Q1864">
        <v>0</v>
      </c>
      <c r="R1864">
        <v>0</v>
      </c>
    </row>
    <row r="1865" spans="1:18" x14ac:dyDescent="0.3">
      <c r="A1865" t="s">
        <v>697</v>
      </c>
      <c r="B1865" t="s">
        <v>698</v>
      </c>
      <c r="C1865" t="s">
        <v>699</v>
      </c>
      <c r="D1865" t="s">
        <v>61</v>
      </c>
      <c r="E1865">
        <v>388559.18</v>
      </c>
      <c r="F1865">
        <v>-108586.9</v>
      </c>
      <c r="G1865">
        <v>17101.45</v>
      </c>
      <c r="H1865">
        <v>28339.94</v>
      </c>
      <c r="I1865">
        <v>1.0959613088218104E-4</v>
      </c>
      <c r="J1865">
        <v>761.63</v>
      </c>
      <c r="K1865">
        <v>0</v>
      </c>
      <c r="L1865">
        <v>0</v>
      </c>
      <c r="M1865" t="s">
        <v>42</v>
      </c>
      <c r="N1865">
        <v>258585223.50999999</v>
      </c>
      <c r="Q1865">
        <v>0</v>
      </c>
      <c r="R1865">
        <v>0</v>
      </c>
    </row>
    <row r="1866" spans="1:18" x14ac:dyDescent="0.3">
      <c r="A1866" t="s">
        <v>700</v>
      </c>
      <c r="B1866" t="s">
        <v>701</v>
      </c>
      <c r="C1866" t="s">
        <v>702</v>
      </c>
      <c r="D1866" t="s">
        <v>61</v>
      </c>
      <c r="E1866">
        <v>594902.06000000006</v>
      </c>
      <c r="F1866">
        <v>59155.19</v>
      </c>
      <c r="G1866">
        <v>39222.949999999997</v>
      </c>
      <c r="H1866">
        <v>42115.41</v>
      </c>
      <c r="I1866">
        <v>1.6286858710769028E-4</v>
      </c>
      <c r="J1866">
        <v>1189.68</v>
      </c>
      <c r="K1866">
        <v>0</v>
      </c>
      <c r="L1866">
        <v>0</v>
      </c>
      <c r="M1866" t="s">
        <v>42</v>
      </c>
      <c r="N1866">
        <v>258585223.50999999</v>
      </c>
      <c r="Q1866">
        <v>0</v>
      </c>
      <c r="R1866">
        <v>0</v>
      </c>
    </row>
    <row r="1867" spans="1:18" x14ac:dyDescent="0.3">
      <c r="A1867" t="s">
        <v>703</v>
      </c>
      <c r="B1867" t="s">
        <v>704</v>
      </c>
      <c r="C1867" t="s">
        <v>705</v>
      </c>
      <c r="D1867" t="s">
        <v>61</v>
      </c>
      <c r="E1867">
        <v>1642456.04</v>
      </c>
      <c r="F1867">
        <v>219821.77</v>
      </c>
      <c r="G1867">
        <v>117348.58</v>
      </c>
      <c r="H1867">
        <v>115739.24</v>
      </c>
      <c r="I1867">
        <v>4.4758644144074283E-4</v>
      </c>
      <c r="J1867">
        <v>3284.77</v>
      </c>
      <c r="K1867">
        <v>0</v>
      </c>
      <c r="L1867">
        <v>0</v>
      </c>
      <c r="M1867" t="s">
        <v>42</v>
      </c>
      <c r="N1867">
        <v>258585223.50999999</v>
      </c>
      <c r="Q1867">
        <v>0</v>
      </c>
      <c r="R1867">
        <v>0</v>
      </c>
    </row>
    <row r="1868" spans="1:18" x14ac:dyDescent="0.3">
      <c r="A1868" t="s">
        <v>703</v>
      </c>
      <c r="B1868" t="s">
        <v>706</v>
      </c>
      <c r="C1868" t="s">
        <v>707</v>
      </c>
      <c r="D1868" t="s">
        <v>61</v>
      </c>
      <c r="E1868">
        <v>1642456.04</v>
      </c>
      <c r="F1868">
        <v>219821.77</v>
      </c>
      <c r="G1868">
        <v>117348.58</v>
      </c>
      <c r="H1868">
        <v>115739.24</v>
      </c>
      <c r="I1868">
        <v>4.4758644144074283E-4</v>
      </c>
      <c r="J1868">
        <v>3284.77</v>
      </c>
      <c r="K1868">
        <v>0</v>
      </c>
      <c r="L1868">
        <v>0</v>
      </c>
      <c r="M1868" t="s">
        <v>42</v>
      </c>
      <c r="N1868">
        <v>258585223.50999999</v>
      </c>
      <c r="Q1868">
        <v>0</v>
      </c>
      <c r="R1868">
        <v>0</v>
      </c>
    </row>
    <row r="1869" spans="1:18" x14ac:dyDescent="0.3">
      <c r="A1869" t="s">
        <v>708</v>
      </c>
      <c r="B1869" t="s">
        <v>709</v>
      </c>
      <c r="C1869" t="s">
        <v>710</v>
      </c>
      <c r="D1869" t="s">
        <v>61</v>
      </c>
      <c r="E1869">
        <v>8289492.9100000001</v>
      </c>
      <c r="F1869">
        <v>748007.87</v>
      </c>
      <c r="G1869">
        <v>599569.06999999995</v>
      </c>
      <c r="H1869">
        <v>582775.88</v>
      </c>
      <c r="I1869">
        <v>2.2537091334511733E-3</v>
      </c>
      <c r="J1869">
        <v>16578.830000000002</v>
      </c>
      <c r="K1869">
        <v>0</v>
      </c>
      <c r="L1869">
        <v>0</v>
      </c>
      <c r="M1869" t="s">
        <v>42</v>
      </c>
      <c r="N1869">
        <v>258585223.50999999</v>
      </c>
      <c r="Q1869">
        <v>0</v>
      </c>
      <c r="R1869">
        <v>0</v>
      </c>
    </row>
    <row r="1870" spans="1:18" x14ac:dyDescent="0.3">
      <c r="A1870" t="s">
        <v>711</v>
      </c>
      <c r="B1870" t="s">
        <v>712</v>
      </c>
      <c r="C1870" t="s">
        <v>713</v>
      </c>
      <c r="D1870" t="s">
        <v>61</v>
      </c>
      <c r="E1870">
        <v>12703194.41</v>
      </c>
      <c r="F1870">
        <v>794009.87</v>
      </c>
      <c r="G1870">
        <v>832790.71</v>
      </c>
      <c r="H1870">
        <v>902372.57</v>
      </c>
      <c r="I1870">
        <v>3.4896524934848162E-3</v>
      </c>
      <c r="J1870">
        <v>25409.56</v>
      </c>
      <c r="K1870">
        <v>0</v>
      </c>
      <c r="L1870">
        <v>0</v>
      </c>
      <c r="M1870" t="s">
        <v>42</v>
      </c>
      <c r="N1870">
        <v>258585223.50999999</v>
      </c>
      <c r="Q1870">
        <v>0</v>
      </c>
      <c r="R1870">
        <v>0</v>
      </c>
    </row>
    <row r="1871" spans="1:18" x14ac:dyDescent="0.3">
      <c r="A1871" t="s">
        <v>714</v>
      </c>
      <c r="B1871" t="s">
        <v>715</v>
      </c>
      <c r="C1871" t="s">
        <v>716</v>
      </c>
      <c r="D1871" t="s">
        <v>61</v>
      </c>
      <c r="E1871">
        <v>153735.78</v>
      </c>
      <c r="F1871">
        <v>32920.370000000003</v>
      </c>
      <c r="G1871">
        <v>9628.68</v>
      </c>
      <c r="H1871">
        <v>10828.3</v>
      </c>
      <c r="I1871">
        <v>4.1875169249882712E-5</v>
      </c>
      <c r="J1871">
        <v>307.35000000000002</v>
      </c>
      <c r="K1871">
        <v>0</v>
      </c>
      <c r="L1871">
        <v>0</v>
      </c>
      <c r="M1871" t="s">
        <v>42</v>
      </c>
      <c r="N1871">
        <v>258585223.50999999</v>
      </c>
      <c r="Q1871">
        <v>0</v>
      </c>
      <c r="R1871">
        <v>0</v>
      </c>
    </row>
    <row r="1872" spans="1:18" x14ac:dyDescent="0.3">
      <c r="A1872" t="s">
        <v>717</v>
      </c>
      <c r="B1872" t="s">
        <v>718</v>
      </c>
      <c r="C1872" t="s">
        <v>719</v>
      </c>
      <c r="D1872" t="s">
        <v>61</v>
      </c>
      <c r="E1872">
        <v>461530.68</v>
      </c>
      <c r="F1872">
        <v>61221.13</v>
      </c>
      <c r="G1872">
        <v>33160.5</v>
      </c>
      <c r="H1872">
        <v>32487.66</v>
      </c>
      <c r="I1872">
        <v>1.2563618121336169E-4</v>
      </c>
      <c r="J1872">
        <v>922.96</v>
      </c>
      <c r="K1872">
        <v>0</v>
      </c>
      <c r="L1872">
        <v>0</v>
      </c>
      <c r="M1872" t="s">
        <v>42</v>
      </c>
      <c r="N1872">
        <v>258585223.50999999</v>
      </c>
      <c r="Q1872">
        <v>0</v>
      </c>
      <c r="R1872">
        <v>0</v>
      </c>
    </row>
    <row r="1873" spans="1:18" x14ac:dyDescent="0.3">
      <c r="A1873" t="s">
        <v>720</v>
      </c>
      <c r="B1873" t="s">
        <v>721</v>
      </c>
      <c r="C1873" t="s">
        <v>722</v>
      </c>
      <c r="D1873" t="s">
        <v>61</v>
      </c>
      <c r="E1873">
        <v>49008026.789999999</v>
      </c>
      <c r="F1873">
        <v>4142581</v>
      </c>
      <c r="G1873">
        <v>3296181.72</v>
      </c>
      <c r="H1873">
        <v>3469308.88</v>
      </c>
      <c r="I1873">
        <v>1.3416500884729923E-2</v>
      </c>
      <c r="J1873">
        <v>98033.32</v>
      </c>
      <c r="K1873">
        <v>0</v>
      </c>
      <c r="L1873">
        <v>0</v>
      </c>
      <c r="M1873" t="s">
        <v>42</v>
      </c>
      <c r="N1873">
        <v>258585223.50999999</v>
      </c>
      <c r="Q1873">
        <v>0</v>
      </c>
      <c r="R1873">
        <v>0</v>
      </c>
    </row>
    <row r="1874" spans="1:18" x14ac:dyDescent="0.3">
      <c r="A1874" t="s">
        <v>723</v>
      </c>
      <c r="B1874" t="s">
        <v>724</v>
      </c>
      <c r="C1874" t="s">
        <v>725</v>
      </c>
      <c r="D1874" t="s">
        <v>61</v>
      </c>
      <c r="E1874">
        <v>859464.05</v>
      </c>
      <c r="F1874">
        <v>98596.88</v>
      </c>
      <c r="G1874">
        <v>55122.27</v>
      </c>
      <c r="H1874">
        <v>60458.32</v>
      </c>
      <c r="I1874">
        <v>2.3380423358824272E-4</v>
      </c>
      <c r="J1874">
        <v>1718.79</v>
      </c>
      <c r="K1874">
        <v>0</v>
      </c>
      <c r="L1874">
        <v>0</v>
      </c>
      <c r="M1874" t="s">
        <v>42</v>
      </c>
      <c r="N1874">
        <v>258585223.50999999</v>
      </c>
      <c r="Q1874">
        <v>0</v>
      </c>
      <c r="R1874">
        <v>0</v>
      </c>
    </row>
    <row r="1875" spans="1:18" x14ac:dyDescent="0.3">
      <c r="A1875" t="s">
        <v>729</v>
      </c>
      <c r="B1875" t="s">
        <v>730</v>
      </c>
      <c r="C1875" t="s">
        <v>731</v>
      </c>
      <c r="D1875" t="s">
        <v>61</v>
      </c>
      <c r="E1875">
        <v>1123437.7</v>
      </c>
      <c r="F1875">
        <v>153701.79999999999</v>
      </c>
      <c r="G1875">
        <v>76755.67</v>
      </c>
      <c r="H1875">
        <v>78926.509999999995</v>
      </c>
      <c r="I1875">
        <v>3.0522436250866343E-4</v>
      </c>
      <c r="J1875">
        <v>2246.7399999999998</v>
      </c>
      <c r="K1875">
        <v>0</v>
      </c>
      <c r="L1875">
        <v>0</v>
      </c>
      <c r="M1875" t="s">
        <v>42</v>
      </c>
      <c r="N1875">
        <v>258585223.50999999</v>
      </c>
      <c r="Q1875">
        <v>0</v>
      </c>
      <c r="R1875">
        <v>0</v>
      </c>
    </row>
    <row r="1876" spans="1:18" x14ac:dyDescent="0.3">
      <c r="A1876" t="s">
        <v>732</v>
      </c>
      <c r="B1876" t="s">
        <v>733</v>
      </c>
      <c r="C1876" t="s">
        <v>734</v>
      </c>
      <c r="D1876" t="s">
        <v>61</v>
      </c>
      <c r="E1876">
        <v>25745766.800000001</v>
      </c>
      <c r="F1876">
        <v>2314256.56</v>
      </c>
      <c r="G1876">
        <v>1814586.94</v>
      </c>
      <c r="H1876">
        <v>1805606.2</v>
      </c>
      <c r="I1876">
        <v>6.9826348756164471E-3</v>
      </c>
      <c r="J1876">
        <v>51491.41</v>
      </c>
      <c r="K1876">
        <v>0</v>
      </c>
      <c r="L1876">
        <v>0</v>
      </c>
      <c r="M1876" t="s">
        <v>42</v>
      </c>
      <c r="N1876">
        <v>258585223.50999999</v>
      </c>
      <c r="Q1876">
        <v>0</v>
      </c>
      <c r="R1876">
        <v>0</v>
      </c>
    </row>
    <row r="1877" spans="1:18" x14ac:dyDescent="0.3">
      <c r="A1877" t="s">
        <v>735</v>
      </c>
      <c r="B1877" t="s">
        <v>736</v>
      </c>
      <c r="C1877" t="s">
        <v>737</v>
      </c>
      <c r="D1877" t="s">
        <v>61</v>
      </c>
      <c r="E1877">
        <v>2060412.2</v>
      </c>
      <c r="F1877">
        <v>61457.440000000002</v>
      </c>
      <c r="G1877">
        <v>142080.14000000001</v>
      </c>
      <c r="H1877">
        <v>144628.54</v>
      </c>
      <c r="I1877">
        <v>5.5930705566556449E-4</v>
      </c>
      <c r="J1877">
        <v>4120.71</v>
      </c>
      <c r="K1877">
        <v>0</v>
      </c>
      <c r="L1877">
        <v>0</v>
      </c>
      <c r="M1877" t="s">
        <v>42</v>
      </c>
      <c r="N1877">
        <v>258585223.50999999</v>
      </c>
      <c r="Q1877">
        <v>0</v>
      </c>
      <c r="R1877">
        <v>0</v>
      </c>
    </row>
    <row r="1878" spans="1:18" x14ac:dyDescent="0.3">
      <c r="A1878" t="s">
        <v>738</v>
      </c>
      <c r="B1878" t="s">
        <v>739</v>
      </c>
      <c r="C1878" t="s">
        <v>740</v>
      </c>
      <c r="D1878" t="s">
        <v>61</v>
      </c>
      <c r="E1878">
        <v>1487049.36</v>
      </c>
      <c r="F1878">
        <v>150207.94</v>
      </c>
      <c r="G1878">
        <v>100347.81</v>
      </c>
      <c r="H1878">
        <v>105899.8</v>
      </c>
      <c r="I1878">
        <v>4.0953538861397719E-4</v>
      </c>
      <c r="J1878">
        <v>2974.52</v>
      </c>
      <c r="K1878">
        <v>0</v>
      </c>
      <c r="L1878">
        <v>0</v>
      </c>
      <c r="M1878" t="s">
        <v>42</v>
      </c>
      <c r="N1878">
        <v>258585223.50999999</v>
      </c>
      <c r="Q1878">
        <v>0</v>
      </c>
      <c r="R1878">
        <v>0</v>
      </c>
    </row>
    <row r="1879" spans="1:18" x14ac:dyDescent="0.3">
      <c r="A1879" t="s">
        <v>741</v>
      </c>
      <c r="B1879" t="s">
        <v>742</v>
      </c>
      <c r="C1879" t="s">
        <v>743</v>
      </c>
      <c r="D1879" t="s">
        <v>61</v>
      </c>
      <c r="E1879">
        <v>10222452.73</v>
      </c>
      <c r="F1879">
        <v>814454.67</v>
      </c>
      <c r="G1879">
        <v>696149.41</v>
      </c>
      <c r="H1879">
        <v>716801.01</v>
      </c>
      <c r="I1879">
        <v>2.772010713799661E-3</v>
      </c>
      <c r="J1879">
        <v>20444.669999999998</v>
      </c>
      <c r="K1879">
        <v>0</v>
      </c>
      <c r="L1879">
        <v>0</v>
      </c>
      <c r="M1879" t="s">
        <v>42</v>
      </c>
      <c r="N1879">
        <v>258585223.50999999</v>
      </c>
      <c r="Q1879">
        <v>0</v>
      </c>
      <c r="R1879">
        <v>0</v>
      </c>
    </row>
    <row r="1880" spans="1:18" x14ac:dyDescent="0.3">
      <c r="A1880" t="s">
        <v>744</v>
      </c>
      <c r="B1880" t="s">
        <v>745</v>
      </c>
      <c r="C1880" t="s">
        <v>746</v>
      </c>
      <c r="D1880" t="s">
        <v>61</v>
      </c>
      <c r="E1880">
        <v>3824034.02</v>
      </c>
      <c r="F1880">
        <v>259070.81</v>
      </c>
      <c r="G1880">
        <v>273036.88</v>
      </c>
      <c r="H1880">
        <v>270904.46000000002</v>
      </c>
      <c r="I1880">
        <v>1.0476409143677292E-3</v>
      </c>
      <c r="J1880">
        <v>7647.89</v>
      </c>
      <c r="K1880">
        <v>0</v>
      </c>
      <c r="L1880">
        <v>0</v>
      </c>
      <c r="M1880" t="s">
        <v>42</v>
      </c>
      <c r="N1880">
        <v>258585223.50999999</v>
      </c>
      <c r="Q1880">
        <v>0</v>
      </c>
      <c r="R1880">
        <v>0</v>
      </c>
    </row>
    <row r="1881" spans="1:18" x14ac:dyDescent="0.3">
      <c r="A1881" t="s">
        <v>747</v>
      </c>
      <c r="B1881" t="s">
        <v>748</v>
      </c>
      <c r="C1881" t="s">
        <v>749</v>
      </c>
      <c r="D1881" t="s">
        <v>61</v>
      </c>
      <c r="E1881">
        <v>773381.92</v>
      </c>
      <c r="F1881">
        <v>5959.1</v>
      </c>
      <c r="G1881">
        <v>45406.29</v>
      </c>
      <c r="H1881">
        <v>55555.68</v>
      </c>
      <c r="I1881">
        <v>2.1484475889958017E-4</v>
      </c>
      <c r="J1881">
        <v>1543.63</v>
      </c>
      <c r="K1881">
        <v>0</v>
      </c>
      <c r="L1881">
        <v>0</v>
      </c>
      <c r="M1881" t="s">
        <v>42</v>
      </c>
      <c r="N1881">
        <v>258585223.50999999</v>
      </c>
      <c r="Q1881">
        <v>0</v>
      </c>
      <c r="R1881">
        <v>0</v>
      </c>
    </row>
    <row r="1882" spans="1:18" x14ac:dyDescent="0.3">
      <c r="A1882" t="s">
        <v>750</v>
      </c>
      <c r="B1882" t="s">
        <v>751</v>
      </c>
      <c r="C1882" t="s">
        <v>752</v>
      </c>
      <c r="D1882" t="s">
        <v>61</v>
      </c>
      <c r="E1882">
        <v>8031332.3799999999</v>
      </c>
      <c r="F1882">
        <v>748465.49</v>
      </c>
      <c r="G1882">
        <v>537270.28</v>
      </c>
      <c r="H1882">
        <v>568377.41</v>
      </c>
      <c r="I1882">
        <v>2.1980274134961145E-3</v>
      </c>
      <c r="J1882">
        <v>16068.13</v>
      </c>
      <c r="K1882">
        <v>0</v>
      </c>
      <c r="L1882">
        <v>0</v>
      </c>
      <c r="M1882" t="s">
        <v>42</v>
      </c>
      <c r="N1882">
        <v>258585223.50999999</v>
      </c>
      <c r="Q1882">
        <v>0</v>
      </c>
      <c r="R1882">
        <v>0</v>
      </c>
    </row>
    <row r="1883" spans="1:18" x14ac:dyDescent="0.3">
      <c r="A1883" t="s">
        <v>753</v>
      </c>
      <c r="B1883" t="s">
        <v>754</v>
      </c>
      <c r="C1883" t="s">
        <v>755</v>
      </c>
      <c r="D1883" t="s">
        <v>61</v>
      </c>
      <c r="E1883">
        <v>6771373.5700000003</v>
      </c>
      <c r="F1883">
        <v>531111.9</v>
      </c>
      <c r="G1883">
        <v>483899.88</v>
      </c>
      <c r="H1883">
        <v>475243.09</v>
      </c>
      <c r="I1883">
        <v>1.8378586508119689E-3</v>
      </c>
      <c r="J1883">
        <v>13542.62</v>
      </c>
      <c r="K1883">
        <v>0</v>
      </c>
      <c r="L1883">
        <v>0</v>
      </c>
      <c r="M1883" t="s">
        <v>42</v>
      </c>
      <c r="N1883">
        <v>258585223.50999999</v>
      </c>
      <c r="Q1883">
        <v>0</v>
      </c>
      <c r="R1883">
        <v>0</v>
      </c>
    </row>
    <row r="1884" spans="1:18" x14ac:dyDescent="0.3">
      <c r="A1884" t="s">
        <v>756</v>
      </c>
      <c r="B1884" t="s">
        <v>757</v>
      </c>
      <c r="C1884" t="s">
        <v>758</v>
      </c>
      <c r="D1884" t="s">
        <v>61</v>
      </c>
      <c r="E1884">
        <v>80092296.390000001</v>
      </c>
      <c r="F1884">
        <v>2391049.5499999998</v>
      </c>
      <c r="G1884">
        <v>5444743.6900000004</v>
      </c>
      <c r="H1884">
        <v>5697017.04</v>
      </c>
      <c r="I1884">
        <v>2.2031487192769483E-2</v>
      </c>
      <c r="J1884">
        <v>160170.03</v>
      </c>
      <c r="K1884">
        <v>0</v>
      </c>
      <c r="L1884">
        <v>0</v>
      </c>
      <c r="M1884" t="s">
        <v>42</v>
      </c>
      <c r="N1884">
        <v>258585223.50999999</v>
      </c>
      <c r="Q1884">
        <v>0</v>
      </c>
      <c r="R1884">
        <v>0</v>
      </c>
    </row>
    <row r="1885" spans="1:18" x14ac:dyDescent="0.3">
      <c r="A1885" t="s">
        <v>759</v>
      </c>
      <c r="B1885" t="s">
        <v>760</v>
      </c>
      <c r="C1885" t="s">
        <v>761</v>
      </c>
      <c r="D1885" t="s">
        <v>61</v>
      </c>
      <c r="E1885">
        <v>152288.87</v>
      </c>
      <c r="F1885">
        <v>26196.25</v>
      </c>
      <c r="G1885">
        <v>10070.39</v>
      </c>
      <c r="H1885">
        <v>10711.87</v>
      </c>
      <c r="I1885">
        <v>4.1424911503443852E-5</v>
      </c>
      <c r="J1885">
        <v>304.47000000000003</v>
      </c>
      <c r="K1885">
        <v>0</v>
      </c>
      <c r="L1885">
        <v>0</v>
      </c>
      <c r="M1885" t="s">
        <v>42</v>
      </c>
      <c r="N1885">
        <v>258585223.50999999</v>
      </c>
      <c r="Q1885">
        <v>0</v>
      </c>
      <c r="R1885">
        <v>0</v>
      </c>
    </row>
    <row r="1886" spans="1:18" x14ac:dyDescent="0.3">
      <c r="A1886" t="s">
        <v>762</v>
      </c>
      <c r="B1886" t="s">
        <v>763</v>
      </c>
      <c r="C1886" t="s">
        <v>764</v>
      </c>
      <c r="D1886" t="s">
        <v>61</v>
      </c>
      <c r="E1886">
        <v>1891470.95</v>
      </c>
      <c r="F1886">
        <v>150485.31</v>
      </c>
      <c r="G1886">
        <v>132586.87</v>
      </c>
      <c r="H1886">
        <v>132776.45000000001</v>
      </c>
      <c r="I1886">
        <v>5.1347268880143598E-4</v>
      </c>
      <c r="J1886">
        <v>3782.82</v>
      </c>
      <c r="K1886">
        <v>0</v>
      </c>
      <c r="L1886">
        <v>0</v>
      </c>
      <c r="M1886" t="s">
        <v>42</v>
      </c>
      <c r="N1886">
        <v>258585223.50999999</v>
      </c>
      <c r="Q1886">
        <v>0</v>
      </c>
      <c r="R1886">
        <v>0</v>
      </c>
    </row>
    <row r="1887" spans="1:18" x14ac:dyDescent="0.3">
      <c r="A1887" t="s">
        <v>765</v>
      </c>
      <c r="B1887" t="s">
        <v>766</v>
      </c>
      <c r="C1887" t="s">
        <v>767</v>
      </c>
      <c r="D1887" t="s">
        <v>61</v>
      </c>
      <c r="E1887">
        <v>5864993.3700000001</v>
      </c>
      <c r="F1887">
        <v>429242.55</v>
      </c>
      <c r="G1887">
        <v>409164.56</v>
      </c>
      <c r="H1887">
        <v>415336.68</v>
      </c>
      <c r="I1887">
        <v>1.6061887619187108E-3</v>
      </c>
      <c r="J1887">
        <v>11729.81</v>
      </c>
      <c r="K1887">
        <v>0</v>
      </c>
      <c r="L1887">
        <v>0</v>
      </c>
      <c r="M1887" t="s">
        <v>42</v>
      </c>
      <c r="N1887">
        <v>258585223.50999999</v>
      </c>
      <c r="Q1887">
        <v>0</v>
      </c>
      <c r="R1887">
        <v>0</v>
      </c>
    </row>
    <row r="1888" spans="1:18" x14ac:dyDescent="0.3">
      <c r="A1888" t="s">
        <v>768</v>
      </c>
      <c r="B1888" t="s">
        <v>769</v>
      </c>
      <c r="C1888" t="s">
        <v>770</v>
      </c>
      <c r="D1888" t="s">
        <v>61</v>
      </c>
      <c r="E1888">
        <v>896452.71</v>
      </c>
      <c r="F1888">
        <v>41768.17</v>
      </c>
      <c r="G1888">
        <v>59577.5</v>
      </c>
      <c r="H1888">
        <v>63083.46</v>
      </c>
      <c r="I1888">
        <v>2.4395616711470923E-4</v>
      </c>
      <c r="J1888">
        <v>1792.79</v>
      </c>
      <c r="K1888">
        <v>0</v>
      </c>
      <c r="L1888">
        <v>0</v>
      </c>
      <c r="M1888" t="s">
        <v>42</v>
      </c>
      <c r="N1888">
        <v>258585223.50999999</v>
      </c>
      <c r="Q1888">
        <v>0</v>
      </c>
      <c r="R1888">
        <v>0</v>
      </c>
    </row>
    <row r="1889" spans="1:18" x14ac:dyDescent="0.3">
      <c r="A1889" t="s">
        <v>771</v>
      </c>
      <c r="B1889" t="s">
        <v>772</v>
      </c>
      <c r="C1889" t="s">
        <v>773</v>
      </c>
      <c r="D1889" t="s">
        <v>61</v>
      </c>
      <c r="E1889">
        <v>9326603.7300000004</v>
      </c>
      <c r="F1889">
        <v>1132736.02</v>
      </c>
      <c r="G1889">
        <v>602103.56999999995</v>
      </c>
      <c r="H1889">
        <v>656019.89</v>
      </c>
      <c r="I1889">
        <v>2.5369581490205699E-3</v>
      </c>
      <c r="J1889">
        <v>18653.490000000002</v>
      </c>
      <c r="K1889">
        <v>0</v>
      </c>
      <c r="L1889">
        <v>0</v>
      </c>
      <c r="M1889" t="s">
        <v>42</v>
      </c>
      <c r="N1889">
        <v>258585223.50999999</v>
      </c>
      <c r="Q1889">
        <v>0</v>
      </c>
      <c r="R1889">
        <v>0</v>
      </c>
    </row>
    <row r="1890" spans="1:18" x14ac:dyDescent="0.3">
      <c r="A1890" t="s">
        <v>774</v>
      </c>
      <c r="B1890" t="s">
        <v>775</v>
      </c>
      <c r="C1890" t="s">
        <v>776</v>
      </c>
      <c r="D1890" t="s">
        <v>61</v>
      </c>
      <c r="E1890">
        <v>2679105.23</v>
      </c>
      <c r="F1890">
        <v>261823.96</v>
      </c>
      <c r="G1890">
        <v>189672.05</v>
      </c>
      <c r="H1890">
        <v>187498.87</v>
      </c>
      <c r="I1890">
        <v>7.2509506713073666E-4</v>
      </c>
      <c r="J1890">
        <v>5345.68</v>
      </c>
      <c r="K1890">
        <v>0</v>
      </c>
      <c r="L1890">
        <v>0</v>
      </c>
      <c r="M1890" t="s">
        <v>42</v>
      </c>
      <c r="N1890">
        <v>258585223.50999999</v>
      </c>
      <c r="Q1890">
        <v>0</v>
      </c>
      <c r="R1890">
        <v>0</v>
      </c>
    </row>
    <row r="1891" spans="1:18" x14ac:dyDescent="0.3">
      <c r="A1891" t="s">
        <v>777</v>
      </c>
      <c r="B1891" t="s">
        <v>778</v>
      </c>
      <c r="C1891" t="s">
        <v>779</v>
      </c>
      <c r="D1891" t="s">
        <v>61</v>
      </c>
      <c r="E1891">
        <v>1479135.21</v>
      </c>
      <c r="F1891">
        <v>164083.75</v>
      </c>
      <c r="G1891">
        <v>99120.74</v>
      </c>
      <c r="H1891">
        <v>104181.22</v>
      </c>
      <c r="I1891">
        <v>4.0288930119771946E-4</v>
      </c>
      <c r="J1891">
        <v>2958.14</v>
      </c>
      <c r="K1891">
        <v>0</v>
      </c>
      <c r="L1891">
        <v>0</v>
      </c>
      <c r="M1891" t="s">
        <v>42</v>
      </c>
      <c r="N1891">
        <v>258585223.50999999</v>
      </c>
      <c r="Q1891">
        <v>0</v>
      </c>
      <c r="R1891">
        <v>0</v>
      </c>
    </row>
    <row r="1892" spans="1:18" x14ac:dyDescent="0.3">
      <c r="A1892" t="s">
        <v>780</v>
      </c>
      <c r="B1892" t="s">
        <v>781</v>
      </c>
      <c r="C1892" t="s">
        <v>782</v>
      </c>
      <c r="D1892" t="s">
        <v>61</v>
      </c>
      <c r="E1892">
        <v>2091819.07</v>
      </c>
      <c r="F1892">
        <v>268139.15000000002</v>
      </c>
      <c r="G1892">
        <v>149375.34</v>
      </c>
      <c r="H1892">
        <v>148859.96</v>
      </c>
      <c r="I1892">
        <v>5.7567079038545025E-4</v>
      </c>
      <c r="J1892">
        <v>4183.51</v>
      </c>
      <c r="K1892">
        <v>0</v>
      </c>
      <c r="L1892">
        <v>0</v>
      </c>
      <c r="M1892" t="s">
        <v>42</v>
      </c>
      <c r="N1892">
        <v>258585223.50999999</v>
      </c>
      <c r="Q1892">
        <v>0</v>
      </c>
      <c r="R1892">
        <v>0</v>
      </c>
    </row>
    <row r="1893" spans="1:18" x14ac:dyDescent="0.3">
      <c r="A1893" t="s">
        <v>783</v>
      </c>
      <c r="B1893" t="s">
        <v>784</v>
      </c>
      <c r="C1893" t="s">
        <v>785</v>
      </c>
      <c r="D1893" t="s">
        <v>61</v>
      </c>
      <c r="E1893">
        <v>59186076.380000003</v>
      </c>
      <c r="F1893">
        <v>3701332.3</v>
      </c>
      <c r="G1893">
        <v>3952382.36</v>
      </c>
      <c r="H1893">
        <v>4165784.83</v>
      </c>
      <c r="I1893">
        <v>1.6109910587520097E-2</v>
      </c>
      <c r="J1893">
        <v>118342.97</v>
      </c>
      <c r="K1893">
        <v>0</v>
      </c>
      <c r="L1893">
        <v>0</v>
      </c>
      <c r="M1893" t="s">
        <v>42</v>
      </c>
      <c r="N1893">
        <v>258585223.50999999</v>
      </c>
      <c r="Q1893">
        <v>0</v>
      </c>
      <c r="R1893">
        <v>0</v>
      </c>
    </row>
    <row r="1894" spans="1:18" x14ac:dyDescent="0.3">
      <c r="A1894" t="s">
        <v>786</v>
      </c>
      <c r="B1894" t="s">
        <v>787</v>
      </c>
      <c r="C1894" t="s">
        <v>788</v>
      </c>
      <c r="D1894" t="s">
        <v>61</v>
      </c>
      <c r="E1894">
        <v>1485631.09</v>
      </c>
      <c r="F1894">
        <v>193653.51</v>
      </c>
      <c r="G1894">
        <v>106037.77</v>
      </c>
      <c r="H1894">
        <v>105133.79</v>
      </c>
      <c r="I1894">
        <v>4.065730770417911E-4</v>
      </c>
      <c r="J1894">
        <v>2971.13</v>
      </c>
      <c r="K1894">
        <v>0</v>
      </c>
      <c r="L1894">
        <v>0</v>
      </c>
      <c r="M1894" t="s">
        <v>42</v>
      </c>
      <c r="N1894">
        <v>258585223.50999999</v>
      </c>
      <c r="Q1894">
        <v>0</v>
      </c>
      <c r="R1894">
        <v>0</v>
      </c>
    </row>
    <row r="1895" spans="1:18" x14ac:dyDescent="0.3">
      <c r="A1895" t="s">
        <v>789</v>
      </c>
      <c r="B1895" t="s">
        <v>790</v>
      </c>
      <c r="C1895" t="s">
        <v>791</v>
      </c>
      <c r="D1895" t="s">
        <v>61</v>
      </c>
      <c r="E1895">
        <v>28330362.329999998</v>
      </c>
      <c r="F1895">
        <v>3453550.28</v>
      </c>
      <c r="G1895">
        <v>1920142.66</v>
      </c>
      <c r="H1895">
        <v>2004598.62</v>
      </c>
      <c r="I1895">
        <v>7.7521777647997668E-3</v>
      </c>
      <c r="J1895">
        <v>56581.9</v>
      </c>
      <c r="K1895">
        <v>0</v>
      </c>
      <c r="L1895">
        <v>0</v>
      </c>
      <c r="M1895" t="s">
        <v>42</v>
      </c>
      <c r="N1895">
        <v>258585223.50999999</v>
      </c>
      <c r="Q1895">
        <v>0</v>
      </c>
      <c r="R1895">
        <v>0</v>
      </c>
    </row>
    <row r="1896" spans="1:18" x14ac:dyDescent="0.3">
      <c r="A1896" t="s">
        <v>792</v>
      </c>
      <c r="B1896" t="s">
        <v>793</v>
      </c>
      <c r="C1896" t="s">
        <v>794</v>
      </c>
      <c r="D1896" t="s">
        <v>61</v>
      </c>
      <c r="E1896">
        <v>8536457.7100000009</v>
      </c>
      <c r="F1896">
        <v>864936.22</v>
      </c>
      <c r="G1896">
        <v>628395.91</v>
      </c>
      <c r="H1896">
        <v>605029.06000000006</v>
      </c>
      <c r="I1896">
        <v>2.3397665643358095E-3</v>
      </c>
      <c r="J1896">
        <v>17072.77</v>
      </c>
      <c r="K1896">
        <v>0</v>
      </c>
      <c r="L1896">
        <v>0</v>
      </c>
      <c r="M1896" t="s">
        <v>42</v>
      </c>
      <c r="N1896">
        <v>258585223.50999999</v>
      </c>
      <c r="Q1896">
        <v>0</v>
      </c>
      <c r="R1896">
        <v>0</v>
      </c>
    </row>
    <row r="1897" spans="1:18" x14ac:dyDescent="0.3">
      <c r="A1897" t="s">
        <v>795</v>
      </c>
      <c r="B1897" t="s">
        <v>796</v>
      </c>
      <c r="C1897" t="s">
        <v>797</v>
      </c>
      <c r="D1897" t="s">
        <v>61</v>
      </c>
      <c r="E1897">
        <v>957702.35</v>
      </c>
      <c r="F1897">
        <v>185794.73</v>
      </c>
      <c r="G1897">
        <v>63015.040000000001</v>
      </c>
      <c r="H1897">
        <v>67249.17</v>
      </c>
      <c r="I1897">
        <v>2.6006578831987799E-4</v>
      </c>
      <c r="J1897">
        <v>1915.27</v>
      </c>
      <c r="K1897">
        <v>0</v>
      </c>
      <c r="L1897">
        <v>0</v>
      </c>
      <c r="M1897" t="s">
        <v>42</v>
      </c>
      <c r="N1897">
        <v>258585223.50999999</v>
      </c>
      <c r="Q1897">
        <v>0</v>
      </c>
      <c r="R1897">
        <v>0</v>
      </c>
    </row>
    <row r="1898" spans="1:18" x14ac:dyDescent="0.3">
      <c r="A1898" t="s">
        <v>798</v>
      </c>
      <c r="B1898" t="s">
        <v>799</v>
      </c>
      <c r="C1898" t="s">
        <v>800</v>
      </c>
      <c r="D1898" t="s">
        <v>61</v>
      </c>
      <c r="E1898">
        <v>3421277.93</v>
      </c>
      <c r="F1898">
        <v>205547.24</v>
      </c>
      <c r="G1898">
        <v>228568.29</v>
      </c>
      <c r="H1898">
        <v>240627.18</v>
      </c>
      <c r="I1898">
        <v>9.3055270805407985E-4</v>
      </c>
      <c r="J1898">
        <v>6842.44</v>
      </c>
      <c r="K1898">
        <v>0</v>
      </c>
      <c r="L1898">
        <v>0</v>
      </c>
      <c r="M1898" t="s">
        <v>42</v>
      </c>
      <c r="N1898">
        <v>258585223.50999999</v>
      </c>
      <c r="Q1898">
        <v>0</v>
      </c>
      <c r="R1898">
        <v>0</v>
      </c>
    </row>
    <row r="1899" spans="1:18" x14ac:dyDescent="0.3">
      <c r="A1899" t="s">
        <v>801</v>
      </c>
      <c r="B1899" t="s">
        <v>802</v>
      </c>
      <c r="C1899" t="s">
        <v>803</v>
      </c>
      <c r="D1899" t="s">
        <v>61</v>
      </c>
      <c r="E1899">
        <v>9549892.6600000001</v>
      </c>
      <c r="F1899">
        <v>1165413.69</v>
      </c>
      <c r="G1899">
        <v>682133.98</v>
      </c>
      <c r="H1899">
        <v>678566.75</v>
      </c>
      <c r="I1899">
        <v>2.6241512983194823E-3</v>
      </c>
      <c r="J1899">
        <v>19099.59</v>
      </c>
      <c r="K1899">
        <v>0</v>
      </c>
      <c r="L1899">
        <v>0</v>
      </c>
      <c r="M1899" t="s">
        <v>42</v>
      </c>
      <c r="N1899">
        <v>258585223.50999999</v>
      </c>
      <c r="Q1899">
        <v>0</v>
      </c>
      <c r="R1899">
        <v>0</v>
      </c>
    </row>
    <row r="1900" spans="1:18" x14ac:dyDescent="0.3">
      <c r="A1900" t="s">
        <v>804</v>
      </c>
      <c r="B1900" t="s">
        <v>805</v>
      </c>
      <c r="C1900" t="s">
        <v>806</v>
      </c>
      <c r="D1900" t="s">
        <v>61</v>
      </c>
      <c r="E1900">
        <v>4827936.08</v>
      </c>
      <c r="F1900">
        <v>215738.3</v>
      </c>
      <c r="G1900">
        <v>339784.4</v>
      </c>
      <c r="H1900">
        <v>341945.63</v>
      </c>
      <c r="I1900">
        <v>1.3223711137027761E-3</v>
      </c>
      <c r="J1900">
        <v>9655.73</v>
      </c>
      <c r="K1900">
        <v>0</v>
      </c>
      <c r="L1900">
        <v>0</v>
      </c>
      <c r="M1900" t="s">
        <v>42</v>
      </c>
      <c r="N1900">
        <v>258585223.50999999</v>
      </c>
      <c r="Q1900">
        <v>0</v>
      </c>
      <c r="R1900">
        <v>0</v>
      </c>
    </row>
    <row r="1901" spans="1:18" x14ac:dyDescent="0.3">
      <c r="A1901" t="s">
        <v>807</v>
      </c>
      <c r="B1901" t="s">
        <v>808</v>
      </c>
      <c r="C1901" t="s">
        <v>809</v>
      </c>
      <c r="D1901" t="s">
        <v>61</v>
      </c>
      <c r="E1901">
        <v>55284.36</v>
      </c>
      <c r="F1901">
        <v>28822.9</v>
      </c>
      <c r="G1901">
        <v>3881.44</v>
      </c>
      <c r="H1901">
        <v>3846.36</v>
      </c>
      <c r="I1901">
        <v>1.4874631843962469E-5</v>
      </c>
      <c r="J1901">
        <v>110.47</v>
      </c>
      <c r="K1901">
        <v>0</v>
      </c>
      <c r="L1901">
        <v>0</v>
      </c>
      <c r="M1901" t="s">
        <v>42</v>
      </c>
      <c r="N1901">
        <v>258585223.50999999</v>
      </c>
      <c r="Q1901">
        <v>0</v>
      </c>
      <c r="R1901">
        <v>0</v>
      </c>
    </row>
    <row r="1902" spans="1:18" x14ac:dyDescent="0.3">
      <c r="A1902" t="s">
        <v>810</v>
      </c>
      <c r="B1902" t="s">
        <v>811</v>
      </c>
      <c r="C1902" t="s">
        <v>812</v>
      </c>
      <c r="D1902" t="s">
        <v>61</v>
      </c>
      <c r="E1902">
        <v>790646.71</v>
      </c>
      <c r="F1902">
        <v>64011.56</v>
      </c>
      <c r="G1902">
        <v>62746.559999999998</v>
      </c>
      <c r="H1902">
        <v>55969.57</v>
      </c>
      <c r="I1902">
        <v>2.1644535306494629E-4</v>
      </c>
      <c r="J1902">
        <v>1581.13</v>
      </c>
      <c r="K1902">
        <v>0</v>
      </c>
      <c r="L1902">
        <v>0</v>
      </c>
      <c r="M1902" t="s">
        <v>42</v>
      </c>
      <c r="N1902">
        <v>258585223.50999999</v>
      </c>
      <c r="Q1902">
        <v>0</v>
      </c>
      <c r="R1902">
        <v>0</v>
      </c>
    </row>
    <row r="1903" spans="1:18" x14ac:dyDescent="0.3">
      <c r="A1903" t="s">
        <v>813</v>
      </c>
      <c r="B1903" t="s">
        <v>814</v>
      </c>
      <c r="C1903" t="s">
        <v>815</v>
      </c>
      <c r="D1903" t="s">
        <v>61</v>
      </c>
      <c r="E1903">
        <v>4665421.82</v>
      </c>
      <c r="F1903">
        <v>349772.6</v>
      </c>
      <c r="G1903">
        <v>293069.03999999998</v>
      </c>
      <c r="H1903">
        <v>328351.44</v>
      </c>
      <c r="I1903">
        <v>1.2697997029490048E-3</v>
      </c>
      <c r="J1903">
        <v>9331.65</v>
      </c>
      <c r="K1903">
        <v>0</v>
      </c>
      <c r="L1903">
        <v>0</v>
      </c>
      <c r="M1903" t="s">
        <v>42</v>
      </c>
      <c r="N1903">
        <v>258585223.50999999</v>
      </c>
      <c r="Q1903">
        <v>0</v>
      </c>
      <c r="R1903">
        <v>0</v>
      </c>
    </row>
    <row r="1904" spans="1:18" x14ac:dyDescent="0.3">
      <c r="A1904" t="s">
        <v>816</v>
      </c>
      <c r="B1904" t="s">
        <v>817</v>
      </c>
      <c r="C1904" t="s">
        <v>818</v>
      </c>
      <c r="D1904" t="s">
        <v>61</v>
      </c>
      <c r="E1904">
        <v>2909512.39</v>
      </c>
      <c r="F1904">
        <v>296852.05</v>
      </c>
      <c r="G1904">
        <v>198313.87</v>
      </c>
      <c r="H1904">
        <v>203975.61</v>
      </c>
      <c r="I1904">
        <v>7.888138665901451E-4</v>
      </c>
      <c r="J1904">
        <v>5818.87</v>
      </c>
      <c r="K1904">
        <v>0</v>
      </c>
      <c r="L1904">
        <v>0</v>
      </c>
      <c r="M1904" t="s">
        <v>42</v>
      </c>
      <c r="N1904">
        <v>258585223.50999999</v>
      </c>
      <c r="Q1904">
        <v>0</v>
      </c>
      <c r="R1904">
        <v>0</v>
      </c>
    </row>
    <row r="1905" spans="1:18" x14ac:dyDescent="0.3">
      <c r="A1905" t="s">
        <v>822</v>
      </c>
      <c r="B1905" t="s">
        <v>823</v>
      </c>
      <c r="C1905" t="s">
        <v>824</v>
      </c>
      <c r="D1905" t="s">
        <v>61</v>
      </c>
      <c r="E1905">
        <v>229645719.53999999</v>
      </c>
      <c r="F1905">
        <v>13040630.02</v>
      </c>
      <c r="G1905">
        <v>15824126.75</v>
      </c>
      <c r="H1905">
        <v>16285339.949999999</v>
      </c>
      <c r="I1905">
        <v>6.2978617760694328E-2</v>
      </c>
      <c r="J1905">
        <v>459292.8</v>
      </c>
      <c r="K1905">
        <v>0</v>
      </c>
      <c r="L1905">
        <v>0</v>
      </c>
      <c r="M1905" t="s">
        <v>42</v>
      </c>
      <c r="N1905">
        <v>258585223.50999999</v>
      </c>
      <c r="Q1905">
        <v>0</v>
      </c>
      <c r="R1905">
        <v>0</v>
      </c>
    </row>
    <row r="1906" spans="1:18" x14ac:dyDescent="0.3">
      <c r="A1906" t="s">
        <v>825</v>
      </c>
      <c r="B1906" t="s">
        <v>826</v>
      </c>
      <c r="C1906" t="s">
        <v>827</v>
      </c>
      <c r="D1906" t="s">
        <v>61</v>
      </c>
      <c r="E1906">
        <v>19106995.579999998</v>
      </c>
      <c r="F1906">
        <v>1113911.6399999999</v>
      </c>
      <c r="G1906">
        <v>1359746.54</v>
      </c>
      <c r="H1906">
        <v>1341054.57</v>
      </c>
      <c r="I1906">
        <v>5.1861222068171993E-3</v>
      </c>
      <c r="J1906">
        <v>38215.97</v>
      </c>
      <c r="K1906">
        <v>0</v>
      </c>
      <c r="L1906">
        <v>0</v>
      </c>
      <c r="M1906" t="s">
        <v>42</v>
      </c>
      <c r="N1906">
        <v>258585223.50999999</v>
      </c>
      <c r="Q1906">
        <v>0</v>
      </c>
      <c r="R1906">
        <v>0</v>
      </c>
    </row>
    <row r="1907" spans="1:18" x14ac:dyDescent="0.3">
      <c r="A1907" t="s">
        <v>828</v>
      </c>
      <c r="B1907" t="s">
        <v>829</v>
      </c>
      <c r="C1907" t="s">
        <v>830</v>
      </c>
      <c r="D1907" t="s">
        <v>61</v>
      </c>
      <c r="E1907">
        <v>10246562.65</v>
      </c>
      <c r="F1907">
        <v>1038321.94</v>
      </c>
      <c r="G1907">
        <v>694443.91</v>
      </c>
      <c r="H1907">
        <v>721072.23</v>
      </c>
      <c r="I1907">
        <v>2.7885283629600541E-3</v>
      </c>
      <c r="J1907">
        <v>20492.990000000002</v>
      </c>
      <c r="K1907">
        <v>0</v>
      </c>
      <c r="L1907">
        <v>0</v>
      </c>
      <c r="M1907" t="s">
        <v>42</v>
      </c>
      <c r="N1907">
        <v>258585223.50999999</v>
      </c>
      <c r="Q1907">
        <v>0</v>
      </c>
      <c r="R1907">
        <v>0</v>
      </c>
    </row>
    <row r="1908" spans="1:18" x14ac:dyDescent="0.3">
      <c r="A1908" t="s">
        <v>831</v>
      </c>
      <c r="B1908" t="s">
        <v>832</v>
      </c>
      <c r="C1908" t="s">
        <v>833</v>
      </c>
      <c r="D1908" t="s">
        <v>61</v>
      </c>
      <c r="E1908">
        <v>1294304.8500000001</v>
      </c>
      <c r="F1908">
        <v>106769.08</v>
      </c>
      <c r="G1908">
        <v>93234.08</v>
      </c>
      <c r="H1908">
        <v>91106.42</v>
      </c>
      <c r="I1908">
        <v>3.523264738925685E-4</v>
      </c>
      <c r="J1908">
        <v>2588.5</v>
      </c>
      <c r="K1908">
        <v>0</v>
      </c>
      <c r="L1908">
        <v>0</v>
      </c>
      <c r="M1908" t="s">
        <v>42</v>
      </c>
      <c r="N1908">
        <v>258585223.50999999</v>
      </c>
      <c r="Q1908">
        <v>0</v>
      </c>
      <c r="R1908">
        <v>0</v>
      </c>
    </row>
    <row r="1909" spans="1:18" x14ac:dyDescent="0.3">
      <c r="A1909" t="s">
        <v>834</v>
      </c>
      <c r="B1909" t="s">
        <v>835</v>
      </c>
      <c r="C1909" t="s">
        <v>836</v>
      </c>
      <c r="D1909" t="s">
        <v>61</v>
      </c>
      <c r="E1909">
        <v>7573208.5899999999</v>
      </c>
      <c r="F1909">
        <v>710421.78</v>
      </c>
      <c r="G1909">
        <v>534664.23</v>
      </c>
      <c r="H1909">
        <v>532621.55000000005</v>
      </c>
      <c r="I1909">
        <v>2.0597524590549639E-3</v>
      </c>
      <c r="J1909">
        <v>15146.3</v>
      </c>
      <c r="K1909">
        <v>0</v>
      </c>
      <c r="L1909">
        <v>0</v>
      </c>
      <c r="M1909" t="s">
        <v>42</v>
      </c>
      <c r="N1909">
        <v>258585223.50999999</v>
      </c>
      <c r="Q1909">
        <v>0</v>
      </c>
      <c r="R1909">
        <v>0</v>
      </c>
    </row>
    <row r="1910" spans="1:18" x14ac:dyDescent="0.3">
      <c r="A1910" t="s">
        <v>837</v>
      </c>
      <c r="B1910" t="s">
        <v>838</v>
      </c>
      <c r="C1910" t="s">
        <v>839</v>
      </c>
      <c r="D1910" t="s">
        <v>61</v>
      </c>
      <c r="E1910">
        <v>111198.08</v>
      </c>
      <c r="F1910">
        <v>12467.84</v>
      </c>
      <c r="G1910">
        <v>7874.16</v>
      </c>
      <c r="H1910">
        <v>7874.18</v>
      </c>
      <c r="I1910">
        <v>3.045100525512235E-5</v>
      </c>
      <c r="J1910">
        <v>221.37</v>
      </c>
      <c r="K1910">
        <v>0</v>
      </c>
      <c r="L1910">
        <v>0</v>
      </c>
      <c r="M1910" t="s">
        <v>42</v>
      </c>
      <c r="N1910">
        <v>258585223.50999999</v>
      </c>
      <c r="Q1910">
        <v>0</v>
      </c>
      <c r="R1910">
        <v>0</v>
      </c>
    </row>
    <row r="1911" spans="1:18" x14ac:dyDescent="0.3">
      <c r="A1911" t="s">
        <v>840</v>
      </c>
      <c r="B1911" t="s">
        <v>841</v>
      </c>
      <c r="C1911" t="s">
        <v>842</v>
      </c>
      <c r="D1911" t="s">
        <v>61</v>
      </c>
      <c r="E1911">
        <v>14565536.390000001</v>
      </c>
      <c r="F1911">
        <v>1020657.38</v>
      </c>
      <c r="G1911">
        <v>1023246.77</v>
      </c>
      <c r="H1911">
        <v>1032934.08</v>
      </c>
      <c r="I1911">
        <v>3.9945595729682301E-3</v>
      </c>
      <c r="J1911">
        <v>29130.91</v>
      </c>
      <c r="K1911">
        <v>0</v>
      </c>
      <c r="L1911">
        <v>0</v>
      </c>
      <c r="M1911" t="s">
        <v>42</v>
      </c>
      <c r="N1911">
        <v>258585223.50999999</v>
      </c>
      <c r="Q1911">
        <v>0</v>
      </c>
      <c r="R1911">
        <v>0</v>
      </c>
    </row>
    <row r="1912" spans="1:18" x14ac:dyDescent="0.3">
      <c r="A1912" t="s">
        <v>843</v>
      </c>
      <c r="B1912" t="s">
        <v>844</v>
      </c>
      <c r="C1912" t="s">
        <v>845</v>
      </c>
      <c r="D1912" t="s">
        <v>61</v>
      </c>
      <c r="E1912">
        <v>32126154.800000001</v>
      </c>
      <c r="F1912">
        <v>3295147.7</v>
      </c>
      <c r="G1912">
        <v>2238365.02</v>
      </c>
      <c r="H1912">
        <v>2272038.98</v>
      </c>
      <c r="I1912">
        <v>8.7864223220478627E-3</v>
      </c>
      <c r="J1912">
        <v>64252.07</v>
      </c>
      <c r="K1912">
        <v>0</v>
      </c>
      <c r="L1912">
        <v>0</v>
      </c>
      <c r="M1912" t="s">
        <v>42</v>
      </c>
      <c r="N1912">
        <v>258585223.50999999</v>
      </c>
      <c r="Q1912">
        <v>0</v>
      </c>
      <c r="R1912">
        <v>0</v>
      </c>
    </row>
    <row r="1913" spans="1:18" x14ac:dyDescent="0.3">
      <c r="A1913" t="s">
        <v>846</v>
      </c>
      <c r="B1913" t="s">
        <v>847</v>
      </c>
      <c r="C1913" t="s">
        <v>848</v>
      </c>
      <c r="D1913" t="s">
        <v>61</v>
      </c>
      <c r="E1913">
        <v>300132.82</v>
      </c>
      <c r="F1913">
        <v>29509.93</v>
      </c>
      <c r="G1913">
        <v>18442.16</v>
      </c>
      <c r="H1913">
        <v>21080.74</v>
      </c>
      <c r="I1913">
        <v>8.1523374436686503E-5</v>
      </c>
      <c r="J1913">
        <v>600.21</v>
      </c>
      <c r="K1913">
        <v>0</v>
      </c>
      <c r="L1913">
        <v>0</v>
      </c>
      <c r="M1913" t="s">
        <v>42</v>
      </c>
      <c r="N1913">
        <v>258585223.50999999</v>
      </c>
      <c r="Q1913">
        <v>0</v>
      </c>
      <c r="R1913">
        <v>0</v>
      </c>
    </row>
    <row r="1914" spans="1:18" x14ac:dyDescent="0.3">
      <c r="A1914" t="s">
        <v>852</v>
      </c>
      <c r="B1914" t="s">
        <v>853</v>
      </c>
      <c r="C1914" t="s">
        <v>854</v>
      </c>
      <c r="D1914" t="s">
        <v>61</v>
      </c>
      <c r="E1914">
        <v>27419862.530000001</v>
      </c>
      <c r="F1914">
        <v>2632567.52</v>
      </c>
      <c r="G1914">
        <v>1925081.93</v>
      </c>
      <c r="H1914">
        <v>1923647.8</v>
      </c>
      <c r="I1914">
        <v>7.4391249967367479E-3</v>
      </c>
      <c r="J1914">
        <v>54839.53</v>
      </c>
      <c r="K1914">
        <v>0</v>
      </c>
      <c r="L1914">
        <v>0</v>
      </c>
      <c r="M1914" t="s">
        <v>42</v>
      </c>
      <c r="N1914">
        <v>258585223.50999999</v>
      </c>
      <c r="Q1914">
        <v>0</v>
      </c>
      <c r="R1914">
        <v>0</v>
      </c>
    </row>
    <row r="1915" spans="1:18" x14ac:dyDescent="0.3">
      <c r="A1915" t="s">
        <v>855</v>
      </c>
      <c r="B1915" t="s">
        <v>856</v>
      </c>
      <c r="C1915" t="s">
        <v>857</v>
      </c>
      <c r="D1915" t="s">
        <v>61</v>
      </c>
      <c r="E1915">
        <v>17883873.440000001</v>
      </c>
      <c r="F1915">
        <v>1277874.18</v>
      </c>
      <c r="G1915">
        <v>1242361.28</v>
      </c>
      <c r="H1915">
        <v>1257236.33</v>
      </c>
      <c r="I1915">
        <v>4.8619805607391185E-3</v>
      </c>
      <c r="J1915">
        <v>35767.61</v>
      </c>
      <c r="K1915">
        <v>0</v>
      </c>
      <c r="L1915">
        <v>0</v>
      </c>
      <c r="M1915" t="s">
        <v>42</v>
      </c>
      <c r="N1915">
        <v>258585223.50999999</v>
      </c>
      <c r="Q1915">
        <v>0</v>
      </c>
      <c r="R1915">
        <v>0</v>
      </c>
    </row>
    <row r="1916" spans="1:18" x14ac:dyDescent="0.3">
      <c r="A1916" t="s">
        <v>858</v>
      </c>
      <c r="B1916" t="s">
        <v>859</v>
      </c>
      <c r="C1916" t="s">
        <v>860</v>
      </c>
      <c r="D1916" t="s">
        <v>61</v>
      </c>
      <c r="E1916">
        <v>3901355.37</v>
      </c>
      <c r="F1916">
        <v>383378.52</v>
      </c>
      <c r="G1916">
        <v>270744.96000000002</v>
      </c>
      <c r="H1916">
        <v>273974.33</v>
      </c>
      <c r="I1916">
        <v>1.05951270641497E-3</v>
      </c>
      <c r="J1916">
        <v>7802.59</v>
      </c>
      <c r="K1916">
        <v>0</v>
      </c>
      <c r="L1916">
        <v>0</v>
      </c>
      <c r="M1916" t="s">
        <v>42</v>
      </c>
      <c r="N1916">
        <v>258585223.50999999</v>
      </c>
      <c r="Q1916">
        <v>0</v>
      </c>
      <c r="R1916">
        <v>0</v>
      </c>
    </row>
    <row r="1917" spans="1:18" x14ac:dyDescent="0.3">
      <c r="A1917" t="s">
        <v>861</v>
      </c>
      <c r="B1917" t="s">
        <v>862</v>
      </c>
      <c r="C1917" t="s">
        <v>863</v>
      </c>
      <c r="D1917" t="s">
        <v>61</v>
      </c>
      <c r="E1917">
        <v>1892601.19</v>
      </c>
      <c r="F1917">
        <v>202602.89</v>
      </c>
      <c r="G1917">
        <v>138235.51</v>
      </c>
      <c r="H1917">
        <v>133294.43</v>
      </c>
      <c r="I1917">
        <v>5.1547581950228964E-4</v>
      </c>
      <c r="J1917">
        <v>3785.09</v>
      </c>
      <c r="K1917">
        <v>0</v>
      </c>
      <c r="L1917">
        <v>0</v>
      </c>
      <c r="M1917" t="s">
        <v>42</v>
      </c>
      <c r="N1917">
        <v>258585223.50999999</v>
      </c>
      <c r="Q1917">
        <v>0</v>
      </c>
      <c r="R1917">
        <v>0</v>
      </c>
    </row>
    <row r="1918" spans="1:18" x14ac:dyDescent="0.3">
      <c r="A1918" t="s">
        <v>864</v>
      </c>
      <c r="B1918" t="s">
        <v>865</v>
      </c>
      <c r="C1918" t="s">
        <v>866</v>
      </c>
      <c r="D1918" t="s">
        <v>61</v>
      </c>
      <c r="E1918">
        <v>2712312.51</v>
      </c>
      <c r="F1918">
        <v>190035.49</v>
      </c>
      <c r="G1918">
        <v>192292.48000000001</v>
      </c>
      <c r="H1918">
        <v>192312.43</v>
      </c>
      <c r="I1918">
        <v>7.4371005191084668E-4</v>
      </c>
      <c r="J1918">
        <v>5424.48</v>
      </c>
      <c r="K1918">
        <v>0</v>
      </c>
      <c r="L1918">
        <v>0</v>
      </c>
      <c r="M1918" t="s">
        <v>42</v>
      </c>
      <c r="N1918">
        <v>258585223.50999999</v>
      </c>
      <c r="Q1918">
        <v>0</v>
      </c>
      <c r="R1918">
        <v>0</v>
      </c>
    </row>
    <row r="1919" spans="1:18" x14ac:dyDescent="0.3">
      <c r="A1919" t="s">
        <v>867</v>
      </c>
      <c r="B1919" t="s">
        <v>868</v>
      </c>
      <c r="C1919" t="s">
        <v>869</v>
      </c>
      <c r="D1919" t="s">
        <v>61</v>
      </c>
      <c r="E1919">
        <v>10502560.73</v>
      </c>
      <c r="F1919">
        <v>340956.26</v>
      </c>
      <c r="G1919">
        <v>710543.04</v>
      </c>
      <c r="H1919">
        <v>738171.51</v>
      </c>
      <c r="I1919">
        <v>2.8546546472383925E-3</v>
      </c>
      <c r="J1919">
        <v>21004.94</v>
      </c>
      <c r="K1919">
        <v>0</v>
      </c>
      <c r="L1919">
        <v>0</v>
      </c>
      <c r="M1919" t="s">
        <v>42</v>
      </c>
      <c r="N1919">
        <v>258585223.50999999</v>
      </c>
      <c r="Q1919">
        <v>0</v>
      </c>
      <c r="R1919">
        <v>0</v>
      </c>
    </row>
    <row r="1920" spans="1:18" x14ac:dyDescent="0.3">
      <c r="A1920" t="s">
        <v>870</v>
      </c>
      <c r="B1920" t="s">
        <v>871</v>
      </c>
      <c r="C1920" t="s">
        <v>872</v>
      </c>
      <c r="D1920" t="s">
        <v>61</v>
      </c>
      <c r="E1920">
        <v>32142273.59</v>
      </c>
      <c r="F1920">
        <v>2179534.9</v>
      </c>
      <c r="G1920">
        <v>2244424.81</v>
      </c>
      <c r="H1920">
        <v>2256393.58</v>
      </c>
      <c r="I1920">
        <v>8.7259184781404986E-3</v>
      </c>
      <c r="J1920">
        <v>64284.33</v>
      </c>
      <c r="K1920">
        <v>0</v>
      </c>
      <c r="L1920">
        <v>0</v>
      </c>
      <c r="M1920" t="s">
        <v>42</v>
      </c>
      <c r="N1920">
        <v>258585223.50999999</v>
      </c>
      <c r="Q1920">
        <v>0</v>
      </c>
      <c r="R1920">
        <v>0</v>
      </c>
    </row>
    <row r="1921" spans="1:18" x14ac:dyDescent="0.3">
      <c r="A1921" t="s">
        <v>876</v>
      </c>
      <c r="B1921" t="s">
        <v>877</v>
      </c>
      <c r="C1921" t="s">
        <v>878</v>
      </c>
      <c r="D1921" t="s">
        <v>61</v>
      </c>
      <c r="E1921">
        <v>86858176.120000005</v>
      </c>
      <c r="F1921">
        <v>6566948.7000000002</v>
      </c>
      <c r="G1921">
        <v>5904592.9299999997</v>
      </c>
      <c r="H1921">
        <v>6102548.5599999996</v>
      </c>
      <c r="I1921">
        <v>2.359975746937451E-2</v>
      </c>
      <c r="J1921">
        <v>173716.75</v>
      </c>
      <c r="K1921">
        <v>0</v>
      </c>
      <c r="L1921">
        <v>0</v>
      </c>
      <c r="M1921" t="s">
        <v>42</v>
      </c>
      <c r="N1921">
        <v>258585223.50999999</v>
      </c>
      <c r="Q1921">
        <v>0</v>
      </c>
      <c r="R1921">
        <v>0</v>
      </c>
    </row>
    <row r="1922" spans="1:18" x14ac:dyDescent="0.3">
      <c r="A1922" t="s">
        <v>879</v>
      </c>
      <c r="B1922" t="s">
        <v>880</v>
      </c>
      <c r="C1922" t="s">
        <v>881</v>
      </c>
      <c r="D1922" t="s">
        <v>61</v>
      </c>
      <c r="E1922">
        <v>404416.55</v>
      </c>
      <c r="F1922">
        <v>59159.88</v>
      </c>
      <c r="G1922">
        <v>29022.69</v>
      </c>
      <c r="H1922">
        <v>28378.87</v>
      </c>
      <c r="I1922">
        <v>1.0974668086130038E-4</v>
      </c>
      <c r="J1922">
        <v>808.7</v>
      </c>
      <c r="K1922">
        <v>0</v>
      </c>
      <c r="L1922">
        <v>0</v>
      </c>
      <c r="M1922" t="s">
        <v>42</v>
      </c>
      <c r="N1922">
        <v>258585223.50999999</v>
      </c>
      <c r="Q1922">
        <v>0</v>
      </c>
      <c r="R1922">
        <v>0</v>
      </c>
    </row>
    <row r="1923" spans="1:18" x14ac:dyDescent="0.3">
      <c r="A1923" t="s">
        <v>882</v>
      </c>
      <c r="B1923" t="s">
        <v>883</v>
      </c>
      <c r="C1923" t="s">
        <v>884</v>
      </c>
      <c r="D1923" t="s">
        <v>61</v>
      </c>
      <c r="E1923">
        <v>508902.75</v>
      </c>
      <c r="F1923">
        <v>142383.47</v>
      </c>
      <c r="G1923">
        <v>36216.519999999997</v>
      </c>
      <c r="H1923">
        <v>35991.919999999998</v>
      </c>
      <c r="I1923">
        <v>1.3918784496442087E-4</v>
      </c>
      <c r="J1923">
        <v>1017.69</v>
      </c>
      <c r="K1923">
        <v>0</v>
      </c>
      <c r="L1923">
        <v>0</v>
      </c>
      <c r="M1923" t="s">
        <v>42</v>
      </c>
      <c r="N1923">
        <v>258585223.50999999</v>
      </c>
      <c r="Q1923">
        <v>0</v>
      </c>
      <c r="R1923">
        <v>0</v>
      </c>
    </row>
    <row r="1924" spans="1:18" x14ac:dyDescent="0.3">
      <c r="A1924" t="s">
        <v>885</v>
      </c>
      <c r="B1924" t="s">
        <v>886</v>
      </c>
      <c r="C1924" t="s">
        <v>887</v>
      </c>
      <c r="D1924" t="s">
        <v>61</v>
      </c>
      <c r="E1924">
        <v>17277685.079999998</v>
      </c>
      <c r="F1924">
        <v>1273384.25</v>
      </c>
      <c r="G1924">
        <v>1234503.8500000001</v>
      </c>
      <c r="H1924">
        <v>1224019.3700000001</v>
      </c>
      <c r="I1924">
        <v>4.7335240327553551E-3</v>
      </c>
      <c r="J1924">
        <v>34555.199999999997</v>
      </c>
      <c r="K1924">
        <v>0</v>
      </c>
      <c r="L1924">
        <v>0</v>
      </c>
      <c r="M1924" t="s">
        <v>42</v>
      </c>
      <c r="N1924">
        <v>258585223.50999999</v>
      </c>
      <c r="Q1924">
        <v>0</v>
      </c>
      <c r="R1924">
        <v>0</v>
      </c>
    </row>
    <row r="1925" spans="1:18" x14ac:dyDescent="0.3">
      <c r="A1925" t="s">
        <v>888</v>
      </c>
      <c r="B1925" t="s">
        <v>889</v>
      </c>
      <c r="C1925" t="s">
        <v>890</v>
      </c>
      <c r="D1925" t="s">
        <v>61</v>
      </c>
      <c r="E1925">
        <v>38139.83</v>
      </c>
      <c r="F1925">
        <v>68462.36</v>
      </c>
      <c r="G1925">
        <v>1906.99</v>
      </c>
      <c r="H1925">
        <v>2667.79</v>
      </c>
      <c r="I1925">
        <v>1.0316869478417159E-5</v>
      </c>
      <c r="J1925">
        <v>76.209999999999994</v>
      </c>
      <c r="K1925">
        <v>0</v>
      </c>
      <c r="L1925">
        <v>0</v>
      </c>
      <c r="M1925" t="s">
        <v>42</v>
      </c>
      <c r="N1925">
        <v>258585223.50999999</v>
      </c>
      <c r="Q1925">
        <v>0</v>
      </c>
      <c r="R1925">
        <v>0</v>
      </c>
    </row>
    <row r="1926" spans="1:18" x14ac:dyDescent="0.3">
      <c r="A1926" t="s">
        <v>891</v>
      </c>
      <c r="B1926" t="s">
        <v>892</v>
      </c>
      <c r="C1926" t="s">
        <v>893</v>
      </c>
      <c r="D1926" t="s">
        <v>61</v>
      </c>
      <c r="E1926">
        <v>140437.12</v>
      </c>
      <c r="F1926">
        <v>25188.79</v>
      </c>
      <c r="G1926">
        <v>9823.0400000000009</v>
      </c>
      <c r="H1926">
        <v>9823.1200000000008</v>
      </c>
      <c r="I1926">
        <v>3.7987940171763603E-5</v>
      </c>
      <c r="J1926">
        <v>280.81</v>
      </c>
      <c r="K1926">
        <v>0</v>
      </c>
      <c r="L1926">
        <v>0</v>
      </c>
      <c r="M1926" t="s">
        <v>42</v>
      </c>
      <c r="N1926">
        <v>258585223.50999999</v>
      </c>
      <c r="Q1926">
        <v>0</v>
      </c>
      <c r="R1926">
        <v>0</v>
      </c>
    </row>
    <row r="1927" spans="1:18" x14ac:dyDescent="0.3">
      <c r="A1927" t="s">
        <v>894</v>
      </c>
      <c r="B1927" t="s">
        <v>895</v>
      </c>
      <c r="C1927" t="s">
        <v>896</v>
      </c>
      <c r="D1927" t="s">
        <v>61</v>
      </c>
      <c r="E1927">
        <v>7303040</v>
      </c>
      <c r="F1927">
        <v>531337.55000000005</v>
      </c>
      <c r="G1927">
        <v>530504.9</v>
      </c>
      <c r="H1927">
        <v>513107.03</v>
      </c>
      <c r="I1927">
        <v>1.9842859658999699E-3</v>
      </c>
      <c r="J1927">
        <v>14605.95</v>
      </c>
      <c r="K1927">
        <v>0</v>
      </c>
      <c r="L1927">
        <v>0</v>
      </c>
      <c r="M1927" t="s">
        <v>42</v>
      </c>
      <c r="N1927">
        <v>258585223.50999999</v>
      </c>
      <c r="Q1927">
        <v>0</v>
      </c>
      <c r="R1927">
        <v>0</v>
      </c>
    </row>
    <row r="1928" spans="1:18" x14ac:dyDescent="0.3">
      <c r="A1928" t="s">
        <v>897</v>
      </c>
      <c r="B1928" t="s">
        <v>898</v>
      </c>
      <c r="C1928" t="s">
        <v>899</v>
      </c>
      <c r="D1928" t="s">
        <v>61</v>
      </c>
      <c r="E1928">
        <v>145965.75</v>
      </c>
      <c r="F1928">
        <v>35830.43</v>
      </c>
      <c r="G1928">
        <v>10479.92</v>
      </c>
      <c r="H1928">
        <v>10346.44</v>
      </c>
      <c r="I1928">
        <v>4.0011721704584881E-5</v>
      </c>
      <c r="J1928">
        <v>291.81</v>
      </c>
      <c r="K1928">
        <v>0</v>
      </c>
      <c r="L1928">
        <v>0</v>
      </c>
      <c r="M1928" t="s">
        <v>42</v>
      </c>
      <c r="N1928">
        <v>258585223.50999999</v>
      </c>
      <c r="Q1928">
        <v>0</v>
      </c>
      <c r="R1928">
        <v>0</v>
      </c>
    </row>
    <row r="1929" spans="1:18" x14ac:dyDescent="0.3">
      <c r="A1929" t="s">
        <v>900</v>
      </c>
      <c r="B1929" t="s">
        <v>901</v>
      </c>
      <c r="C1929" t="s">
        <v>902</v>
      </c>
      <c r="D1929" t="s">
        <v>61</v>
      </c>
      <c r="E1929">
        <v>1843236.2</v>
      </c>
      <c r="F1929">
        <v>211425.43</v>
      </c>
      <c r="G1929">
        <v>128830.61</v>
      </c>
      <c r="H1929">
        <v>129738.89</v>
      </c>
      <c r="I1929">
        <v>5.0172584588918992E-4</v>
      </c>
      <c r="J1929">
        <v>3686.31</v>
      </c>
      <c r="K1929">
        <v>0</v>
      </c>
      <c r="L1929">
        <v>0</v>
      </c>
      <c r="M1929" t="s">
        <v>42</v>
      </c>
      <c r="N1929">
        <v>258585223.50999999</v>
      </c>
      <c r="Q1929">
        <v>0</v>
      </c>
      <c r="R1929">
        <v>0</v>
      </c>
    </row>
    <row r="1930" spans="1:18" x14ac:dyDescent="0.3">
      <c r="A1930" t="s">
        <v>903</v>
      </c>
      <c r="B1930" t="s">
        <v>904</v>
      </c>
      <c r="C1930" t="s">
        <v>905</v>
      </c>
      <c r="D1930" t="s">
        <v>61</v>
      </c>
      <c r="E1930">
        <v>7055889.21</v>
      </c>
      <c r="F1930">
        <v>366840.03</v>
      </c>
      <c r="G1930">
        <v>488836.1</v>
      </c>
      <c r="H1930">
        <v>495401.55</v>
      </c>
      <c r="I1930">
        <v>1.9158153868016432E-3</v>
      </c>
      <c r="J1930">
        <v>14111.4</v>
      </c>
      <c r="K1930">
        <v>0</v>
      </c>
      <c r="L1930">
        <v>0</v>
      </c>
      <c r="M1930" t="s">
        <v>42</v>
      </c>
      <c r="N1930">
        <v>258585223.50999999</v>
      </c>
      <c r="Q1930">
        <v>0</v>
      </c>
      <c r="R1930">
        <v>0</v>
      </c>
    </row>
    <row r="1931" spans="1:18" x14ac:dyDescent="0.3">
      <c r="A1931" t="s">
        <v>906</v>
      </c>
      <c r="B1931" t="s">
        <v>907</v>
      </c>
      <c r="C1931" t="s">
        <v>908</v>
      </c>
      <c r="D1931" t="s">
        <v>61</v>
      </c>
      <c r="E1931">
        <v>284458.98</v>
      </c>
      <c r="F1931">
        <v>17362.73</v>
      </c>
      <c r="G1931">
        <v>20003</v>
      </c>
      <c r="H1931">
        <v>19948.38</v>
      </c>
      <c r="I1931">
        <v>7.7144315244403571E-5</v>
      </c>
      <c r="J1931">
        <v>568.82000000000005</v>
      </c>
      <c r="K1931">
        <v>0</v>
      </c>
      <c r="L1931">
        <v>0</v>
      </c>
      <c r="M1931" t="s">
        <v>42</v>
      </c>
      <c r="N1931">
        <v>258585223.50999999</v>
      </c>
      <c r="Q1931">
        <v>0</v>
      </c>
      <c r="R1931">
        <v>0</v>
      </c>
    </row>
    <row r="1932" spans="1:18" x14ac:dyDescent="0.3">
      <c r="A1932" t="s">
        <v>909</v>
      </c>
      <c r="B1932" t="s">
        <v>910</v>
      </c>
      <c r="C1932" t="s">
        <v>911</v>
      </c>
      <c r="D1932" t="s">
        <v>61</v>
      </c>
      <c r="E1932">
        <v>33192780.870000001</v>
      </c>
      <c r="F1932">
        <v>2451588.7799999998</v>
      </c>
      <c r="G1932">
        <v>2270206.9700000002</v>
      </c>
      <c r="H1932">
        <v>2348597.29</v>
      </c>
      <c r="I1932">
        <v>9.0824883886266427E-3</v>
      </c>
      <c r="J1932">
        <v>66385.42</v>
      </c>
      <c r="K1932">
        <v>0</v>
      </c>
      <c r="L1932">
        <v>0</v>
      </c>
      <c r="M1932" t="s">
        <v>42</v>
      </c>
      <c r="N1932">
        <v>258585223.50999999</v>
      </c>
      <c r="Q1932">
        <v>0</v>
      </c>
      <c r="R1932">
        <v>0</v>
      </c>
    </row>
    <row r="1933" spans="1:18" x14ac:dyDescent="0.3">
      <c r="A1933" t="s">
        <v>912</v>
      </c>
      <c r="B1933" t="s">
        <v>913</v>
      </c>
      <c r="C1933" t="s">
        <v>914</v>
      </c>
      <c r="D1933" t="s">
        <v>61</v>
      </c>
      <c r="E1933">
        <v>21223287.949999999</v>
      </c>
      <c r="F1933">
        <v>1334571.8700000001</v>
      </c>
      <c r="G1933">
        <v>1428532.81</v>
      </c>
      <c r="H1933">
        <v>1507590.28</v>
      </c>
      <c r="I1933">
        <v>5.8301486045342363E-3</v>
      </c>
      <c r="J1933">
        <v>42446.42</v>
      </c>
      <c r="K1933">
        <v>0</v>
      </c>
      <c r="L1933">
        <v>0</v>
      </c>
      <c r="M1933" t="s">
        <v>42</v>
      </c>
      <c r="N1933">
        <v>258585223.50999999</v>
      </c>
      <c r="Q1933">
        <v>0</v>
      </c>
      <c r="R1933">
        <v>0</v>
      </c>
    </row>
    <row r="1934" spans="1:18" x14ac:dyDescent="0.3">
      <c r="A1934" t="s">
        <v>915</v>
      </c>
      <c r="B1934" t="s">
        <v>916</v>
      </c>
      <c r="C1934" t="s">
        <v>917</v>
      </c>
      <c r="D1934" t="s">
        <v>61</v>
      </c>
      <c r="E1934">
        <v>103865189.61</v>
      </c>
      <c r="F1934">
        <v>5996607.3099999996</v>
      </c>
      <c r="G1934">
        <v>6866357.3200000003</v>
      </c>
      <c r="H1934">
        <v>7317612.4400000004</v>
      </c>
      <c r="I1934">
        <v>2.8298648858089189E-2</v>
      </c>
      <c r="J1934">
        <v>207740.98</v>
      </c>
      <c r="K1934">
        <v>0</v>
      </c>
      <c r="L1934">
        <v>0</v>
      </c>
      <c r="M1934" t="s">
        <v>42</v>
      </c>
      <c r="N1934">
        <v>258585223.50999999</v>
      </c>
      <c r="Q1934">
        <v>0</v>
      </c>
      <c r="R1934">
        <v>0</v>
      </c>
    </row>
    <row r="1935" spans="1:18" x14ac:dyDescent="0.3">
      <c r="A1935" t="s">
        <v>918</v>
      </c>
      <c r="B1935" t="s">
        <v>919</v>
      </c>
      <c r="C1935" t="s">
        <v>920</v>
      </c>
      <c r="D1935" t="s">
        <v>61</v>
      </c>
      <c r="E1935">
        <v>1374090.35</v>
      </c>
      <c r="F1935">
        <v>176590.66</v>
      </c>
      <c r="G1935">
        <v>97390.54</v>
      </c>
      <c r="H1935">
        <v>98137.919999999998</v>
      </c>
      <c r="I1935">
        <v>3.7951866958169328E-4</v>
      </c>
      <c r="J1935">
        <v>2748.04</v>
      </c>
      <c r="K1935">
        <v>0</v>
      </c>
      <c r="L1935">
        <v>0</v>
      </c>
      <c r="M1935" t="s">
        <v>42</v>
      </c>
      <c r="N1935">
        <v>258585223.50999999</v>
      </c>
      <c r="Q1935">
        <v>0</v>
      </c>
      <c r="R1935">
        <v>0</v>
      </c>
    </row>
    <row r="1936" spans="1:18" x14ac:dyDescent="0.3">
      <c r="A1936" t="s">
        <v>921</v>
      </c>
      <c r="B1936" t="s">
        <v>922</v>
      </c>
      <c r="C1936" t="s">
        <v>923</v>
      </c>
      <c r="D1936" t="s">
        <v>61</v>
      </c>
      <c r="E1936">
        <v>25481778.25</v>
      </c>
      <c r="F1936">
        <v>3265842.81</v>
      </c>
      <c r="G1936">
        <v>1828444.66</v>
      </c>
      <c r="H1936">
        <v>1810118.11</v>
      </c>
      <c r="I1936">
        <v>7.0000833204222094E-3</v>
      </c>
      <c r="J1936">
        <v>50963.37</v>
      </c>
      <c r="K1936">
        <v>0</v>
      </c>
      <c r="L1936">
        <v>0</v>
      </c>
      <c r="M1936" t="s">
        <v>42</v>
      </c>
      <c r="N1936">
        <v>258585223.50999999</v>
      </c>
      <c r="Q1936">
        <v>0</v>
      </c>
      <c r="R1936">
        <v>0</v>
      </c>
    </row>
    <row r="1937" spans="1:18" x14ac:dyDescent="0.3">
      <c r="A1937" t="s">
        <v>924</v>
      </c>
      <c r="B1937" t="s">
        <v>925</v>
      </c>
      <c r="C1937" t="s">
        <v>926</v>
      </c>
      <c r="D1937" t="s">
        <v>61</v>
      </c>
      <c r="E1937">
        <v>693123.03</v>
      </c>
      <c r="F1937">
        <v>141585.07</v>
      </c>
      <c r="G1937">
        <v>49022.06</v>
      </c>
      <c r="H1937">
        <v>49038.99</v>
      </c>
      <c r="I1937">
        <v>1.8964343489682645E-4</v>
      </c>
      <c r="J1937">
        <v>1386.12</v>
      </c>
      <c r="K1937">
        <v>0</v>
      </c>
      <c r="L1937">
        <v>0</v>
      </c>
      <c r="M1937" t="s">
        <v>42</v>
      </c>
      <c r="N1937">
        <v>258585223.50999999</v>
      </c>
      <c r="Q1937">
        <v>0</v>
      </c>
      <c r="R1937">
        <v>0</v>
      </c>
    </row>
    <row r="1938" spans="1:18" x14ac:dyDescent="0.3">
      <c r="A1938" t="s">
        <v>927</v>
      </c>
      <c r="B1938" t="s">
        <v>928</v>
      </c>
      <c r="C1938" t="s">
        <v>929</v>
      </c>
      <c r="D1938" t="s">
        <v>61</v>
      </c>
      <c r="E1938">
        <v>3418302.07</v>
      </c>
      <c r="F1938">
        <v>292050.59000000003</v>
      </c>
      <c r="G1938">
        <v>242633.14</v>
      </c>
      <c r="H1938">
        <v>240049.69</v>
      </c>
      <c r="I1938">
        <v>9.2831944045989473E-4</v>
      </c>
      <c r="J1938">
        <v>6836.49</v>
      </c>
      <c r="K1938">
        <v>0</v>
      </c>
      <c r="L1938">
        <v>0</v>
      </c>
      <c r="M1938" t="s">
        <v>42</v>
      </c>
      <c r="N1938">
        <v>258585223.50999999</v>
      </c>
      <c r="Q1938">
        <v>0</v>
      </c>
      <c r="R1938">
        <v>0</v>
      </c>
    </row>
    <row r="1939" spans="1:18" x14ac:dyDescent="0.3">
      <c r="A1939" t="s">
        <v>930</v>
      </c>
      <c r="B1939" t="s">
        <v>931</v>
      </c>
      <c r="C1939" t="s">
        <v>932</v>
      </c>
      <c r="D1939" t="s">
        <v>61</v>
      </c>
      <c r="E1939">
        <v>979139.96</v>
      </c>
      <c r="F1939">
        <v>92185.78</v>
      </c>
      <c r="G1939">
        <v>68238.009999999995</v>
      </c>
      <c r="H1939">
        <v>68733.39</v>
      </c>
      <c r="I1939">
        <v>2.6580555944776153E-4</v>
      </c>
      <c r="J1939">
        <v>1961.89</v>
      </c>
      <c r="K1939">
        <v>0</v>
      </c>
      <c r="L1939">
        <v>0</v>
      </c>
      <c r="M1939" t="s">
        <v>42</v>
      </c>
      <c r="N1939">
        <v>258585223.50999999</v>
      </c>
      <c r="Q1939">
        <v>0</v>
      </c>
      <c r="R1939">
        <v>0</v>
      </c>
    </row>
    <row r="1940" spans="1:18" x14ac:dyDescent="0.3">
      <c r="A1940" t="s">
        <v>933</v>
      </c>
      <c r="B1940" t="s">
        <v>934</v>
      </c>
      <c r="C1940" t="s">
        <v>935</v>
      </c>
      <c r="D1940" t="s">
        <v>61</v>
      </c>
      <c r="E1940">
        <v>2242634.66</v>
      </c>
      <c r="F1940">
        <v>138017.13</v>
      </c>
      <c r="G1940">
        <v>163045.65</v>
      </c>
      <c r="H1940">
        <v>157611.66</v>
      </c>
      <c r="I1940">
        <v>6.0951533834996895E-4</v>
      </c>
      <c r="J1940">
        <v>4485.1499999999996</v>
      </c>
      <c r="K1940">
        <v>0</v>
      </c>
      <c r="L1940">
        <v>0</v>
      </c>
      <c r="M1940" t="s">
        <v>42</v>
      </c>
      <c r="N1940">
        <v>258585223.50999999</v>
      </c>
      <c r="Q1940">
        <v>0</v>
      </c>
      <c r="R1940">
        <v>0</v>
      </c>
    </row>
    <row r="1941" spans="1:18" x14ac:dyDescent="0.3">
      <c r="A1941" t="s">
        <v>936</v>
      </c>
      <c r="B1941" t="s">
        <v>937</v>
      </c>
      <c r="C1941" t="s">
        <v>938</v>
      </c>
      <c r="D1941" t="s">
        <v>61</v>
      </c>
      <c r="E1941">
        <v>3371339.03</v>
      </c>
      <c r="F1941">
        <v>328844.75</v>
      </c>
      <c r="G1941">
        <v>219745.4</v>
      </c>
      <c r="H1941">
        <v>239065.45</v>
      </c>
      <c r="I1941">
        <v>9.245131904869067E-4</v>
      </c>
      <c r="J1941">
        <v>6742.55</v>
      </c>
      <c r="K1941">
        <v>0</v>
      </c>
      <c r="L1941">
        <v>0</v>
      </c>
      <c r="M1941" t="s">
        <v>42</v>
      </c>
      <c r="N1941">
        <v>258585223.50999999</v>
      </c>
      <c r="Q1941">
        <v>0</v>
      </c>
      <c r="R1941">
        <v>0</v>
      </c>
    </row>
    <row r="1942" spans="1:18" x14ac:dyDescent="0.3">
      <c r="A1942" t="s">
        <v>939</v>
      </c>
      <c r="B1942" t="s">
        <v>940</v>
      </c>
      <c r="C1942" t="s">
        <v>941</v>
      </c>
      <c r="D1942" t="s">
        <v>61</v>
      </c>
      <c r="E1942">
        <v>11955797.17</v>
      </c>
      <c r="F1942">
        <v>1076616.8999999999</v>
      </c>
      <c r="G1942">
        <v>772137.1</v>
      </c>
      <c r="H1942">
        <v>842832.99</v>
      </c>
      <c r="I1942">
        <v>3.2594012084662138E-3</v>
      </c>
      <c r="J1942">
        <v>23911.39</v>
      </c>
      <c r="K1942">
        <v>0</v>
      </c>
      <c r="L1942">
        <v>0</v>
      </c>
      <c r="M1942" t="s">
        <v>42</v>
      </c>
      <c r="N1942">
        <v>258585223.50999999</v>
      </c>
      <c r="Q1942">
        <v>0</v>
      </c>
      <c r="R1942">
        <v>0</v>
      </c>
    </row>
    <row r="1943" spans="1:18" x14ac:dyDescent="0.3">
      <c r="A1943" t="s">
        <v>942</v>
      </c>
      <c r="B1943" t="s">
        <v>943</v>
      </c>
      <c r="C1943" t="s">
        <v>944</v>
      </c>
      <c r="D1943" t="s">
        <v>61</v>
      </c>
      <c r="E1943">
        <v>464930.84</v>
      </c>
      <c r="F1943">
        <v>103322.9</v>
      </c>
      <c r="G1943">
        <v>32649.21</v>
      </c>
      <c r="H1943">
        <v>32572.880000000001</v>
      </c>
      <c r="I1943">
        <v>1.2596574374150324E-4</v>
      </c>
      <c r="J1943">
        <v>929.74</v>
      </c>
      <c r="K1943">
        <v>0</v>
      </c>
      <c r="L1943">
        <v>0</v>
      </c>
      <c r="M1943" t="s">
        <v>42</v>
      </c>
      <c r="N1943">
        <v>258585223.50999999</v>
      </c>
      <c r="Q1943">
        <v>0</v>
      </c>
      <c r="R1943">
        <v>0</v>
      </c>
    </row>
    <row r="1944" spans="1:18" x14ac:dyDescent="0.3">
      <c r="A1944" t="s">
        <v>945</v>
      </c>
      <c r="B1944" t="s">
        <v>946</v>
      </c>
      <c r="C1944" t="s">
        <v>947</v>
      </c>
      <c r="D1944" t="s">
        <v>61</v>
      </c>
      <c r="E1944">
        <v>1791960.55</v>
      </c>
      <c r="F1944">
        <v>246664.56</v>
      </c>
      <c r="G1944">
        <v>124343.57</v>
      </c>
      <c r="H1944">
        <v>125931.06</v>
      </c>
      <c r="I1944">
        <v>4.8700021714554776E-4</v>
      </c>
      <c r="J1944">
        <v>3583.72</v>
      </c>
      <c r="K1944">
        <v>0</v>
      </c>
      <c r="L1944">
        <v>0</v>
      </c>
      <c r="M1944" t="s">
        <v>42</v>
      </c>
      <c r="N1944">
        <v>258585223.50999999</v>
      </c>
      <c r="Q1944">
        <v>0</v>
      </c>
      <c r="R1944">
        <v>0</v>
      </c>
    </row>
    <row r="1945" spans="1:18" x14ac:dyDescent="0.3">
      <c r="A1945" t="s">
        <v>948</v>
      </c>
      <c r="B1945" t="s">
        <v>949</v>
      </c>
      <c r="C1945" t="s">
        <v>950</v>
      </c>
      <c r="D1945" t="s">
        <v>61</v>
      </c>
      <c r="E1945">
        <v>544922.62</v>
      </c>
      <c r="F1945">
        <v>137246.39999999999</v>
      </c>
      <c r="G1945">
        <v>47871.54</v>
      </c>
      <c r="H1945">
        <v>38001.910000000003</v>
      </c>
      <c r="I1945">
        <v>1.4696087225776993E-4</v>
      </c>
      <c r="J1945">
        <v>1089.74</v>
      </c>
      <c r="K1945">
        <v>0</v>
      </c>
      <c r="L1945">
        <v>0</v>
      </c>
      <c r="M1945" t="s">
        <v>42</v>
      </c>
      <c r="N1945">
        <v>258585223.50999999</v>
      </c>
      <c r="Q1945">
        <v>0</v>
      </c>
      <c r="R1945">
        <v>0</v>
      </c>
    </row>
    <row r="1946" spans="1:18" x14ac:dyDescent="0.3">
      <c r="A1946" t="s">
        <v>951</v>
      </c>
      <c r="B1946" t="s">
        <v>952</v>
      </c>
      <c r="C1946" t="s">
        <v>953</v>
      </c>
      <c r="D1946" t="s">
        <v>61</v>
      </c>
      <c r="E1946">
        <v>19523917.489999998</v>
      </c>
      <c r="F1946">
        <v>1962792.35</v>
      </c>
      <c r="G1946">
        <v>1361683.19</v>
      </c>
      <c r="H1946">
        <v>1371438.53</v>
      </c>
      <c r="I1946">
        <v>5.3036229657065607E-3</v>
      </c>
      <c r="J1946">
        <v>39047.68</v>
      </c>
      <c r="K1946">
        <v>0</v>
      </c>
      <c r="L1946">
        <v>0</v>
      </c>
      <c r="M1946" t="s">
        <v>42</v>
      </c>
      <c r="N1946">
        <v>258585223.50999999</v>
      </c>
      <c r="Q1946">
        <v>0</v>
      </c>
      <c r="R1946">
        <v>0</v>
      </c>
    </row>
    <row r="1947" spans="1:18" x14ac:dyDescent="0.3">
      <c r="A1947" t="s">
        <v>954</v>
      </c>
      <c r="B1947" t="s">
        <v>955</v>
      </c>
      <c r="C1947" t="s">
        <v>956</v>
      </c>
      <c r="D1947" t="s">
        <v>61</v>
      </c>
      <c r="E1947">
        <v>2091912.65</v>
      </c>
      <c r="F1947">
        <v>105309.35</v>
      </c>
      <c r="G1947">
        <v>140580.93</v>
      </c>
      <c r="H1947">
        <v>148298.23000000001</v>
      </c>
      <c r="I1947">
        <v>5.7349846981594838E-4</v>
      </c>
      <c r="J1947">
        <v>4183.71</v>
      </c>
      <c r="K1947">
        <v>0</v>
      </c>
      <c r="L1947">
        <v>0</v>
      </c>
      <c r="M1947" t="s">
        <v>42</v>
      </c>
      <c r="N1947">
        <v>258585223.50999999</v>
      </c>
      <c r="Q1947">
        <v>0</v>
      </c>
      <c r="R1947">
        <v>0</v>
      </c>
    </row>
    <row r="1948" spans="1:18" x14ac:dyDescent="0.3">
      <c r="A1948" t="s">
        <v>957</v>
      </c>
      <c r="B1948" t="s">
        <v>958</v>
      </c>
      <c r="C1948" t="s">
        <v>959</v>
      </c>
      <c r="D1948" t="s">
        <v>61</v>
      </c>
      <c r="E1948">
        <v>14411886.529999999</v>
      </c>
      <c r="F1948">
        <v>1516231.29</v>
      </c>
      <c r="G1948">
        <v>1052511.72</v>
      </c>
      <c r="H1948">
        <v>1013490.2</v>
      </c>
      <c r="I1948">
        <v>3.919366258609152E-3</v>
      </c>
      <c r="J1948">
        <v>28823.64</v>
      </c>
      <c r="K1948">
        <v>0</v>
      </c>
      <c r="L1948">
        <v>0</v>
      </c>
      <c r="M1948" t="s">
        <v>42</v>
      </c>
      <c r="N1948">
        <v>258585223.50999999</v>
      </c>
      <c r="Q1948">
        <v>0</v>
      </c>
      <c r="R1948">
        <v>0</v>
      </c>
    </row>
    <row r="1949" spans="1:18" x14ac:dyDescent="0.3">
      <c r="A1949" t="s">
        <v>960</v>
      </c>
      <c r="B1949" t="s">
        <v>961</v>
      </c>
      <c r="C1949" t="s">
        <v>962</v>
      </c>
      <c r="D1949" t="s">
        <v>61</v>
      </c>
      <c r="E1949">
        <v>3825308.73</v>
      </c>
      <c r="F1949">
        <v>290526.48</v>
      </c>
      <c r="G1949">
        <v>263825.62</v>
      </c>
      <c r="H1949">
        <v>268612.94</v>
      </c>
      <c r="I1949">
        <v>1.0387791551036256E-3</v>
      </c>
      <c r="J1949">
        <v>7647.97</v>
      </c>
      <c r="K1949">
        <v>0</v>
      </c>
      <c r="L1949">
        <v>0</v>
      </c>
      <c r="M1949" t="s">
        <v>42</v>
      </c>
      <c r="N1949">
        <v>258585223.50999999</v>
      </c>
      <c r="Q1949">
        <v>0</v>
      </c>
      <c r="R1949">
        <v>0</v>
      </c>
    </row>
    <row r="1950" spans="1:18" x14ac:dyDescent="0.3">
      <c r="A1950" t="s">
        <v>963</v>
      </c>
      <c r="B1950" t="s">
        <v>964</v>
      </c>
      <c r="C1950" t="s">
        <v>965</v>
      </c>
      <c r="D1950" t="s">
        <v>61</v>
      </c>
      <c r="E1950">
        <v>77480799.159999996</v>
      </c>
      <c r="F1950">
        <v>5079735.37</v>
      </c>
      <c r="G1950">
        <v>5320065.8899999997</v>
      </c>
      <c r="H1950">
        <v>5432506.8600000003</v>
      </c>
      <c r="I1950">
        <v>2.1008574218820027E-2</v>
      </c>
      <c r="J1950">
        <v>154961.46</v>
      </c>
      <c r="K1950">
        <v>0</v>
      </c>
      <c r="L1950">
        <v>0</v>
      </c>
      <c r="M1950" t="s">
        <v>42</v>
      </c>
      <c r="N1950">
        <v>258585223.50999999</v>
      </c>
      <c r="Q1950">
        <v>0</v>
      </c>
      <c r="R1950">
        <v>0</v>
      </c>
    </row>
    <row r="1951" spans="1:18" x14ac:dyDescent="0.3">
      <c r="A1951" t="s">
        <v>966</v>
      </c>
      <c r="B1951" t="s">
        <v>967</v>
      </c>
      <c r="C1951" t="s">
        <v>968</v>
      </c>
      <c r="D1951" t="s">
        <v>61</v>
      </c>
      <c r="E1951">
        <v>4956934.46</v>
      </c>
      <c r="F1951">
        <v>274795.99</v>
      </c>
      <c r="G1951">
        <v>347926.45</v>
      </c>
      <c r="H1951">
        <v>348369.91999999998</v>
      </c>
      <c r="I1951">
        <v>1.3472151087029452E-3</v>
      </c>
      <c r="J1951">
        <v>9913.74</v>
      </c>
      <c r="K1951">
        <v>0</v>
      </c>
      <c r="L1951">
        <v>0</v>
      </c>
      <c r="M1951" t="s">
        <v>42</v>
      </c>
      <c r="N1951">
        <v>258585223.50999999</v>
      </c>
      <c r="Q1951">
        <v>0</v>
      </c>
      <c r="R1951">
        <v>0</v>
      </c>
    </row>
    <row r="1952" spans="1:18" x14ac:dyDescent="0.3">
      <c r="A1952" t="s">
        <v>969</v>
      </c>
      <c r="B1952" t="s">
        <v>970</v>
      </c>
      <c r="C1952" t="s">
        <v>971</v>
      </c>
      <c r="D1952" t="s">
        <v>61</v>
      </c>
      <c r="E1952">
        <v>1073996.97</v>
      </c>
      <c r="F1952">
        <v>115003.59</v>
      </c>
      <c r="G1952">
        <v>78176.240000000005</v>
      </c>
      <c r="H1952">
        <v>75498.73</v>
      </c>
      <c r="I1952">
        <v>2.9196846198398615E-4</v>
      </c>
      <c r="J1952">
        <v>2147.85</v>
      </c>
      <c r="K1952">
        <v>0</v>
      </c>
      <c r="L1952">
        <v>0</v>
      </c>
      <c r="M1952" t="s">
        <v>42</v>
      </c>
      <c r="N1952">
        <v>258585223.50999999</v>
      </c>
      <c r="Q1952">
        <v>0</v>
      </c>
      <c r="R1952">
        <v>0</v>
      </c>
    </row>
    <row r="1953" spans="1:18" x14ac:dyDescent="0.3">
      <c r="A1953" t="s">
        <v>972</v>
      </c>
      <c r="B1953" t="s">
        <v>973</v>
      </c>
      <c r="C1953" t="s">
        <v>974</v>
      </c>
      <c r="D1953" t="s">
        <v>61</v>
      </c>
      <c r="E1953">
        <v>8671289.1500000004</v>
      </c>
      <c r="F1953">
        <v>613231.52</v>
      </c>
      <c r="G1953">
        <v>567600.16</v>
      </c>
      <c r="H1953">
        <v>618004.14</v>
      </c>
      <c r="I1953">
        <v>2.3899437547563523E-3</v>
      </c>
      <c r="J1953">
        <v>17342.43</v>
      </c>
      <c r="K1953">
        <v>0</v>
      </c>
      <c r="L1953">
        <v>0</v>
      </c>
      <c r="M1953" t="s">
        <v>42</v>
      </c>
      <c r="N1953">
        <v>258585223.50999999</v>
      </c>
      <c r="Q1953">
        <v>0</v>
      </c>
      <c r="R1953">
        <v>0</v>
      </c>
    </row>
    <row r="1954" spans="1:18" x14ac:dyDescent="0.3">
      <c r="A1954" t="s">
        <v>975</v>
      </c>
      <c r="B1954" t="s">
        <v>976</v>
      </c>
      <c r="C1954" t="s">
        <v>977</v>
      </c>
      <c r="D1954" t="s">
        <v>61</v>
      </c>
      <c r="E1954">
        <v>890370.11</v>
      </c>
      <c r="F1954">
        <v>116299.52</v>
      </c>
      <c r="G1954">
        <v>58968.76</v>
      </c>
      <c r="H1954">
        <v>63289.14</v>
      </c>
      <c r="I1954">
        <v>2.4475157219319026E-4</v>
      </c>
      <c r="J1954">
        <v>1780.59</v>
      </c>
      <c r="K1954">
        <v>0</v>
      </c>
      <c r="L1954">
        <v>0</v>
      </c>
      <c r="M1954" t="s">
        <v>42</v>
      </c>
      <c r="N1954">
        <v>258585223.50999999</v>
      </c>
      <c r="Q1954">
        <v>0</v>
      </c>
      <c r="R1954">
        <v>0</v>
      </c>
    </row>
    <row r="1955" spans="1:18" x14ac:dyDescent="0.3">
      <c r="A1955" t="s">
        <v>978</v>
      </c>
      <c r="B1955" t="s">
        <v>979</v>
      </c>
      <c r="C1955" t="s">
        <v>980</v>
      </c>
      <c r="D1955" t="s">
        <v>61</v>
      </c>
      <c r="E1955">
        <v>16069341.67</v>
      </c>
      <c r="F1955">
        <v>1261838.71</v>
      </c>
      <c r="G1955">
        <v>1115261.74</v>
      </c>
      <c r="H1955">
        <v>1130899.47</v>
      </c>
      <c r="I1955">
        <v>4.3734110350519152E-3</v>
      </c>
      <c r="J1955">
        <v>32138.5</v>
      </c>
      <c r="K1955">
        <v>0</v>
      </c>
      <c r="L1955">
        <v>0</v>
      </c>
      <c r="M1955" t="s">
        <v>42</v>
      </c>
      <c r="N1955">
        <v>258585223.50999999</v>
      </c>
      <c r="Q1955">
        <v>0</v>
      </c>
      <c r="R1955">
        <v>0</v>
      </c>
    </row>
    <row r="1956" spans="1:18" x14ac:dyDescent="0.3">
      <c r="A1956" t="s">
        <v>981</v>
      </c>
      <c r="B1956" t="s">
        <v>982</v>
      </c>
      <c r="C1956" t="s">
        <v>983</v>
      </c>
      <c r="D1956" t="s">
        <v>61</v>
      </c>
      <c r="E1956">
        <v>10046359.16</v>
      </c>
      <c r="F1956">
        <v>552721.07999999996</v>
      </c>
      <c r="G1956">
        <v>679521.85</v>
      </c>
      <c r="H1956">
        <v>705754.83</v>
      </c>
      <c r="I1956">
        <v>2.7292929596679258E-3</v>
      </c>
      <c r="J1956">
        <v>20092.54</v>
      </c>
      <c r="K1956">
        <v>0</v>
      </c>
      <c r="L1956">
        <v>0</v>
      </c>
      <c r="M1956" t="s">
        <v>42</v>
      </c>
      <c r="N1956">
        <v>258585223.50999999</v>
      </c>
      <c r="Q1956">
        <v>0</v>
      </c>
      <c r="R1956">
        <v>0</v>
      </c>
    </row>
    <row r="1957" spans="1:18" x14ac:dyDescent="0.3">
      <c r="A1957" t="s">
        <v>984</v>
      </c>
      <c r="B1957" t="s">
        <v>985</v>
      </c>
      <c r="C1957" t="s">
        <v>986</v>
      </c>
      <c r="D1957" t="s">
        <v>61</v>
      </c>
      <c r="E1957">
        <v>2473278.0099999998</v>
      </c>
      <c r="F1957">
        <v>379901.72</v>
      </c>
      <c r="G1957">
        <v>164898.67000000001</v>
      </c>
      <c r="H1957">
        <v>174827.4</v>
      </c>
      <c r="I1957">
        <v>6.7609199639065637E-4</v>
      </c>
      <c r="J1957">
        <v>4946.41</v>
      </c>
      <c r="K1957">
        <v>0</v>
      </c>
      <c r="L1957">
        <v>0</v>
      </c>
      <c r="M1957" t="s">
        <v>42</v>
      </c>
      <c r="N1957">
        <v>258585223.50999999</v>
      </c>
      <c r="Q1957">
        <v>0</v>
      </c>
      <c r="R1957">
        <v>0</v>
      </c>
    </row>
    <row r="1958" spans="1:18" x14ac:dyDescent="0.3">
      <c r="A1958" t="s">
        <v>987</v>
      </c>
      <c r="B1958" t="s">
        <v>988</v>
      </c>
      <c r="C1958" t="s">
        <v>989</v>
      </c>
      <c r="D1958" t="s">
        <v>61</v>
      </c>
      <c r="E1958">
        <v>7775338.2999999998</v>
      </c>
      <c r="F1958">
        <v>928937.85</v>
      </c>
      <c r="G1958">
        <v>533717.9</v>
      </c>
      <c r="H1958">
        <v>546465.77</v>
      </c>
      <c r="I1958">
        <v>2.1132907850740629E-3</v>
      </c>
      <c r="J1958">
        <v>15550.53</v>
      </c>
      <c r="K1958">
        <v>0</v>
      </c>
      <c r="L1958">
        <v>0</v>
      </c>
      <c r="M1958" t="s">
        <v>42</v>
      </c>
      <c r="N1958">
        <v>258585223.50999999</v>
      </c>
      <c r="Q1958">
        <v>0</v>
      </c>
      <c r="R1958">
        <v>0</v>
      </c>
    </row>
    <row r="1959" spans="1:18" x14ac:dyDescent="0.3">
      <c r="A1959" t="s">
        <v>990</v>
      </c>
      <c r="B1959" t="s">
        <v>47</v>
      </c>
      <c r="C1959" t="s">
        <v>991</v>
      </c>
      <c r="D1959" t="s">
        <v>61</v>
      </c>
      <c r="E1959">
        <v>391283.67</v>
      </c>
      <c r="F1959">
        <v>27473.26</v>
      </c>
      <c r="G1959">
        <v>26403.35</v>
      </c>
      <c r="H1959">
        <v>27789.17</v>
      </c>
      <c r="I1959">
        <v>1.0746619479177368E-4</v>
      </c>
      <c r="J1959">
        <v>782.44</v>
      </c>
      <c r="K1959">
        <v>0</v>
      </c>
      <c r="L1959">
        <v>0</v>
      </c>
      <c r="M1959" t="s">
        <v>42</v>
      </c>
      <c r="N1959">
        <v>258585223.50999999</v>
      </c>
      <c r="Q1959">
        <v>0</v>
      </c>
      <c r="R1959">
        <v>0</v>
      </c>
    </row>
    <row r="1960" spans="1:18" x14ac:dyDescent="0.3">
      <c r="A1960" t="s">
        <v>992</v>
      </c>
      <c r="B1960" t="s">
        <v>993</v>
      </c>
      <c r="C1960" t="s">
        <v>994</v>
      </c>
      <c r="D1960" t="s">
        <v>61</v>
      </c>
      <c r="E1960">
        <v>837916.38</v>
      </c>
      <c r="F1960">
        <v>194481.66</v>
      </c>
      <c r="G1960">
        <v>54854.04</v>
      </c>
      <c r="H1960">
        <v>58937.8</v>
      </c>
      <c r="I1960">
        <v>2.2792408320934375E-4</v>
      </c>
      <c r="J1960">
        <v>1675.7</v>
      </c>
      <c r="K1960">
        <v>0</v>
      </c>
      <c r="L1960">
        <v>0</v>
      </c>
      <c r="M1960" t="s">
        <v>42</v>
      </c>
      <c r="N1960">
        <v>258585223.50999999</v>
      </c>
      <c r="Q1960">
        <v>0</v>
      </c>
      <c r="R1960">
        <v>0</v>
      </c>
    </row>
    <row r="1961" spans="1:18" x14ac:dyDescent="0.3">
      <c r="A1961" t="s">
        <v>995</v>
      </c>
      <c r="B1961" t="s">
        <v>996</v>
      </c>
      <c r="C1961" t="s">
        <v>997</v>
      </c>
      <c r="D1961" t="s">
        <v>61</v>
      </c>
      <c r="E1961">
        <v>1944906.39</v>
      </c>
      <c r="F1961">
        <v>52458.11</v>
      </c>
      <c r="G1961">
        <v>130286.64</v>
      </c>
      <c r="H1961">
        <v>136862.19</v>
      </c>
      <c r="I1961">
        <v>5.2927305026270093E-4</v>
      </c>
      <c r="J1961">
        <v>3889.68</v>
      </c>
      <c r="K1961">
        <v>0</v>
      </c>
      <c r="L1961">
        <v>0</v>
      </c>
      <c r="M1961" t="s">
        <v>42</v>
      </c>
      <c r="N1961">
        <v>258585223.50999999</v>
      </c>
      <c r="Q1961">
        <v>0</v>
      </c>
      <c r="R1961">
        <v>0</v>
      </c>
    </row>
    <row r="1962" spans="1:18" x14ac:dyDescent="0.3">
      <c r="A1962" t="s">
        <v>998</v>
      </c>
      <c r="B1962" t="s">
        <v>999</v>
      </c>
      <c r="C1962" t="s">
        <v>1000</v>
      </c>
      <c r="D1962" t="s">
        <v>61</v>
      </c>
      <c r="E1962">
        <v>20665234.77</v>
      </c>
      <c r="F1962">
        <v>1570162.34</v>
      </c>
      <c r="G1962">
        <v>1391299.03</v>
      </c>
      <c r="H1962">
        <v>1452650.77</v>
      </c>
      <c r="I1962">
        <v>5.6176866964087113E-3</v>
      </c>
      <c r="J1962">
        <v>41330.17</v>
      </c>
      <c r="K1962">
        <v>0</v>
      </c>
      <c r="L1962">
        <v>0</v>
      </c>
      <c r="M1962" t="s">
        <v>42</v>
      </c>
      <c r="N1962">
        <v>258585223.50999999</v>
      </c>
      <c r="Q1962">
        <v>0</v>
      </c>
      <c r="R1962">
        <v>0</v>
      </c>
    </row>
    <row r="1963" spans="1:18" x14ac:dyDescent="0.3">
      <c r="A1963" t="s">
        <v>1001</v>
      </c>
      <c r="B1963" t="s">
        <v>1002</v>
      </c>
      <c r="C1963" t="s">
        <v>1003</v>
      </c>
      <c r="D1963" t="s">
        <v>61</v>
      </c>
      <c r="E1963">
        <v>13353265.93</v>
      </c>
      <c r="F1963">
        <v>1442144.66</v>
      </c>
      <c r="G1963">
        <v>939816.19</v>
      </c>
      <c r="H1963">
        <v>939575.25</v>
      </c>
      <c r="I1963">
        <v>3.6335225858861375E-3</v>
      </c>
      <c r="J1963">
        <v>26706.36</v>
      </c>
      <c r="K1963">
        <v>0</v>
      </c>
      <c r="L1963">
        <v>0</v>
      </c>
      <c r="M1963" t="s">
        <v>42</v>
      </c>
      <c r="N1963">
        <v>258585223.50999999</v>
      </c>
      <c r="Q1963">
        <v>0</v>
      </c>
      <c r="R1963">
        <v>0</v>
      </c>
    </row>
    <row r="1964" spans="1:18" x14ac:dyDescent="0.3">
      <c r="A1964" t="s">
        <v>1004</v>
      </c>
      <c r="B1964" t="s">
        <v>1005</v>
      </c>
      <c r="C1964" t="s">
        <v>1006</v>
      </c>
      <c r="D1964" t="s">
        <v>61</v>
      </c>
      <c r="E1964">
        <v>9266613.6600000001</v>
      </c>
      <c r="F1964">
        <v>739618.08</v>
      </c>
      <c r="G1964">
        <v>698221.76</v>
      </c>
      <c r="H1964">
        <v>657942.87</v>
      </c>
      <c r="I1964">
        <v>2.5443946915031518E-3</v>
      </c>
      <c r="J1964">
        <v>18533.05</v>
      </c>
      <c r="K1964">
        <v>0</v>
      </c>
      <c r="L1964">
        <v>0</v>
      </c>
      <c r="M1964" t="s">
        <v>42</v>
      </c>
      <c r="N1964">
        <v>258585223.50999999</v>
      </c>
      <c r="Q1964">
        <v>0</v>
      </c>
      <c r="R1964">
        <v>0</v>
      </c>
    </row>
    <row r="1965" spans="1:18" x14ac:dyDescent="0.3">
      <c r="A1965" t="s">
        <v>1007</v>
      </c>
      <c r="B1965" t="s">
        <v>1008</v>
      </c>
      <c r="C1965" t="s">
        <v>1009</v>
      </c>
      <c r="D1965" t="s">
        <v>61</v>
      </c>
      <c r="E1965">
        <v>1735849.37</v>
      </c>
      <c r="F1965">
        <v>134784.39000000001</v>
      </c>
      <c r="G1965">
        <v>108372.94</v>
      </c>
      <c r="H1965">
        <v>122872.71</v>
      </c>
      <c r="I1965">
        <v>4.7517297520772018E-4</v>
      </c>
      <c r="J1965">
        <v>3464.42</v>
      </c>
      <c r="K1965">
        <v>0</v>
      </c>
      <c r="L1965">
        <v>0</v>
      </c>
      <c r="M1965" t="s">
        <v>42</v>
      </c>
      <c r="N1965">
        <v>258585223.50999999</v>
      </c>
      <c r="Q1965">
        <v>0</v>
      </c>
      <c r="R1965">
        <v>0</v>
      </c>
    </row>
    <row r="1966" spans="1:18" x14ac:dyDescent="0.3">
      <c r="A1966" t="s">
        <v>1010</v>
      </c>
      <c r="B1966" t="s">
        <v>1011</v>
      </c>
      <c r="C1966" t="s">
        <v>1012</v>
      </c>
      <c r="D1966" t="s">
        <v>61</v>
      </c>
      <c r="E1966">
        <v>14785885.08</v>
      </c>
      <c r="F1966">
        <v>1109311.3899999999</v>
      </c>
      <c r="G1966">
        <v>1074434.6200000001</v>
      </c>
      <c r="H1966">
        <v>1037452.03</v>
      </c>
      <c r="I1966">
        <v>4.0120313756438581E-3</v>
      </c>
      <c r="J1966">
        <v>29571.7</v>
      </c>
      <c r="K1966">
        <v>0</v>
      </c>
      <c r="L1966">
        <v>0</v>
      </c>
      <c r="M1966" t="s">
        <v>42</v>
      </c>
      <c r="N1966">
        <v>258585223.50999999</v>
      </c>
      <c r="Q1966">
        <v>0</v>
      </c>
      <c r="R1966">
        <v>0</v>
      </c>
    </row>
    <row r="1967" spans="1:18" x14ac:dyDescent="0.3">
      <c r="A1967" t="s">
        <v>1013</v>
      </c>
      <c r="B1967" t="s">
        <v>1014</v>
      </c>
      <c r="C1967" t="s">
        <v>1015</v>
      </c>
      <c r="D1967" t="s">
        <v>61</v>
      </c>
      <c r="E1967">
        <v>3955927.51</v>
      </c>
      <c r="F1967">
        <v>317833.84999999998</v>
      </c>
      <c r="G1967">
        <v>279898.37</v>
      </c>
      <c r="H1967">
        <v>277167.01</v>
      </c>
      <c r="I1967">
        <v>1.0718594289254948E-3</v>
      </c>
      <c r="J1967">
        <v>7916.46</v>
      </c>
      <c r="K1967">
        <v>0</v>
      </c>
      <c r="L1967">
        <v>0</v>
      </c>
      <c r="M1967" t="s">
        <v>42</v>
      </c>
      <c r="N1967">
        <v>258585223.50999999</v>
      </c>
      <c r="Q1967">
        <v>0</v>
      </c>
      <c r="R1967">
        <v>0</v>
      </c>
    </row>
    <row r="1968" spans="1:18" x14ac:dyDescent="0.3">
      <c r="A1968" t="s">
        <v>1016</v>
      </c>
      <c r="B1968" t="s">
        <v>1017</v>
      </c>
      <c r="C1968" t="s">
        <v>1018</v>
      </c>
      <c r="D1968" t="s">
        <v>61</v>
      </c>
      <c r="E1968">
        <v>822921.06</v>
      </c>
      <c r="F1968">
        <v>47489.55</v>
      </c>
      <c r="G1968">
        <v>56500.41</v>
      </c>
      <c r="H1968">
        <v>57909.78</v>
      </c>
      <c r="I1968">
        <v>2.2394852735179783E-4</v>
      </c>
      <c r="J1968">
        <v>1645.73</v>
      </c>
      <c r="K1968">
        <v>0</v>
      </c>
      <c r="L1968">
        <v>0</v>
      </c>
      <c r="M1968" t="s">
        <v>42</v>
      </c>
      <c r="N1968">
        <v>258585223.50999999</v>
      </c>
      <c r="Q1968">
        <v>0</v>
      </c>
      <c r="R1968">
        <v>0</v>
      </c>
    </row>
    <row r="1969" spans="1:18" x14ac:dyDescent="0.3">
      <c r="A1969" t="s">
        <v>1019</v>
      </c>
      <c r="B1969" t="s">
        <v>1020</v>
      </c>
      <c r="C1969" t="s">
        <v>1021</v>
      </c>
      <c r="D1969" t="s">
        <v>61</v>
      </c>
      <c r="E1969">
        <v>1354415.07</v>
      </c>
      <c r="F1969">
        <v>176560.41</v>
      </c>
      <c r="G1969">
        <v>91889.77</v>
      </c>
      <c r="H1969">
        <v>95951.52</v>
      </c>
      <c r="I1969">
        <v>3.7106343006598503E-4</v>
      </c>
      <c r="J1969">
        <v>2708.69</v>
      </c>
      <c r="K1969">
        <v>0</v>
      </c>
      <c r="L1969">
        <v>0</v>
      </c>
      <c r="M1969" t="s">
        <v>42</v>
      </c>
      <c r="N1969">
        <v>258585223.50999999</v>
      </c>
      <c r="Q1969">
        <v>0</v>
      </c>
      <c r="R1969">
        <v>0</v>
      </c>
    </row>
    <row r="1970" spans="1:18" x14ac:dyDescent="0.3">
      <c r="A1970" t="s">
        <v>1022</v>
      </c>
      <c r="B1970" t="s">
        <v>1023</v>
      </c>
      <c r="C1970" t="s">
        <v>1024</v>
      </c>
      <c r="D1970" t="s">
        <v>61</v>
      </c>
      <c r="E1970">
        <v>542801.12</v>
      </c>
      <c r="F1970">
        <v>108237.04</v>
      </c>
      <c r="G1970">
        <v>34512.639999999999</v>
      </c>
      <c r="H1970">
        <v>38293.360000000001</v>
      </c>
      <c r="I1970">
        <v>1.480879668227412E-4</v>
      </c>
      <c r="J1970">
        <v>1085.49</v>
      </c>
      <c r="K1970">
        <v>0</v>
      </c>
      <c r="L1970">
        <v>0</v>
      </c>
      <c r="M1970" t="s">
        <v>42</v>
      </c>
      <c r="N1970">
        <v>258585223.50999999</v>
      </c>
      <c r="Q1970">
        <v>0</v>
      </c>
      <c r="R1970">
        <v>0</v>
      </c>
    </row>
    <row r="1971" spans="1:18" x14ac:dyDescent="0.3">
      <c r="A1971" t="s">
        <v>1025</v>
      </c>
      <c r="B1971" t="s">
        <v>1026</v>
      </c>
      <c r="C1971" t="s">
        <v>1027</v>
      </c>
      <c r="D1971" t="s">
        <v>61</v>
      </c>
      <c r="E1971">
        <v>2474901.39</v>
      </c>
      <c r="F1971">
        <v>107394.45</v>
      </c>
      <c r="G1971">
        <v>172389.21</v>
      </c>
      <c r="H1971">
        <v>174231.58</v>
      </c>
      <c r="I1971">
        <v>6.7378784307550396E-4</v>
      </c>
      <c r="J1971">
        <v>4948.75</v>
      </c>
      <c r="K1971">
        <v>0</v>
      </c>
      <c r="L1971">
        <v>0</v>
      </c>
      <c r="M1971" t="s">
        <v>42</v>
      </c>
      <c r="N1971">
        <v>258585223.50999999</v>
      </c>
      <c r="Q1971">
        <v>0</v>
      </c>
      <c r="R1971">
        <v>0</v>
      </c>
    </row>
    <row r="1972" spans="1:18" x14ac:dyDescent="0.3">
      <c r="A1972" t="s">
        <v>1031</v>
      </c>
      <c r="B1972" t="s">
        <v>1032</v>
      </c>
      <c r="C1972" t="s">
        <v>1033</v>
      </c>
      <c r="D1972" t="s">
        <v>61</v>
      </c>
      <c r="E1972">
        <v>644182.66</v>
      </c>
      <c r="F1972">
        <v>19472.810000000001</v>
      </c>
      <c r="G1972">
        <v>41134.92</v>
      </c>
      <c r="H1972">
        <v>45252.55</v>
      </c>
      <c r="I1972">
        <v>1.7500052549696441E-4</v>
      </c>
      <c r="J1972">
        <v>1288.25</v>
      </c>
      <c r="K1972">
        <v>0</v>
      </c>
      <c r="L1972">
        <v>0</v>
      </c>
      <c r="M1972" t="s">
        <v>42</v>
      </c>
      <c r="N1972">
        <v>258585223.50999999</v>
      </c>
      <c r="Q1972">
        <v>0</v>
      </c>
      <c r="R1972">
        <v>0</v>
      </c>
    </row>
    <row r="1973" spans="1:18" x14ac:dyDescent="0.3">
      <c r="A1973" t="s">
        <v>1034</v>
      </c>
      <c r="B1973" t="s">
        <v>1035</v>
      </c>
      <c r="C1973" t="s">
        <v>1036</v>
      </c>
      <c r="D1973" t="s">
        <v>61</v>
      </c>
      <c r="E1973">
        <v>12156836.890000001</v>
      </c>
      <c r="F1973">
        <v>713529.87</v>
      </c>
      <c r="G1973">
        <v>862775.87</v>
      </c>
      <c r="H1973">
        <v>852944.02</v>
      </c>
      <c r="I1973">
        <v>3.2985025533255768E-3</v>
      </c>
      <c r="J1973">
        <v>24313.57</v>
      </c>
      <c r="K1973">
        <v>0</v>
      </c>
      <c r="L1973">
        <v>0</v>
      </c>
      <c r="M1973" t="s">
        <v>42</v>
      </c>
      <c r="N1973">
        <v>258585223.50999999</v>
      </c>
      <c r="Q1973">
        <v>0</v>
      </c>
      <c r="R1973">
        <v>0</v>
      </c>
    </row>
    <row r="1974" spans="1:18" x14ac:dyDescent="0.3">
      <c r="A1974" t="s">
        <v>1037</v>
      </c>
      <c r="B1974" t="s">
        <v>1038</v>
      </c>
      <c r="C1974" t="s">
        <v>1039</v>
      </c>
      <c r="D1974" t="s">
        <v>61</v>
      </c>
      <c r="E1974">
        <v>48111310.450000003</v>
      </c>
      <c r="F1974">
        <v>3682766.38</v>
      </c>
      <c r="G1974">
        <v>3226985.89</v>
      </c>
      <c r="H1974">
        <v>3382200.55</v>
      </c>
      <c r="I1974">
        <v>1.3079635812481774E-2</v>
      </c>
      <c r="J1974">
        <v>96222.44</v>
      </c>
      <c r="K1974">
        <v>0</v>
      </c>
      <c r="L1974">
        <v>0</v>
      </c>
      <c r="M1974" t="s">
        <v>42</v>
      </c>
      <c r="N1974">
        <v>258585223.50999999</v>
      </c>
      <c r="Q1974">
        <v>0</v>
      </c>
      <c r="R1974">
        <v>0</v>
      </c>
    </row>
    <row r="1975" spans="1:18" x14ac:dyDescent="0.3">
      <c r="A1975" t="s">
        <v>1040</v>
      </c>
      <c r="B1975" t="s">
        <v>1041</v>
      </c>
      <c r="C1975" t="s">
        <v>1042</v>
      </c>
      <c r="D1975" t="s">
        <v>61</v>
      </c>
      <c r="E1975">
        <v>13294352.99</v>
      </c>
      <c r="F1975">
        <v>940469.55</v>
      </c>
      <c r="G1975">
        <v>899632.25</v>
      </c>
      <c r="H1975">
        <v>935262.7</v>
      </c>
      <c r="I1975">
        <v>3.6168451054738302E-3</v>
      </c>
      <c r="J1975">
        <v>26588.53</v>
      </c>
      <c r="K1975">
        <v>0</v>
      </c>
      <c r="L1975">
        <v>0</v>
      </c>
      <c r="M1975" t="s">
        <v>42</v>
      </c>
      <c r="N1975">
        <v>258585223.50999999</v>
      </c>
      <c r="Q1975">
        <v>0</v>
      </c>
      <c r="R1975">
        <v>0</v>
      </c>
    </row>
    <row r="1976" spans="1:18" x14ac:dyDescent="0.3">
      <c r="A1976" t="s">
        <v>1043</v>
      </c>
      <c r="B1976" t="s">
        <v>1044</v>
      </c>
      <c r="C1976" t="s">
        <v>1045</v>
      </c>
      <c r="D1976" t="s">
        <v>61</v>
      </c>
      <c r="E1976">
        <v>3127668.55</v>
      </c>
      <c r="F1976">
        <v>257252.24</v>
      </c>
      <c r="G1976">
        <v>222824.53</v>
      </c>
      <c r="H1976">
        <v>222225.35</v>
      </c>
      <c r="I1976">
        <v>8.5938920632642449E-4</v>
      </c>
      <c r="J1976">
        <v>6255.17</v>
      </c>
      <c r="K1976">
        <v>0</v>
      </c>
      <c r="L1976">
        <v>0</v>
      </c>
      <c r="M1976" t="s">
        <v>42</v>
      </c>
      <c r="N1976">
        <v>258585223.50999999</v>
      </c>
      <c r="Q1976">
        <v>0</v>
      </c>
      <c r="R1976">
        <v>0</v>
      </c>
    </row>
    <row r="1977" spans="1:18" x14ac:dyDescent="0.3">
      <c r="A1977" t="s">
        <v>1046</v>
      </c>
      <c r="B1977" t="s">
        <v>1047</v>
      </c>
      <c r="C1977" t="s">
        <v>1048</v>
      </c>
      <c r="D1977" t="s">
        <v>61</v>
      </c>
      <c r="E1977">
        <v>0</v>
      </c>
      <c r="F1977">
        <v>68064.73</v>
      </c>
      <c r="G1977">
        <v>0</v>
      </c>
      <c r="H1977">
        <v>0</v>
      </c>
      <c r="I1977">
        <v>0</v>
      </c>
      <c r="J1977">
        <v>0</v>
      </c>
      <c r="K1977">
        <v>0</v>
      </c>
      <c r="L1977">
        <v>0</v>
      </c>
      <c r="M1977" t="s">
        <v>42</v>
      </c>
      <c r="N1977">
        <v>258585223.50999999</v>
      </c>
      <c r="Q1977">
        <v>0</v>
      </c>
      <c r="R1977">
        <v>0</v>
      </c>
    </row>
    <row r="1978" spans="1:18" x14ac:dyDescent="0.3">
      <c r="A1978" t="s">
        <v>1055</v>
      </c>
      <c r="B1978" t="s">
        <v>1056</v>
      </c>
      <c r="C1978" t="s">
        <v>1057</v>
      </c>
      <c r="D1978" t="s">
        <v>61</v>
      </c>
      <c r="E1978">
        <v>1788476.28</v>
      </c>
      <c r="F1978">
        <v>54903.54</v>
      </c>
      <c r="G1978">
        <v>129052.59</v>
      </c>
      <c r="H1978">
        <v>125710.39999999999</v>
      </c>
      <c r="I1978">
        <v>4.8614688145604158E-4</v>
      </c>
      <c r="J1978">
        <v>3576.83</v>
      </c>
      <c r="K1978">
        <v>0</v>
      </c>
      <c r="L1978">
        <v>0</v>
      </c>
      <c r="M1978" t="s">
        <v>42</v>
      </c>
      <c r="N1978">
        <v>258585223.50999999</v>
      </c>
      <c r="Q1978">
        <v>0</v>
      </c>
      <c r="R1978">
        <v>0</v>
      </c>
    </row>
    <row r="1979" spans="1:18" x14ac:dyDescent="0.3">
      <c r="A1979" t="s">
        <v>1065</v>
      </c>
      <c r="B1979" t="s">
        <v>1066</v>
      </c>
      <c r="C1979" t="s">
        <v>1067</v>
      </c>
      <c r="D1979" t="s">
        <v>61</v>
      </c>
      <c r="E1979">
        <v>350978.95</v>
      </c>
      <c r="F1979">
        <v>4124.99</v>
      </c>
      <c r="G1979">
        <v>23289.33</v>
      </c>
      <c r="H1979">
        <v>24904.71</v>
      </c>
      <c r="I1979">
        <v>9.6311419739871122E-5</v>
      </c>
      <c r="J1979">
        <v>701.85</v>
      </c>
      <c r="K1979">
        <v>0</v>
      </c>
      <c r="L1979">
        <v>0</v>
      </c>
      <c r="M1979" t="s">
        <v>42</v>
      </c>
      <c r="N1979">
        <v>258585223.50999999</v>
      </c>
      <c r="Q1979">
        <v>0</v>
      </c>
      <c r="R1979">
        <v>0</v>
      </c>
    </row>
    <row r="1980" spans="1:18" x14ac:dyDescent="0.3">
      <c r="A1980" t="s">
        <v>1080</v>
      </c>
      <c r="B1980" t="s">
        <v>1081</v>
      </c>
      <c r="C1980" t="s">
        <v>1082</v>
      </c>
      <c r="D1980" t="s">
        <v>61</v>
      </c>
      <c r="E1980">
        <v>9413723</v>
      </c>
      <c r="F1980">
        <v>188394.84</v>
      </c>
      <c r="G1980">
        <v>623278.93000000005</v>
      </c>
      <c r="H1980">
        <v>659882.19999999995</v>
      </c>
      <c r="I1980">
        <v>2.5518944626566455E-3</v>
      </c>
      <c r="J1980">
        <v>18827.11</v>
      </c>
      <c r="K1980">
        <v>0</v>
      </c>
      <c r="L1980">
        <v>0</v>
      </c>
      <c r="M1980" t="s">
        <v>42</v>
      </c>
      <c r="N1980">
        <v>258585223.50999999</v>
      </c>
      <c r="Q1980">
        <v>0</v>
      </c>
      <c r="R1980">
        <v>0</v>
      </c>
    </row>
    <row r="1981" spans="1:18" x14ac:dyDescent="0.3">
      <c r="A1981" t="s">
        <v>1083</v>
      </c>
      <c r="B1981" t="s">
        <v>1084</v>
      </c>
      <c r="C1981" t="s">
        <v>1085</v>
      </c>
      <c r="D1981" t="s">
        <v>61</v>
      </c>
      <c r="E1981">
        <v>310465.62</v>
      </c>
      <c r="F1981">
        <v>6789</v>
      </c>
      <c r="G1981">
        <v>19378.310000000001</v>
      </c>
      <c r="H1981">
        <v>21784.06</v>
      </c>
      <c r="I1981">
        <v>8.4243251429088595E-5</v>
      </c>
      <c r="J1981">
        <v>620.79999999999995</v>
      </c>
      <c r="K1981">
        <v>0</v>
      </c>
      <c r="L1981">
        <v>0</v>
      </c>
      <c r="M1981" t="s">
        <v>42</v>
      </c>
      <c r="N1981">
        <v>258585223.50999999</v>
      </c>
      <c r="Q1981">
        <v>0</v>
      </c>
      <c r="R1981">
        <v>0</v>
      </c>
    </row>
    <row r="1982" spans="1:18" x14ac:dyDescent="0.3">
      <c r="A1982" t="s">
        <v>1086</v>
      </c>
      <c r="B1982" t="s">
        <v>1087</v>
      </c>
      <c r="C1982" t="s">
        <v>1088</v>
      </c>
      <c r="D1982" t="s">
        <v>61</v>
      </c>
      <c r="E1982">
        <v>2142483.06</v>
      </c>
      <c r="F1982">
        <v>2946.64</v>
      </c>
      <c r="G1982">
        <v>154193.57999999999</v>
      </c>
      <c r="H1982">
        <v>151578.97</v>
      </c>
      <c r="I1982">
        <v>5.8618573769408813E-4</v>
      </c>
      <c r="J1982">
        <v>4284.87</v>
      </c>
      <c r="K1982">
        <v>0</v>
      </c>
      <c r="L1982">
        <v>0</v>
      </c>
      <c r="M1982" t="s">
        <v>42</v>
      </c>
      <c r="N1982">
        <v>258585223.50999999</v>
      </c>
      <c r="Q1982">
        <v>0</v>
      </c>
      <c r="R1982">
        <v>0</v>
      </c>
    </row>
    <row r="1983" spans="1:18" x14ac:dyDescent="0.3">
      <c r="A1983" t="s">
        <v>1089</v>
      </c>
      <c r="B1983" t="s">
        <v>1090</v>
      </c>
      <c r="C1983" t="s">
        <v>1091</v>
      </c>
      <c r="D1983" t="s">
        <v>61</v>
      </c>
      <c r="E1983">
        <v>267138.34999999998</v>
      </c>
      <c r="F1983">
        <v>14499.71</v>
      </c>
      <c r="G1983">
        <v>16601.89</v>
      </c>
      <c r="H1983">
        <v>18940.400000000001</v>
      </c>
      <c r="I1983">
        <v>7.3246258014690989E-5</v>
      </c>
      <c r="J1983">
        <v>534.12</v>
      </c>
      <c r="K1983">
        <v>0</v>
      </c>
      <c r="L1983">
        <v>0</v>
      </c>
      <c r="M1983" t="s">
        <v>42</v>
      </c>
      <c r="N1983">
        <v>258585223.50999999</v>
      </c>
      <c r="Q1983">
        <v>0</v>
      </c>
      <c r="R1983">
        <v>0</v>
      </c>
    </row>
    <row r="1984" spans="1:18" x14ac:dyDescent="0.3">
      <c r="A1984" t="s">
        <v>1092</v>
      </c>
      <c r="B1984" t="s">
        <v>1093</v>
      </c>
      <c r="C1984" t="s">
        <v>1094</v>
      </c>
      <c r="D1984" t="s">
        <v>61</v>
      </c>
      <c r="E1984">
        <v>268227.25</v>
      </c>
      <c r="F1984">
        <v>78787.87</v>
      </c>
      <c r="G1984">
        <v>17967.900000000001</v>
      </c>
      <c r="H1984">
        <v>18790.71</v>
      </c>
      <c r="I1984">
        <v>7.2667377296109585E-5</v>
      </c>
      <c r="J1984">
        <v>536.34</v>
      </c>
      <c r="K1984">
        <v>0</v>
      </c>
      <c r="L1984">
        <v>0</v>
      </c>
      <c r="M1984" t="s">
        <v>42</v>
      </c>
      <c r="N1984">
        <v>258585223.50999999</v>
      </c>
      <c r="Q1984">
        <v>0</v>
      </c>
      <c r="R1984">
        <v>0</v>
      </c>
    </row>
    <row r="1985" spans="1:18" x14ac:dyDescent="0.3">
      <c r="A1985" t="s">
        <v>1101</v>
      </c>
      <c r="B1985" t="s">
        <v>1102</v>
      </c>
      <c r="C1985" t="s">
        <v>1103</v>
      </c>
      <c r="D1985" t="s">
        <v>61</v>
      </c>
      <c r="E1985">
        <v>583405.32999999996</v>
      </c>
      <c r="F1985">
        <v>13107.13</v>
      </c>
      <c r="G1985">
        <v>37059.49</v>
      </c>
      <c r="H1985">
        <v>41315.46</v>
      </c>
      <c r="I1985">
        <v>1.5977502286940325E-4</v>
      </c>
      <c r="J1985">
        <v>1166.69</v>
      </c>
      <c r="K1985">
        <v>0</v>
      </c>
      <c r="L1985">
        <v>0</v>
      </c>
      <c r="M1985" t="s">
        <v>42</v>
      </c>
      <c r="N1985">
        <v>258585223.50999999</v>
      </c>
      <c r="Q1985">
        <v>0</v>
      </c>
      <c r="R1985">
        <v>0</v>
      </c>
    </row>
    <row r="1986" spans="1:18" x14ac:dyDescent="0.3">
      <c r="A1986" t="s">
        <v>1046</v>
      </c>
      <c r="B1986" t="s">
        <v>1047</v>
      </c>
      <c r="C1986" t="s">
        <v>1048</v>
      </c>
      <c r="D1986" t="s">
        <v>63</v>
      </c>
      <c r="E1986">
        <v>0</v>
      </c>
      <c r="F1986">
        <v>0</v>
      </c>
      <c r="G1986">
        <v>0</v>
      </c>
      <c r="H1986">
        <v>0</v>
      </c>
      <c r="I1986">
        <v>0</v>
      </c>
      <c r="J1986">
        <v>0</v>
      </c>
      <c r="K1986">
        <v>0</v>
      </c>
      <c r="L1986">
        <v>0</v>
      </c>
      <c r="M1986" t="s">
        <v>42</v>
      </c>
      <c r="N1986">
        <v>22620231819.099998</v>
      </c>
      <c r="O1986" t="s">
        <v>61</v>
      </c>
      <c r="P1986">
        <v>0</v>
      </c>
      <c r="Q1986">
        <v>0</v>
      </c>
      <c r="R1986">
        <v>0</v>
      </c>
    </row>
    <row r="1987" spans="1:18" x14ac:dyDescent="0.3">
      <c r="A1987" t="s">
        <v>144</v>
      </c>
      <c r="B1987" t="s">
        <v>145</v>
      </c>
      <c r="C1987" t="s">
        <v>146</v>
      </c>
      <c r="D1987" t="s">
        <v>56</v>
      </c>
      <c r="E1987">
        <v>109159.84</v>
      </c>
      <c r="F1987">
        <v>132601.32</v>
      </c>
      <c r="G1987">
        <v>6549.57</v>
      </c>
      <c r="H1987">
        <v>8230.7099999999991</v>
      </c>
      <c r="I1987">
        <v>8.7218682343879996E-7</v>
      </c>
      <c r="J1987">
        <v>218.25</v>
      </c>
      <c r="K1987">
        <v>453488.16</v>
      </c>
      <c r="L1987">
        <v>4.8054954886942992E-5</v>
      </c>
      <c r="M1987" t="s">
        <v>42</v>
      </c>
      <c r="N1987">
        <v>9436865793.8999996</v>
      </c>
      <c r="O1987" t="s">
        <v>59</v>
      </c>
      <c r="P1987">
        <v>163013675.63</v>
      </c>
      <c r="Q1987">
        <v>1.1567382899E-5</v>
      </c>
      <c r="R1987">
        <v>1.7274133085093998E-2</v>
      </c>
    </row>
    <row r="1988" spans="1:18" x14ac:dyDescent="0.3">
      <c r="A1988" t="s">
        <v>153</v>
      </c>
      <c r="B1988" t="s">
        <v>154</v>
      </c>
      <c r="C1988" t="s">
        <v>155</v>
      </c>
      <c r="D1988" t="s">
        <v>56</v>
      </c>
      <c r="E1988">
        <v>211977.35</v>
      </c>
      <c r="F1988">
        <v>205630.45</v>
      </c>
      <c r="G1988">
        <v>12718.54</v>
      </c>
      <c r="H1988">
        <v>17247.400000000001</v>
      </c>
      <c r="I1988">
        <v>1.8276618929082001E-6</v>
      </c>
      <c r="J1988">
        <v>424.16</v>
      </c>
      <c r="K1988">
        <v>869553.28</v>
      </c>
      <c r="L1988">
        <v>9.2144288049754843E-5</v>
      </c>
      <c r="M1988" t="s">
        <v>42</v>
      </c>
      <c r="N1988">
        <v>9436865793.8999996</v>
      </c>
      <c r="O1988" t="s">
        <v>59</v>
      </c>
      <c r="P1988">
        <v>186125095.47</v>
      </c>
      <c r="Q1988">
        <v>2.2462685666E-5</v>
      </c>
      <c r="R1988">
        <v>1.9723189831767001E-2</v>
      </c>
    </row>
    <row r="1989" spans="1:18" x14ac:dyDescent="0.3">
      <c r="A1989" t="s">
        <v>210</v>
      </c>
      <c r="B1989" t="s">
        <v>211</v>
      </c>
      <c r="C1989" t="s">
        <v>212</v>
      </c>
      <c r="D1989" t="s">
        <v>56</v>
      </c>
      <c r="E1989">
        <v>134638.74</v>
      </c>
      <c r="F1989">
        <v>10978.86</v>
      </c>
      <c r="G1989">
        <v>8078.32</v>
      </c>
      <c r="H1989">
        <v>10704.26</v>
      </c>
      <c r="I1989">
        <v>1.13430245102343E-6</v>
      </c>
      <c r="J1989">
        <v>269.08999999999997</v>
      </c>
      <c r="K1989">
        <v>266072</v>
      </c>
      <c r="L1989">
        <v>2.8194954321803451E-5</v>
      </c>
      <c r="M1989" t="s">
        <v>42</v>
      </c>
      <c r="N1989">
        <v>9436865793.8999996</v>
      </c>
      <c r="O1989" t="s">
        <v>59</v>
      </c>
      <c r="P1989">
        <v>91027470.75</v>
      </c>
      <c r="Q1989">
        <v>1.4267315329E-5</v>
      </c>
      <c r="R1989">
        <v>9.6459431275200003E-3</v>
      </c>
    </row>
    <row r="1990" spans="1:18" x14ac:dyDescent="0.3">
      <c r="A1990" t="s">
        <v>219</v>
      </c>
      <c r="B1990" t="s">
        <v>220</v>
      </c>
      <c r="C1990" t="s">
        <v>221</v>
      </c>
      <c r="D1990" t="s">
        <v>56</v>
      </c>
      <c r="E1990">
        <v>274262.83</v>
      </c>
      <c r="F1990">
        <v>30154.54</v>
      </c>
      <c r="G1990">
        <v>16455.87</v>
      </c>
      <c r="H1990">
        <v>22057.08</v>
      </c>
      <c r="I1990">
        <v>2.3373311098964299E-6</v>
      </c>
      <c r="J1990">
        <v>548.48</v>
      </c>
      <c r="K1990">
        <v>76622.67</v>
      </c>
      <c r="L1990">
        <v>8.1195040465160493E-6</v>
      </c>
      <c r="M1990" t="s">
        <v>42</v>
      </c>
      <c r="N1990">
        <v>9436865793.8999996</v>
      </c>
      <c r="O1990" t="s">
        <v>59</v>
      </c>
      <c r="P1990">
        <v>23385926.030000001</v>
      </c>
      <c r="Q1990">
        <v>2.9062915165999999E-5</v>
      </c>
      <c r="R1990">
        <v>2.478145450062E-3</v>
      </c>
    </row>
    <row r="1991" spans="1:18" x14ac:dyDescent="0.3">
      <c r="A1991" t="s">
        <v>388</v>
      </c>
      <c r="B1991" t="s">
        <v>389</v>
      </c>
      <c r="C1991" t="s">
        <v>390</v>
      </c>
      <c r="D1991" t="s">
        <v>56</v>
      </c>
      <c r="E1991">
        <v>19895.32</v>
      </c>
      <c r="F1991">
        <v>136904.48000000001</v>
      </c>
      <c r="G1991">
        <v>1193.71</v>
      </c>
      <c r="H1991">
        <v>1921.9</v>
      </c>
      <c r="I1991">
        <v>2.0365871911014001E-7</v>
      </c>
      <c r="J1991">
        <v>39.78</v>
      </c>
      <c r="K1991">
        <v>537182.32999999996</v>
      </c>
      <c r="L1991">
        <v>5.6923807303398892E-5</v>
      </c>
      <c r="M1991" t="s">
        <v>42</v>
      </c>
      <c r="N1991">
        <v>9436865793.8999996</v>
      </c>
      <c r="O1991" t="s">
        <v>59</v>
      </c>
      <c r="P1991">
        <v>191382929.06999999</v>
      </c>
      <c r="Q1991">
        <v>2.108255054E-6</v>
      </c>
      <c r="R1991">
        <v>2.0280348714263999E-2</v>
      </c>
    </row>
    <row r="1992" spans="1:18" x14ac:dyDescent="0.3">
      <c r="A1992" t="s">
        <v>400</v>
      </c>
      <c r="B1992" t="s">
        <v>401</v>
      </c>
      <c r="C1992" t="s">
        <v>402</v>
      </c>
      <c r="D1992" t="s">
        <v>56</v>
      </c>
      <c r="E1992">
        <v>143862.71</v>
      </c>
      <c r="F1992">
        <v>6180.8</v>
      </c>
      <c r="G1992">
        <v>8631.76</v>
      </c>
      <c r="H1992">
        <v>11909.23</v>
      </c>
      <c r="I1992">
        <v>1.2619899721047299E-6</v>
      </c>
      <c r="J1992">
        <v>287.69</v>
      </c>
      <c r="K1992">
        <v>299747.20000000001</v>
      </c>
      <c r="L1992">
        <v>3.1763427238072713E-5</v>
      </c>
      <c r="M1992" t="s">
        <v>42</v>
      </c>
      <c r="N1992">
        <v>9436865793.8999996</v>
      </c>
      <c r="O1992" t="s">
        <v>59</v>
      </c>
      <c r="P1992">
        <v>65051636.140000001</v>
      </c>
      <c r="Q1992">
        <v>1.5244755317999999E-5</v>
      </c>
      <c r="R1992">
        <v>6.8933518353150001E-3</v>
      </c>
    </row>
    <row r="1993" spans="1:18" x14ac:dyDescent="0.3">
      <c r="A1993" t="s">
        <v>454</v>
      </c>
      <c r="B1993" t="s">
        <v>455</v>
      </c>
      <c r="C1993" t="s">
        <v>456</v>
      </c>
      <c r="D1993" t="s">
        <v>56</v>
      </c>
      <c r="E1993">
        <v>141875.54</v>
      </c>
      <c r="F1993">
        <v>4699.88</v>
      </c>
      <c r="G1993">
        <v>8512.36</v>
      </c>
      <c r="H1993">
        <v>11129.74</v>
      </c>
      <c r="I1993">
        <v>1.1793894544091399E-6</v>
      </c>
      <c r="J1993">
        <v>283.72000000000003</v>
      </c>
      <c r="K1993">
        <v>33372.400000000001</v>
      </c>
      <c r="L1993">
        <v>3.5363859917952702E-6</v>
      </c>
      <c r="M1993" t="s">
        <v>42</v>
      </c>
      <c r="N1993">
        <v>9436865793.8999996</v>
      </c>
      <c r="O1993" t="s">
        <v>59</v>
      </c>
      <c r="P1993">
        <v>12430035.24</v>
      </c>
      <c r="Q1993">
        <v>1.5034180108E-5</v>
      </c>
      <c r="R1993">
        <v>1.317178341991E-3</v>
      </c>
    </row>
    <row r="1994" spans="1:18" x14ac:dyDescent="0.3">
      <c r="A1994" t="s">
        <v>508</v>
      </c>
      <c r="B1994" t="s">
        <v>509</v>
      </c>
      <c r="C1994" t="s">
        <v>510</v>
      </c>
      <c r="D1994" t="s">
        <v>56</v>
      </c>
      <c r="E1994">
        <v>154283.76999999999</v>
      </c>
      <c r="F1994">
        <v>157495.37</v>
      </c>
      <c r="G1994">
        <v>9257.11</v>
      </c>
      <c r="H1994">
        <v>12202.47</v>
      </c>
      <c r="I1994">
        <v>1.2930638483687701E-6</v>
      </c>
      <c r="J1994">
        <v>308.52999999999997</v>
      </c>
      <c r="K1994">
        <v>230419.47</v>
      </c>
      <c r="L1994">
        <v>2.4416948914219311E-5</v>
      </c>
      <c r="M1994" t="s">
        <v>42</v>
      </c>
      <c r="N1994">
        <v>9436865793.8999996</v>
      </c>
      <c r="O1994" t="s">
        <v>59</v>
      </c>
      <c r="P1994">
        <v>83646688.859999999</v>
      </c>
      <c r="Q1994">
        <v>1.6349047805999999E-5</v>
      </c>
      <c r="R1994">
        <v>8.8638209641669994E-3</v>
      </c>
    </row>
    <row r="1995" spans="1:18" x14ac:dyDescent="0.3">
      <c r="A1995" t="s">
        <v>568</v>
      </c>
      <c r="B1995" t="s">
        <v>569</v>
      </c>
      <c r="C1995" t="s">
        <v>570</v>
      </c>
      <c r="D1995" t="s">
        <v>56</v>
      </c>
      <c r="E1995">
        <v>56498.39</v>
      </c>
      <c r="F1995">
        <v>66609.440000000002</v>
      </c>
      <c r="G1995">
        <v>3389.92</v>
      </c>
      <c r="H1995">
        <v>4560.32</v>
      </c>
      <c r="I1995">
        <v>4.8324518962086997E-7</v>
      </c>
      <c r="J1995">
        <v>112.95</v>
      </c>
      <c r="K1995">
        <v>115647.11</v>
      </c>
      <c r="L1995">
        <v>1.2254821942551559E-5</v>
      </c>
      <c r="M1995" t="s">
        <v>42</v>
      </c>
      <c r="N1995">
        <v>9436865793.8999996</v>
      </c>
      <c r="O1995" t="s">
        <v>59</v>
      </c>
      <c r="P1995">
        <v>35151685.200000003</v>
      </c>
      <c r="Q1995">
        <v>5.9869867000000001E-6</v>
      </c>
      <c r="R1995">
        <v>3.7249321933480002E-3</v>
      </c>
    </row>
    <row r="1996" spans="1:18" x14ac:dyDescent="0.3">
      <c r="A1996" t="s">
        <v>589</v>
      </c>
      <c r="B1996" t="s">
        <v>590</v>
      </c>
      <c r="C1996" t="s">
        <v>591</v>
      </c>
      <c r="D1996" t="s">
        <v>56</v>
      </c>
      <c r="E1996">
        <v>116036.89</v>
      </c>
      <c r="F1996">
        <v>49445.09</v>
      </c>
      <c r="G1996">
        <v>6962.25</v>
      </c>
      <c r="H1996">
        <v>9186.4599999999991</v>
      </c>
      <c r="I1996">
        <v>9.7346515258679E-7</v>
      </c>
      <c r="J1996">
        <v>232.02</v>
      </c>
      <c r="K1996">
        <v>206143.38</v>
      </c>
      <c r="L1996">
        <v>2.184447511516496E-5</v>
      </c>
      <c r="M1996" t="s">
        <v>42</v>
      </c>
      <c r="N1996">
        <v>9436865793.8999996</v>
      </c>
      <c r="O1996" t="s">
        <v>59</v>
      </c>
      <c r="P1996">
        <v>62465942.979999997</v>
      </c>
      <c r="Q1996">
        <v>1.229612591E-5</v>
      </c>
      <c r="R1996">
        <v>6.6193526902099996E-3</v>
      </c>
    </row>
    <row r="1997" spans="1:18" x14ac:dyDescent="0.3">
      <c r="A1997" t="s">
        <v>610</v>
      </c>
      <c r="B1997" t="s">
        <v>611</v>
      </c>
      <c r="C1997" t="s">
        <v>612</v>
      </c>
      <c r="D1997" t="s">
        <v>56</v>
      </c>
      <c r="E1997">
        <v>156147</v>
      </c>
      <c r="F1997">
        <v>30799.95</v>
      </c>
      <c r="G1997">
        <v>9368.81</v>
      </c>
      <c r="H1997">
        <v>12372.53</v>
      </c>
      <c r="I1997">
        <v>1.3110846620281E-6</v>
      </c>
      <c r="J1997">
        <v>312.23</v>
      </c>
      <c r="K1997">
        <v>480268.72</v>
      </c>
      <c r="L1997">
        <v>5.0892820825156393E-5</v>
      </c>
      <c r="M1997" t="s">
        <v>42</v>
      </c>
      <c r="N1997">
        <v>9436865793.8999996</v>
      </c>
      <c r="O1997" t="s">
        <v>59</v>
      </c>
      <c r="P1997">
        <v>158710529.69999999</v>
      </c>
      <c r="Q1997">
        <v>1.6546489418E-5</v>
      </c>
      <c r="R1997">
        <v>1.6818139959412001E-2</v>
      </c>
    </row>
    <row r="1998" spans="1:18" x14ac:dyDescent="0.3">
      <c r="A1998" t="s">
        <v>613</v>
      </c>
      <c r="B1998" t="s">
        <v>614</v>
      </c>
      <c r="C1998" t="s">
        <v>615</v>
      </c>
      <c r="D1998" t="s">
        <v>56</v>
      </c>
      <c r="E1998">
        <v>27443.53</v>
      </c>
      <c r="F1998">
        <v>21323.27</v>
      </c>
      <c r="G1998">
        <v>1646.61</v>
      </c>
      <c r="H1998">
        <v>2651.06</v>
      </c>
      <c r="I1998">
        <v>2.8092589826949E-7</v>
      </c>
      <c r="J1998">
        <v>54.88</v>
      </c>
      <c r="K1998">
        <v>39110.300000000003</v>
      </c>
      <c r="L1998">
        <v>4.1444162557955298E-6</v>
      </c>
      <c r="M1998" t="s">
        <v>42</v>
      </c>
      <c r="N1998">
        <v>9436865793.8999996</v>
      </c>
      <c r="O1998" t="s">
        <v>59</v>
      </c>
      <c r="P1998">
        <v>9988758.8499999996</v>
      </c>
      <c r="Q1998">
        <v>2.9081191360000001E-6</v>
      </c>
      <c r="R1998">
        <v>1.0584826644940001E-3</v>
      </c>
    </row>
    <row r="1999" spans="1:18" x14ac:dyDescent="0.3">
      <c r="A1999" t="s">
        <v>640</v>
      </c>
      <c r="B1999" t="s">
        <v>641</v>
      </c>
      <c r="C1999" t="s">
        <v>642</v>
      </c>
      <c r="D1999" t="s">
        <v>56</v>
      </c>
      <c r="E1999">
        <v>235787.34</v>
      </c>
      <c r="F1999">
        <v>155</v>
      </c>
      <c r="G1999">
        <v>14147.18</v>
      </c>
      <c r="H1999">
        <v>19151.5</v>
      </c>
      <c r="I1999">
        <v>2.0294343925479501E-6</v>
      </c>
      <c r="J1999">
        <v>471.53</v>
      </c>
      <c r="K1999">
        <v>51557.73</v>
      </c>
      <c r="L1999">
        <v>5.4634378750333497E-6</v>
      </c>
      <c r="M1999" t="s">
        <v>42</v>
      </c>
      <c r="N1999">
        <v>9436865793.8999996</v>
      </c>
      <c r="O1999" t="s">
        <v>59</v>
      </c>
      <c r="P1999">
        <v>15187051.789999999</v>
      </c>
      <c r="Q1999">
        <v>2.4985768066000001E-5</v>
      </c>
      <c r="R1999">
        <v>1.6093321788910001E-3</v>
      </c>
    </row>
    <row r="2000" spans="1:18" x14ac:dyDescent="0.3">
      <c r="A2000" t="s">
        <v>649</v>
      </c>
      <c r="B2000" t="s">
        <v>650</v>
      </c>
      <c r="C2000" t="s">
        <v>651</v>
      </c>
      <c r="D2000" t="s">
        <v>56</v>
      </c>
      <c r="E2000">
        <v>256882.67</v>
      </c>
      <c r="F2000">
        <v>114476.21</v>
      </c>
      <c r="G2000">
        <v>15412.93</v>
      </c>
      <c r="H2000">
        <v>20783.330000000002</v>
      </c>
      <c r="I2000">
        <v>2.2023551520075998E-6</v>
      </c>
      <c r="J2000">
        <v>513.72</v>
      </c>
      <c r="K2000">
        <v>559604.87</v>
      </c>
      <c r="L2000">
        <v>5.9299865254174661E-5</v>
      </c>
      <c r="M2000" t="s">
        <v>42</v>
      </c>
      <c r="N2000">
        <v>9436865793.8999996</v>
      </c>
      <c r="O2000" t="s">
        <v>59</v>
      </c>
      <c r="P2000">
        <v>132124008.69</v>
      </c>
      <c r="Q2000">
        <v>2.7221185042999999E-5</v>
      </c>
      <c r="R2000">
        <v>1.4000835825747E-2</v>
      </c>
    </row>
    <row r="2001" spans="1:18" x14ac:dyDescent="0.3">
      <c r="A2001" t="s">
        <v>661</v>
      </c>
      <c r="B2001" t="s">
        <v>662</v>
      </c>
      <c r="C2001" t="s">
        <v>663</v>
      </c>
      <c r="D2001" t="s">
        <v>56</v>
      </c>
      <c r="E2001">
        <v>52376.95</v>
      </c>
      <c r="F2001">
        <v>8758.56</v>
      </c>
      <c r="G2001">
        <v>3142.64</v>
      </c>
      <c r="H2001">
        <v>4146.8599999999997</v>
      </c>
      <c r="I2001">
        <v>4.3943191421462001E-7</v>
      </c>
      <c r="J2001">
        <v>104.72</v>
      </c>
      <c r="K2001">
        <v>3200.22</v>
      </c>
      <c r="L2001">
        <v>3.3911894795289002E-7</v>
      </c>
      <c r="M2001" t="s">
        <v>42</v>
      </c>
      <c r="N2001">
        <v>9436865793.8999996</v>
      </c>
      <c r="O2001" t="s">
        <v>59</v>
      </c>
      <c r="P2001">
        <v>1398335.98</v>
      </c>
      <c r="Q2001">
        <v>5.5502484770000002E-6</v>
      </c>
      <c r="R2001">
        <v>1.4817800851899999E-4</v>
      </c>
    </row>
    <row r="2002" spans="1:18" x14ac:dyDescent="0.3">
      <c r="A2002" t="s">
        <v>813</v>
      </c>
      <c r="B2002" t="s">
        <v>814</v>
      </c>
      <c r="C2002" t="s">
        <v>815</v>
      </c>
      <c r="D2002" t="s">
        <v>56</v>
      </c>
      <c r="E2002">
        <v>3000</v>
      </c>
      <c r="F2002">
        <v>409.96</v>
      </c>
      <c r="G2002">
        <v>180</v>
      </c>
      <c r="H2002">
        <v>289.8</v>
      </c>
      <c r="I2002">
        <v>3.0709348456269999E-8</v>
      </c>
      <c r="J2002">
        <v>6</v>
      </c>
      <c r="K2002">
        <v>36983.82</v>
      </c>
      <c r="L2002">
        <v>3.9190787288621104E-6</v>
      </c>
      <c r="M2002" t="s">
        <v>42</v>
      </c>
      <c r="N2002">
        <v>9436865793.8999996</v>
      </c>
      <c r="O2002" t="s">
        <v>59</v>
      </c>
      <c r="P2002">
        <v>11079906.970000001</v>
      </c>
      <c r="Q2002">
        <v>3.17902158E-7</v>
      </c>
      <c r="R2002">
        <v>1.1741087784850001E-3</v>
      </c>
    </row>
    <row r="2003" spans="1:18" x14ac:dyDescent="0.3">
      <c r="A2003" t="s">
        <v>822</v>
      </c>
      <c r="B2003" t="s">
        <v>823</v>
      </c>
      <c r="C2003" t="s">
        <v>824</v>
      </c>
      <c r="D2003" t="s">
        <v>56</v>
      </c>
      <c r="E2003">
        <v>183643.05</v>
      </c>
      <c r="F2003">
        <v>772249.93</v>
      </c>
      <c r="G2003">
        <v>11018.59</v>
      </c>
      <c r="H2003">
        <v>15784.1</v>
      </c>
      <c r="I2003">
        <v>1.6725998170073399E-6</v>
      </c>
      <c r="J2003">
        <v>367.26</v>
      </c>
      <c r="K2003">
        <v>2098886.34</v>
      </c>
      <c r="L2003">
        <v>2.2241349891366711E-4</v>
      </c>
      <c r="M2003" t="s">
        <v>42</v>
      </c>
      <c r="N2003">
        <v>9436865793.8999996</v>
      </c>
      <c r="O2003" t="s">
        <v>59</v>
      </c>
      <c r="P2003">
        <v>515256522.13999999</v>
      </c>
      <c r="Q2003" s="138">
        <v>1.9460173961E-5</v>
      </c>
      <c r="R2003" s="138">
        <v>5.4600386759029999E-2</v>
      </c>
    </row>
    <row r="2004" spans="1:18" x14ac:dyDescent="0.3">
      <c r="A2004" t="s">
        <v>843</v>
      </c>
      <c r="B2004" t="s">
        <v>844</v>
      </c>
      <c r="C2004" t="s">
        <v>845</v>
      </c>
      <c r="D2004" t="s">
        <v>56</v>
      </c>
      <c r="E2004">
        <v>153160.03</v>
      </c>
      <c r="F2004">
        <v>223923.27</v>
      </c>
      <c r="G2004">
        <v>9189.59</v>
      </c>
      <c r="H2004">
        <v>12388.9</v>
      </c>
      <c r="I2004">
        <v>1.31281934813656E-6</v>
      </c>
      <c r="J2004">
        <v>306.26</v>
      </c>
      <c r="K2004">
        <v>383452.85</v>
      </c>
      <c r="L2004">
        <v>4.0633496160119631E-5</v>
      </c>
      <c r="M2004" t="s">
        <v>42</v>
      </c>
      <c r="N2004">
        <v>9436865793.8999996</v>
      </c>
      <c r="O2004" t="s">
        <v>59</v>
      </c>
      <c r="P2004">
        <v>95275110.170000002</v>
      </c>
      <c r="Q2004">
        <v>1.6229968014999999E-5</v>
      </c>
      <c r="R2004">
        <v>1.0096054373433E-2</v>
      </c>
    </row>
    <row r="2005" spans="1:18" x14ac:dyDescent="0.3">
      <c r="A2005" t="s">
        <v>852</v>
      </c>
      <c r="B2005" t="s">
        <v>853</v>
      </c>
      <c r="C2005" t="s">
        <v>854</v>
      </c>
      <c r="D2005" t="s">
        <v>56</v>
      </c>
      <c r="E2005">
        <v>135064.35999999999</v>
      </c>
      <c r="F2005">
        <v>45122.93</v>
      </c>
      <c r="G2005">
        <v>8103.85</v>
      </c>
      <c r="H2005">
        <v>10690.12</v>
      </c>
      <c r="I2005">
        <v>1.13280407218571E-6</v>
      </c>
      <c r="J2005">
        <v>270.04000000000002</v>
      </c>
      <c r="K2005">
        <v>243246.35</v>
      </c>
      <c r="L2005">
        <v>2.5776179858066292E-5</v>
      </c>
      <c r="M2005" t="s">
        <v>42</v>
      </c>
      <c r="N2005">
        <v>9436865793.8999996</v>
      </c>
      <c r="O2005" t="s">
        <v>59</v>
      </c>
      <c r="P2005">
        <v>89281675.920000002</v>
      </c>
      <c r="Q2005">
        <v>1.4312417168E-5</v>
      </c>
      <c r="R2005">
        <v>9.4609458129319996E-3</v>
      </c>
    </row>
    <row r="2006" spans="1:18" x14ac:dyDescent="0.3">
      <c r="A2006" t="s">
        <v>876</v>
      </c>
      <c r="B2006" t="s">
        <v>877</v>
      </c>
      <c r="C2006" t="s">
        <v>878</v>
      </c>
      <c r="D2006" t="s">
        <v>56</v>
      </c>
      <c r="E2006">
        <v>442407.33</v>
      </c>
      <c r="F2006">
        <v>224604.62</v>
      </c>
      <c r="G2006">
        <v>26544.04</v>
      </c>
      <c r="H2006">
        <v>34967.24</v>
      </c>
      <c r="I2006">
        <v>3.7053870176476202E-6</v>
      </c>
      <c r="J2006">
        <v>884.76</v>
      </c>
      <c r="K2006">
        <v>724127.82</v>
      </c>
      <c r="L2006">
        <v>7.6733932198980401E-5</v>
      </c>
      <c r="M2006" t="s">
        <v>42</v>
      </c>
      <c r="N2006">
        <v>9436865793.8999996</v>
      </c>
      <c r="O2006" t="s">
        <v>59</v>
      </c>
      <c r="P2006">
        <v>266124619.43000001</v>
      </c>
      <c r="Q2006">
        <v>4.6880748296999998E-5</v>
      </c>
      <c r="R2006">
        <v>2.8200530265251999E-2</v>
      </c>
    </row>
    <row r="2007" spans="1:18" x14ac:dyDescent="0.3">
      <c r="A2007" t="s">
        <v>885</v>
      </c>
      <c r="B2007" t="s">
        <v>886</v>
      </c>
      <c r="C2007" t="s">
        <v>887</v>
      </c>
      <c r="D2007" t="s">
        <v>56</v>
      </c>
      <c r="E2007">
        <v>24477.26</v>
      </c>
      <c r="F2007">
        <v>34305</v>
      </c>
      <c r="G2007">
        <v>1468.64</v>
      </c>
      <c r="H2007">
        <v>1845.6</v>
      </c>
      <c r="I2007">
        <v>1.9557340756006001E-7</v>
      </c>
      <c r="J2007">
        <v>48.93</v>
      </c>
      <c r="K2007">
        <v>172378.83</v>
      </c>
      <c r="L2007">
        <v>1.82665340129586E-5</v>
      </c>
      <c r="M2007" t="s">
        <v>42</v>
      </c>
      <c r="N2007">
        <v>9436865793.8999996</v>
      </c>
      <c r="O2007" t="s">
        <v>59</v>
      </c>
      <c r="P2007">
        <v>40919278.100000001</v>
      </c>
      <c r="Q2007">
        <v>2.5937912579999999E-6</v>
      </c>
      <c r="R2007">
        <v>4.3361089363429996E-3</v>
      </c>
    </row>
    <row r="2008" spans="1:18" x14ac:dyDescent="0.3">
      <c r="A2008" t="s">
        <v>951</v>
      </c>
      <c r="B2008" t="s">
        <v>952</v>
      </c>
      <c r="C2008" t="s">
        <v>953</v>
      </c>
      <c r="D2008" t="s">
        <v>56</v>
      </c>
      <c r="E2008">
        <v>142345.78</v>
      </c>
      <c r="F2008">
        <v>50685.9</v>
      </c>
      <c r="G2008">
        <v>8540.73</v>
      </c>
      <c r="H2008">
        <v>11143.05</v>
      </c>
      <c r="I2008">
        <v>1.1807998803165E-6</v>
      </c>
      <c r="J2008">
        <v>284.61</v>
      </c>
      <c r="K2008">
        <v>126097.9</v>
      </c>
      <c r="L2008">
        <v>1.336226484025128E-5</v>
      </c>
      <c r="M2008" t="s">
        <v>42</v>
      </c>
      <c r="N2008">
        <v>9436865793.8999996</v>
      </c>
      <c r="O2008" t="s">
        <v>59</v>
      </c>
      <c r="P2008">
        <v>47973312.520000003</v>
      </c>
      <c r="Q2008">
        <v>1.5084010211999999E-5</v>
      </c>
      <c r="R2008">
        <v>5.0836065244260001E-3</v>
      </c>
    </row>
    <row r="2009" spans="1:18" x14ac:dyDescent="0.3">
      <c r="A2009" t="s">
        <v>643</v>
      </c>
      <c r="B2009" t="s">
        <v>644</v>
      </c>
      <c r="C2009" t="s">
        <v>645</v>
      </c>
      <c r="D2009" t="s">
        <v>56</v>
      </c>
      <c r="E2009">
        <v>0</v>
      </c>
      <c r="F2009">
        <v>31595.3</v>
      </c>
      <c r="G2009">
        <v>0</v>
      </c>
      <c r="H2009">
        <v>0.01</v>
      </c>
      <c r="I2009">
        <v>1.0596738500000001E-12</v>
      </c>
      <c r="J2009">
        <v>0</v>
      </c>
      <c r="K2009">
        <v>179617.3</v>
      </c>
      <c r="L2009">
        <v>1.9033575757335111E-5</v>
      </c>
      <c r="M2009" t="s">
        <v>42</v>
      </c>
      <c r="N2009">
        <v>9436865793.8999996</v>
      </c>
      <c r="O2009" t="s">
        <v>59</v>
      </c>
      <c r="P2009">
        <v>43190367.369999997</v>
      </c>
      <c r="Q2009">
        <v>0</v>
      </c>
      <c r="R2009">
        <v>4.5767703296069997E-3</v>
      </c>
    </row>
    <row r="2010" spans="1:18" x14ac:dyDescent="0.3">
      <c r="A2010" t="s">
        <v>125</v>
      </c>
      <c r="B2010" t="s">
        <v>126</v>
      </c>
      <c r="C2010" t="s">
        <v>127</v>
      </c>
      <c r="D2010" t="s">
        <v>56</v>
      </c>
      <c r="E2010">
        <v>0</v>
      </c>
      <c r="F2010">
        <v>23943.040000000001</v>
      </c>
      <c r="G2010">
        <v>0</v>
      </c>
      <c r="H2010">
        <v>0</v>
      </c>
      <c r="I2010">
        <v>0</v>
      </c>
      <c r="J2010">
        <v>0</v>
      </c>
      <c r="K2010">
        <v>75322.710000000006</v>
      </c>
      <c r="L2010">
        <v>7.9817506834407497E-6</v>
      </c>
      <c r="M2010" t="s">
        <v>42</v>
      </c>
      <c r="N2010">
        <v>9436865793.8999996</v>
      </c>
      <c r="O2010" t="s">
        <v>59</v>
      </c>
      <c r="P2010">
        <v>24011320.190000001</v>
      </c>
      <c r="Q2010">
        <v>0</v>
      </c>
      <c r="R2010">
        <v>2.5444168344030001E-3</v>
      </c>
    </row>
    <row r="2011" spans="1:18" x14ac:dyDescent="0.3">
      <c r="A2011" t="s">
        <v>129</v>
      </c>
      <c r="B2011" t="s">
        <v>130</v>
      </c>
      <c r="C2011" t="s">
        <v>131</v>
      </c>
      <c r="D2011" t="s">
        <v>56</v>
      </c>
      <c r="E2011">
        <v>0</v>
      </c>
      <c r="F2011">
        <v>1012</v>
      </c>
      <c r="G2011">
        <v>0</v>
      </c>
      <c r="H2011">
        <v>0</v>
      </c>
      <c r="I2011">
        <v>0</v>
      </c>
      <c r="J2011">
        <v>0</v>
      </c>
      <c r="K2011">
        <v>12526.29</v>
      </c>
      <c r="L2011">
        <v>1.3273782072959999E-6</v>
      </c>
      <c r="M2011" t="s">
        <v>42</v>
      </c>
      <c r="N2011">
        <v>9436865793.8999996</v>
      </c>
      <c r="O2011" t="s">
        <v>59</v>
      </c>
      <c r="P2011">
        <v>4172754.19</v>
      </c>
      <c r="Q2011">
        <v>0</v>
      </c>
      <c r="R2011">
        <v>4.4217585384100002E-4</v>
      </c>
    </row>
    <row r="2012" spans="1:18" x14ac:dyDescent="0.3">
      <c r="A2012" t="s">
        <v>135</v>
      </c>
      <c r="B2012" t="s">
        <v>136</v>
      </c>
      <c r="C2012" t="s">
        <v>137</v>
      </c>
      <c r="D2012" t="s">
        <v>56</v>
      </c>
      <c r="E2012">
        <v>0</v>
      </c>
      <c r="F2012">
        <v>52426.080000000002</v>
      </c>
      <c r="G2012">
        <v>0</v>
      </c>
      <c r="H2012">
        <v>0</v>
      </c>
      <c r="I2012">
        <v>0</v>
      </c>
      <c r="J2012">
        <v>0</v>
      </c>
      <c r="K2012">
        <v>67724.73</v>
      </c>
      <c r="L2012">
        <v>7.1766126041314803E-6</v>
      </c>
      <c r="M2012" t="s">
        <v>42</v>
      </c>
      <c r="N2012">
        <v>9436865793.8999996</v>
      </c>
      <c r="O2012" t="s">
        <v>59</v>
      </c>
      <c r="P2012">
        <v>20902425.73</v>
      </c>
      <c r="Q2012">
        <v>0</v>
      </c>
      <c r="R2012">
        <v>2.2149754151970001E-3</v>
      </c>
    </row>
    <row r="2013" spans="1:18" x14ac:dyDescent="0.3">
      <c r="A2013" t="s">
        <v>138</v>
      </c>
      <c r="B2013" t="s">
        <v>139</v>
      </c>
      <c r="C2013" t="s">
        <v>140</v>
      </c>
      <c r="D2013" t="s">
        <v>56</v>
      </c>
      <c r="E2013">
        <v>0</v>
      </c>
      <c r="F2013">
        <v>84778.77</v>
      </c>
      <c r="G2013">
        <v>0</v>
      </c>
      <c r="H2013">
        <v>0</v>
      </c>
      <c r="I2013">
        <v>0</v>
      </c>
      <c r="J2013">
        <v>0</v>
      </c>
      <c r="K2013">
        <v>128076.56</v>
      </c>
      <c r="L2013">
        <v>1.357193826818951E-5</v>
      </c>
      <c r="M2013" t="s">
        <v>42</v>
      </c>
      <c r="N2013">
        <v>9436865793.8999996</v>
      </c>
      <c r="O2013" t="s">
        <v>59</v>
      </c>
      <c r="P2013">
        <v>48461121.869999997</v>
      </c>
      <c r="Q2013">
        <v>0</v>
      </c>
      <c r="R2013">
        <v>5.135298406101E-3</v>
      </c>
    </row>
    <row r="2014" spans="1:18" x14ac:dyDescent="0.3">
      <c r="A2014" t="s">
        <v>147</v>
      </c>
      <c r="B2014" t="s">
        <v>148</v>
      </c>
      <c r="C2014" t="s">
        <v>149</v>
      </c>
      <c r="D2014" t="s">
        <v>56</v>
      </c>
      <c r="E2014">
        <v>0</v>
      </c>
      <c r="F2014">
        <v>6200</v>
      </c>
      <c r="G2014">
        <v>0</v>
      </c>
      <c r="H2014">
        <v>0</v>
      </c>
      <c r="I2014">
        <v>0</v>
      </c>
      <c r="J2014">
        <v>0</v>
      </c>
      <c r="K2014">
        <v>97089.68</v>
      </c>
      <c r="L2014">
        <v>1.0288339594991249E-5</v>
      </c>
      <c r="M2014" t="s">
        <v>42</v>
      </c>
      <c r="N2014">
        <v>9436865793.8999996</v>
      </c>
      <c r="O2014" t="s">
        <v>59</v>
      </c>
      <c r="P2014">
        <v>28741620.23</v>
      </c>
      <c r="Q2014">
        <v>0</v>
      </c>
      <c r="R2014">
        <v>3.045674364531E-3</v>
      </c>
    </row>
    <row r="2015" spans="1:18" x14ac:dyDescent="0.3">
      <c r="A2015" t="s">
        <v>150</v>
      </c>
      <c r="B2015" t="s">
        <v>151</v>
      </c>
      <c r="C2015" t="s">
        <v>152</v>
      </c>
      <c r="D2015" t="s">
        <v>56</v>
      </c>
      <c r="E2015">
        <v>0</v>
      </c>
      <c r="F2015">
        <v>524.99</v>
      </c>
      <c r="G2015">
        <v>0</v>
      </c>
      <c r="H2015">
        <v>0</v>
      </c>
      <c r="I2015">
        <v>0</v>
      </c>
      <c r="J2015">
        <v>0</v>
      </c>
      <c r="K2015">
        <v>284594.59000000003</v>
      </c>
      <c r="L2015">
        <v>3.0157744765636301E-5</v>
      </c>
      <c r="M2015" t="s">
        <v>42</v>
      </c>
      <c r="N2015">
        <v>9436865793.8999996</v>
      </c>
      <c r="O2015" t="s">
        <v>59</v>
      </c>
      <c r="P2015">
        <v>98077284.159999996</v>
      </c>
      <c r="Q2015">
        <v>0</v>
      </c>
      <c r="R2015">
        <v>1.0392993426207E-2</v>
      </c>
    </row>
    <row r="2016" spans="1:18" x14ac:dyDescent="0.3">
      <c r="A2016" t="s">
        <v>156</v>
      </c>
      <c r="B2016" t="s">
        <v>157</v>
      </c>
      <c r="C2016" t="s">
        <v>158</v>
      </c>
      <c r="D2016" t="s">
        <v>56</v>
      </c>
      <c r="E2016">
        <v>0</v>
      </c>
      <c r="F2016">
        <v>1851.5</v>
      </c>
      <c r="G2016">
        <v>0</v>
      </c>
      <c r="H2016">
        <v>0</v>
      </c>
      <c r="I2016">
        <v>0</v>
      </c>
      <c r="J2016">
        <v>0</v>
      </c>
      <c r="K2016">
        <v>331732.45</v>
      </c>
      <c r="L2016">
        <v>3.5152820570409322E-5</v>
      </c>
      <c r="M2016" t="s">
        <v>42</v>
      </c>
      <c r="N2016">
        <v>9436865793.8999996</v>
      </c>
      <c r="O2016" t="s">
        <v>59</v>
      </c>
      <c r="P2016">
        <v>105977323.56999999</v>
      </c>
      <c r="Q2016">
        <v>0</v>
      </c>
      <c r="R2016">
        <v>1.1230139951604001E-2</v>
      </c>
    </row>
    <row r="2017" spans="1:18" x14ac:dyDescent="0.3">
      <c r="A2017" t="s">
        <v>162</v>
      </c>
      <c r="B2017" t="s">
        <v>163</v>
      </c>
      <c r="C2017" t="s">
        <v>164</v>
      </c>
      <c r="D2017" t="s">
        <v>56</v>
      </c>
      <c r="E2017">
        <v>0</v>
      </c>
      <c r="F2017">
        <v>223183.64</v>
      </c>
      <c r="G2017">
        <v>0</v>
      </c>
      <c r="H2017">
        <v>0</v>
      </c>
      <c r="I2017">
        <v>0</v>
      </c>
      <c r="J2017">
        <v>0</v>
      </c>
      <c r="K2017">
        <v>464288.95</v>
      </c>
      <c r="L2017">
        <v>4.9199486369734839E-5</v>
      </c>
      <c r="M2017" t="s">
        <v>42</v>
      </c>
      <c r="N2017">
        <v>9436865793.8999996</v>
      </c>
      <c r="O2017" t="s">
        <v>59</v>
      </c>
      <c r="P2017">
        <v>157530991.00999999</v>
      </c>
      <c r="Q2017">
        <v>0</v>
      </c>
      <c r="R2017">
        <v>1.6693147327774001E-2</v>
      </c>
    </row>
    <row r="2018" spans="1:18" x14ac:dyDescent="0.3">
      <c r="A2018" t="s">
        <v>168</v>
      </c>
      <c r="B2018" t="s">
        <v>169</v>
      </c>
      <c r="C2018" t="s">
        <v>170</v>
      </c>
      <c r="D2018" t="s">
        <v>56</v>
      </c>
      <c r="E2018">
        <v>0</v>
      </c>
      <c r="F2018">
        <v>2665.8</v>
      </c>
      <c r="G2018">
        <v>0</v>
      </c>
      <c r="H2018">
        <v>0</v>
      </c>
      <c r="I2018">
        <v>0</v>
      </c>
      <c r="J2018">
        <v>0</v>
      </c>
      <c r="K2018">
        <v>55973.58</v>
      </c>
      <c r="L2018">
        <v>5.9313739564020599E-6</v>
      </c>
      <c r="M2018" t="s">
        <v>42</v>
      </c>
      <c r="N2018">
        <v>9436865793.8999996</v>
      </c>
      <c r="O2018" t="s">
        <v>59</v>
      </c>
      <c r="P2018">
        <v>15217057.550000001</v>
      </c>
      <c r="Q2018">
        <v>0</v>
      </c>
      <c r="R2018">
        <v>1.612511810843E-3</v>
      </c>
    </row>
    <row r="2019" spans="1:18" x14ac:dyDescent="0.3">
      <c r="A2019" t="s">
        <v>174</v>
      </c>
      <c r="B2019" t="s">
        <v>175</v>
      </c>
      <c r="C2019" t="s">
        <v>176</v>
      </c>
      <c r="D2019" t="s">
        <v>56</v>
      </c>
      <c r="E2019">
        <v>0</v>
      </c>
      <c r="F2019">
        <v>25753.83</v>
      </c>
      <c r="G2019">
        <v>0</v>
      </c>
      <c r="H2019">
        <v>0</v>
      </c>
      <c r="I2019">
        <v>0</v>
      </c>
      <c r="J2019">
        <v>0</v>
      </c>
      <c r="K2019">
        <v>188570.35</v>
      </c>
      <c r="L2019">
        <v>1.9982307062360899E-5</v>
      </c>
      <c r="M2019" t="s">
        <v>42</v>
      </c>
      <c r="N2019">
        <v>9436865793.8999996</v>
      </c>
      <c r="O2019" t="s">
        <v>59</v>
      </c>
      <c r="P2019">
        <v>46451555.049999997</v>
      </c>
      <c r="Q2019">
        <v>0</v>
      </c>
      <c r="R2019">
        <v>4.9223498632379997E-3</v>
      </c>
    </row>
    <row r="2020" spans="1:18" x14ac:dyDescent="0.3">
      <c r="A2020" t="s">
        <v>183</v>
      </c>
      <c r="B2020" t="s">
        <v>184</v>
      </c>
      <c r="C2020" t="s">
        <v>185</v>
      </c>
      <c r="D2020" t="s">
        <v>56</v>
      </c>
      <c r="E2020">
        <v>0</v>
      </c>
      <c r="F2020">
        <v>800</v>
      </c>
      <c r="G2020">
        <v>0</v>
      </c>
      <c r="H2020">
        <v>0</v>
      </c>
      <c r="I2020">
        <v>0</v>
      </c>
      <c r="J2020">
        <v>0</v>
      </c>
      <c r="K2020">
        <v>1582.02</v>
      </c>
      <c r="L2020">
        <v>1.6764252396411E-7</v>
      </c>
      <c r="M2020" t="s">
        <v>42</v>
      </c>
      <c r="N2020">
        <v>9436865793.8999996</v>
      </c>
      <c r="O2020" t="s">
        <v>59</v>
      </c>
      <c r="P2020">
        <v>533747.35</v>
      </c>
      <c r="Q2020">
        <v>0</v>
      </c>
      <c r="R2020">
        <v>5.6559811452E-5</v>
      </c>
    </row>
    <row r="2021" spans="1:18" x14ac:dyDescent="0.3">
      <c r="A2021" t="s">
        <v>186</v>
      </c>
      <c r="B2021" t="s">
        <v>187</v>
      </c>
      <c r="C2021" t="s">
        <v>188</v>
      </c>
      <c r="D2021" t="s">
        <v>56</v>
      </c>
      <c r="E2021">
        <v>0</v>
      </c>
      <c r="F2021">
        <v>40600.54</v>
      </c>
      <c r="G2021">
        <v>0</v>
      </c>
      <c r="H2021">
        <v>0</v>
      </c>
      <c r="I2021">
        <v>0</v>
      </c>
      <c r="J2021">
        <v>0</v>
      </c>
      <c r="K2021">
        <v>103780.3</v>
      </c>
      <c r="L2021">
        <v>1.0997327106959989E-5</v>
      </c>
      <c r="M2021" t="s">
        <v>42</v>
      </c>
      <c r="N2021">
        <v>9436865793.8999996</v>
      </c>
      <c r="O2021" t="s">
        <v>59</v>
      </c>
      <c r="P2021">
        <v>32374458.719999999</v>
      </c>
      <c r="Q2021">
        <v>0</v>
      </c>
      <c r="R2021">
        <v>3.430636762995E-3</v>
      </c>
    </row>
    <row r="2022" spans="1:18" x14ac:dyDescent="0.3">
      <c r="A2022" t="s">
        <v>189</v>
      </c>
      <c r="B2022" t="s">
        <v>190</v>
      </c>
      <c r="C2022" t="s">
        <v>191</v>
      </c>
      <c r="D2022" t="s">
        <v>56</v>
      </c>
      <c r="E2022">
        <v>0</v>
      </c>
      <c r="F2022">
        <v>31519.9</v>
      </c>
      <c r="G2022">
        <v>0</v>
      </c>
      <c r="H2022">
        <v>0</v>
      </c>
      <c r="I2022">
        <v>0</v>
      </c>
      <c r="J2022">
        <v>0</v>
      </c>
      <c r="K2022">
        <v>190898.96</v>
      </c>
      <c r="L2022">
        <v>2.0229063777021949E-5</v>
      </c>
      <c r="M2022" t="s">
        <v>42</v>
      </c>
      <c r="N2022">
        <v>9436865793.8999996</v>
      </c>
      <c r="O2022" t="s">
        <v>59</v>
      </c>
      <c r="P2022">
        <v>55540655.560000002</v>
      </c>
      <c r="Q2022">
        <v>0</v>
      </c>
      <c r="R2022">
        <v>5.8854980851699998E-3</v>
      </c>
    </row>
    <row r="2023" spans="1:18" x14ac:dyDescent="0.3">
      <c r="A2023" t="s">
        <v>207</v>
      </c>
      <c r="B2023" t="s">
        <v>208</v>
      </c>
      <c r="C2023" t="s">
        <v>209</v>
      </c>
      <c r="D2023" t="s">
        <v>56</v>
      </c>
      <c r="E2023">
        <v>0</v>
      </c>
      <c r="F2023">
        <v>43779.23</v>
      </c>
      <c r="G2023">
        <v>0</v>
      </c>
      <c r="H2023">
        <v>0</v>
      </c>
      <c r="I2023">
        <v>0</v>
      </c>
      <c r="J2023">
        <v>0</v>
      </c>
      <c r="K2023">
        <v>1060.99</v>
      </c>
      <c r="L2023">
        <v>1.1243033684826E-7</v>
      </c>
      <c r="M2023" t="s">
        <v>42</v>
      </c>
      <c r="N2023">
        <v>9436865793.8999996</v>
      </c>
      <c r="O2023" t="s">
        <v>59</v>
      </c>
      <c r="P2023">
        <v>531886.65</v>
      </c>
      <c r="Q2023">
        <v>0</v>
      </c>
      <c r="R2023">
        <v>5.6362637936999999E-5</v>
      </c>
    </row>
    <row r="2024" spans="1:18" x14ac:dyDescent="0.3">
      <c r="A2024" t="s">
        <v>213</v>
      </c>
      <c r="B2024" t="s">
        <v>214</v>
      </c>
      <c r="C2024" t="s">
        <v>215</v>
      </c>
      <c r="D2024" t="s">
        <v>56</v>
      </c>
      <c r="E2024">
        <v>0</v>
      </c>
      <c r="F2024">
        <v>5870.25</v>
      </c>
      <c r="G2024">
        <v>0</v>
      </c>
      <c r="H2024">
        <v>0</v>
      </c>
      <c r="I2024">
        <v>0</v>
      </c>
      <c r="J2024">
        <v>0</v>
      </c>
      <c r="K2024">
        <v>529678.79</v>
      </c>
      <c r="L2024">
        <v>5.6128676784021331E-5</v>
      </c>
      <c r="M2024" t="s">
        <v>42</v>
      </c>
      <c r="N2024">
        <v>9436865793.8999996</v>
      </c>
      <c r="O2024" t="s">
        <v>59</v>
      </c>
      <c r="P2024">
        <v>130952311.73999999</v>
      </c>
      <c r="Q2024">
        <v>0</v>
      </c>
      <c r="R2024">
        <v>1.3876674162797999E-2</v>
      </c>
    </row>
    <row r="2025" spans="1:18" x14ac:dyDescent="0.3">
      <c r="A2025" t="s">
        <v>216</v>
      </c>
      <c r="B2025" t="s">
        <v>217</v>
      </c>
      <c r="C2025" t="s">
        <v>218</v>
      </c>
      <c r="D2025" t="s">
        <v>56</v>
      </c>
      <c r="E2025">
        <v>0</v>
      </c>
      <c r="F2025">
        <v>24728.43</v>
      </c>
      <c r="G2025">
        <v>0</v>
      </c>
      <c r="H2025">
        <v>0</v>
      </c>
      <c r="I2025">
        <v>0</v>
      </c>
      <c r="J2025">
        <v>0</v>
      </c>
      <c r="K2025">
        <v>79089.98</v>
      </c>
      <c r="L2025">
        <v>8.3809584376121793E-6</v>
      </c>
      <c r="M2025" t="s">
        <v>42</v>
      </c>
      <c r="N2025">
        <v>9436865793.8999996</v>
      </c>
      <c r="O2025" t="s">
        <v>59</v>
      </c>
      <c r="P2025">
        <v>24360866.300000001</v>
      </c>
      <c r="Q2025">
        <v>0</v>
      </c>
      <c r="R2025">
        <v>2.5814573219579999E-3</v>
      </c>
    </row>
    <row r="2026" spans="1:18" x14ac:dyDescent="0.3">
      <c r="A2026" t="s">
        <v>225</v>
      </c>
      <c r="B2026" t="s">
        <v>226</v>
      </c>
      <c r="C2026" t="s">
        <v>227</v>
      </c>
      <c r="D2026" t="s">
        <v>56</v>
      </c>
      <c r="E2026">
        <v>0</v>
      </c>
      <c r="F2026">
        <v>5036.93</v>
      </c>
      <c r="G2026">
        <v>0</v>
      </c>
      <c r="H2026">
        <v>0</v>
      </c>
      <c r="I2026">
        <v>0</v>
      </c>
      <c r="J2026">
        <v>0</v>
      </c>
      <c r="K2026">
        <v>17951.63</v>
      </c>
      <c r="L2026">
        <v>1.9022873051351299E-6</v>
      </c>
      <c r="M2026" t="s">
        <v>42</v>
      </c>
      <c r="N2026">
        <v>9436865793.8999996</v>
      </c>
      <c r="O2026" t="s">
        <v>59</v>
      </c>
      <c r="P2026">
        <v>5451539.9500000002</v>
      </c>
      <c r="Q2026">
        <v>0</v>
      </c>
      <c r="R2026">
        <v>5.77685438053E-4</v>
      </c>
    </row>
    <row r="2027" spans="1:18" x14ac:dyDescent="0.3">
      <c r="A2027" t="s">
        <v>228</v>
      </c>
      <c r="B2027" t="s">
        <v>229</v>
      </c>
      <c r="C2027" t="s">
        <v>230</v>
      </c>
      <c r="D2027" t="s">
        <v>56</v>
      </c>
      <c r="E2027">
        <v>0</v>
      </c>
      <c r="F2027">
        <v>21286.57</v>
      </c>
      <c r="G2027">
        <v>0</v>
      </c>
      <c r="H2027">
        <v>0</v>
      </c>
      <c r="I2027">
        <v>0</v>
      </c>
      <c r="J2027">
        <v>0</v>
      </c>
      <c r="K2027">
        <v>18469.34</v>
      </c>
      <c r="L2027">
        <v>1.95714768052954E-6</v>
      </c>
      <c r="M2027" t="s">
        <v>42</v>
      </c>
      <c r="N2027">
        <v>9436865793.8999996</v>
      </c>
      <c r="O2027" t="s">
        <v>59</v>
      </c>
      <c r="P2027">
        <v>6002967.6699999999</v>
      </c>
      <c r="Q2027">
        <v>0</v>
      </c>
      <c r="R2027">
        <v>6.3611879209700005E-4</v>
      </c>
    </row>
    <row r="2028" spans="1:18" x14ac:dyDescent="0.3">
      <c r="A2028" t="s">
        <v>237</v>
      </c>
      <c r="B2028" t="s">
        <v>238</v>
      </c>
      <c r="C2028" t="s">
        <v>239</v>
      </c>
      <c r="D2028" t="s">
        <v>56</v>
      </c>
      <c r="E2028">
        <v>0</v>
      </c>
      <c r="F2028">
        <v>12601</v>
      </c>
      <c r="G2028">
        <v>0</v>
      </c>
      <c r="H2028">
        <v>0</v>
      </c>
      <c r="I2028">
        <v>0</v>
      </c>
      <c r="J2028">
        <v>0</v>
      </c>
      <c r="K2028">
        <v>308263.46999999997</v>
      </c>
      <c r="L2028">
        <v>3.2665874108251262E-5</v>
      </c>
      <c r="M2028" t="s">
        <v>42</v>
      </c>
      <c r="N2028">
        <v>9436865793.8999996</v>
      </c>
      <c r="O2028" t="s">
        <v>59</v>
      </c>
      <c r="P2028">
        <v>117032267.92</v>
      </c>
      <c r="Q2028">
        <v>0</v>
      </c>
      <c r="R2028">
        <v>1.2401603506500001E-2</v>
      </c>
    </row>
    <row r="2029" spans="1:18" x14ac:dyDescent="0.3">
      <c r="A2029" t="s">
        <v>243</v>
      </c>
      <c r="B2029" t="s">
        <v>244</v>
      </c>
      <c r="C2029" t="s">
        <v>245</v>
      </c>
      <c r="D2029" t="s">
        <v>56</v>
      </c>
      <c r="E2029">
        <v>0</v>
      </c>
      <c r="F2029">
        <v>10189.67</v>
      </c>
      <c r="G2029">
        <v>0</v>
      </c>
      <c r="H2029">
        <v>0</v>
      </c>
      <c r="I2029">
        <v>0</v>
      </c>
      <c r="J2029">
        <v>0</v>
      </c>
      <c r="K2029">
        <v>37436.050000000003</v>
      </c>
      <c r="L2029">
        <v>3.96700035982271E-6</v>
      </c>
      <c r="M2029" t="s">
        <v>42</v>
      </c>
      <c r="N2029">
        <v>9436865793.8999996</v>
      </c>
      <c r="O2029" t="s">
        <v>59</v>
      </c>
      <c r="P2029">
        <v>11594460.380000001</v>
      </c>
      <c r="Q2029">
        <v>0</v>
      </c>
      <c r="R2029">
        <v>1.228634658288E-3</v>
      </c>
    </row>
    <row r="2030" spans="1:18" x14ac:dyDescent="0.3">
      <c r="A2030" t="s">
        <v>246</v>
      </c>
      <c r="B2030" t="s">
        <v>247</v>
      </c>
      <c r="C2030" t="s">
        <v>248</v>
      </c>
      <c r="D2030" t="s">
        <v>56</v>
      </c>
      <c r="E2030">
        <v>0</v>
      </c>
      <c r="F2030">
        <v>2187.5</v>
      </c>
      <c r="G2030">
        <v>0</v>
      </c>
      <c r="H2030">
        <v>0</v>
      </c>
      <c r="I2030">
        <v>0</v>
      </c>
      <c r="J2030">
        <v>0</v>
      </c>
      <c r="K2030">
        <v>4797.6000000000004</v>
      </c>
      <c r="L2030">
        <v>5.0838913096560997E-7</v>
      </c>
      <c r="M2030" t="s">
        <v>42</v>
      </c>
      <c r="N2030">
        <v>9436865793.8999996</v>
      </c>
      <c r="O2030" t="s">
        <v>59</v>
      </c>
      <c r="P2030">
        <v>1477210.59</v>
      </c>
      <c r="Q2030">
        <v>0</v>
      </c>
      <c r="R2030">
        <v>1.5653614476099999E-4</v>
      </c>
    </row>
    <row r="2031" spans="1:18" x14ac:dyDescent="0.3">
      <c r="A2031" t="s">
        <v>249</v>
      </c>
      <c r="B2031" t="s">
        <v>250</v>
      </c>
      <c r="C2031" t="s">
        <v>251</v>
      </c>
      <c r="D2031" t="s">
        <v>56</v>
      </c>
      <c r="E2031">
        <v>0</v>
      </c>
      <c r="F2031">
        <v>4809</v>
      </c>
      <c r="G2031">
        <v>0</v>
      </c>
      <c r="H2031">
        <v>0</v>
      </c>
      <c r="I2031">
        <v>0</v>
      </c>
      <c r="J2031">
        <v>0</v>
      </c>
      <c r="K2031">
        <v>4063.12</v>
      </c>
      <c r="L2031">
        <v>4.3055820531287E-7</v>
      </c>
      <c r="M2031" t="s">
        <v>42</v>
      </c>
      <c r="N2031">
        <v>9436865793.8999996</v>
      </c>
      <c r="O2031" t="s">
        <v>59</v>
      </c>
      <c r="P2031">
        <v>1265063.26</v>
      </c>
      <c r="Q2031">
        <v>0</v>
      </c>
      <c r="R2031">
        <v>1.3405544675800001E-4</v>
      </c>
    </row>
    <row r="2032" spans="1:18" x14ac:dyDescent="0.3">
      <c r="A2032" t="s">
        <v>252</v>
      </c>
      <c r="B2032" t="s">
        <v>253</v>
      </c>
      <c r="C2032" t="s">
        <v>254</v>
      </c>
      <c r="D2032" t="s">
        <v>56</v>
      </c>
      <c r="E2032">
        <v>0</v>
      </c>
      <c r="F2032">
        <v>1870.02</v>
      </c>
      <c r="G2032">
        <v>0</v>
      </c>
      <c r="H2032">
        <v>0</v>
      </c>
      <c r="I2032">
        <v>0</v>
      </c>
      <c r="J2032">
        <v>0</v>
      </c>
      <c r="K2032">
        <v>17147.2</v>
      </c>
      <c r="L2032">
        <v>1.8170439608332599E-6</v>
      </c>
      <c r="M2032" t="s">
        <v>42</v>
      </c>
      <c r="N2032">
        <v>9436865793.8999996</v>
      </c>
      <c r="O2032" t="s">
        <v>59</v>
      </c>
      <c r="P2032">
        <v>6217185.6100000003</v>
      </c>
      <c r="Q2032">
        <v>0</v>
      </c>
      <c r="R2032">
        <v>6.5881890722899997E-4</v>
      </c>
    </row>
    <row r="2033" spans="1:18" x14ac:dyDescent="0.3">
      <c r="A2033" t="s">
        <v>255</v>
      </c>
      <c r="B2033" t="s">
        <v>256</v>
      </c>
      <c r="C2033" t="s">
        <v>257</v>
      </c>
      <c r="D2033" t="s">
        <v>56</v>
      </c>
      <c r="E2033">
        <v>0</v>
      </c>
      <c r="F2033">
        <v>10522.8</v>
      </c>
      <c r="G2033">
        <v>0</v>
      </c>
      <c r="H2033">
        <v>0</v>
      </c>
      <c r="I2033">
        <v>0</v>
      </c>
      <c r="J2033">
        <v>0</v>
      </c>
      <c r="K2033">
        <v>47346.63</v>
      </c>
      <c r="L2033">
        <v>5.0171986159435301E-6</v>
      </c>
      <c r="M2033" t="s">
        <v>42</v>
      </c>
      <c r="N2033">
        <v>9436865793.8999996</v>
      </c>
      <c r="O2033" t="s">
        <v>59</v>
      </c>
      <c r="P2033">
        <v>11728940.279999999</v>
      </c>
      <c r="Q2033" s="92">
        <v>0</v>
      </c>
      <c r="R2033" s="92">
        <v>1.2428851417580001E-3</v>
      </c>
    </row>
    <row r="2034" spans="1:18" x14ac:dyDescent="0.3">
      <c r="A2034" t="s">
        <v>270</v>
      </c>
      <c r="B2034" t="s">
        <v>271</v>
      </c>
      <c r="C2034" t="s">
        <v>272</v>
      </c>
      <c r="D2034" t="s">
        <v>56</v>
      </c>
      <c r="E2034">
        <v>0</v>
      </c>
      <c r="F2034">
        <v>404.32</v>
      </c>
      <c r="G2034">
        <v>0</v>
      </c>
      <c r="H2034">
        <v>0</v>
      </c>
      <c r="I2034">
        <v>0</v>
      </c>
      <c r="J2034">
        <v>0</v>
      </c>
      <c r="K2034">
        <v>21354.06</v>
      </c>
      <c r="L2034">
        <v>2.2628339182065301E-6</v>
      </c>
      <c r="M2034" t="s">
        <v>42</v>
      </c>
      <c r="N2034">
        <v>9436865793.8999996</v>
      </c>
      <c r="O2034" t="s">
        <v>59</v>
      </c>
      <c r="P2034">
        <v>7234073.0099999998</v>
      </c>
      <c r="Q2034">
        <v>0</v>
      </c>
      <c r="R2034">
        <v>7.6657580684E-4</v>
      </c>
    </row>
    <row r="2035" spans="1:18" x14ac:dyDescent="0.3">
      <c r="A2035" t="s">
        <v>273</v>
      </c>
      <c r="B2035" t="s">
        <v>274</v>
      </c>
      <c r="C2035" t="s">
        <v>275</v>
      </c>
      <c r="D2035" t="s">
        <v>56</v>
      </c>
      <c r="E2035">
        <v>0</v>
      </c>
      <c r="F2035">
        <v>3515.82</v>
      </c>
      <c r="G2035">
        <v>0</v>
      </c>
      <c r="H2035">
        <v>0</v>
      </c>
      <c r="I2035">
        <v>0</v>
      </c>
      <c r="J2035">
        <v>0</v>
      </c>
      <c r="K2035">
        <v>8719.7800000000007</v>
      </c>
      <c r="L2035">
        <v>9.2401229289881999E-7</v>
      </c>
      <c r="M2035" t="s">
        <v>42</v>
      </c>
      <c r="N2035">
        <v>9436865793.8999996</v>
      </c>
      <c r="O2035" t="s">
        <v>59</v>
      </c>
      <c r="P2035">
        <v>2953332.25</v>
      </c>
      <c r="Q2035">
        <v>0</v>
      </c>
      <c r="R2035">
        <v>3.12956898456E-4</v>
      </c>
    </row>
    <row r="2036" spans="1:18" x14ac:dyDescent="0.3">
      <c r="A2036" t="s">
        <v>291</v>
      </c>
      <c r="B2036" t="s">
        <v>292</v>
      </c>
      <c r="C2036" t="s">
        <v>293</v>
      </c>
      <c r="D2036" t="s">
        <v>56</v>
      </c>
      <c r="E2036">
        <v>0</v>
      </c>
      <c r="F2036">
        <v>7980</v>
      </c>
      <c r="G2036">
        <v>0</v>
      </c>
      <c r="H2036">
        <v>0</v>
      </c>
      <c r="I2036">
        <v>0</v>
      </c>
      <c r="J2036">
        <v>0</v>
      </c>
      <c r="K2036">
        <v>25394.639999999999</v>
      </c>
      <c r="L2036">
        <v>2.69100361863947E-6</v>
      </c>
      <c r="M2036" t="s">
        <v>42</v>
      </c>
      <c r="N2036">
        <v>9436865793.8999996</v>
      </c>
      <c r="O2036" t="s">
        <v>59</v>
      </c>
      <c r="P2036">
        <v>4670498.3600000003</v>
      </c>
      <c r="Q2036">
        <v>0</v>
      </c>
      <c r="R2036">
        <v>4.9492050242100002E-4</v>
      </c>
    </row>
    <row r="2037" spans="1:18" x14ac:dyDescent="0.3">
      <c r="A2037" t="s">
        <v>294</v>
      </c>
      <c r="B2037" t="s">
        <v>295</v>
      </c>
      <c r="C2037" t="s">
        <v>296</v>
      </c>
      <c r="D2037" t="s">
        <v>56</v>
      </c>
      <c r="E2037">
        <v>0</v>
      </c>
      <c r="F2037">
        <v>7605</v>
      </c>
      <c r="G2037">
        <v>0</v>
      </c>
      <c r="H2037">
        <v>0</v>
      </c>
      <c r="I2037">
        <v>0</v>
      </c>
      <c r="J2037">
        <v>0</v>
      </c>
      <c r="K2037">
        <v>8560.18</v>
      </c>
      <c r="L2037">
        <v>9.0709989809680995E-7</v>
      </c>
      <c r="M2037" t="s">
        <v>42</v>
      </c>
      <c r="N2037">
        <v>9436865793.8999996</v>
      </c>
      <c r="O2037" t="s">
        <v>59</v>
      </c>
      <c r="P2037">
        <v>2494089.7400000002</v>
      </c>
      <c r="Q2037">
        <v>0</v>
      </c>
      <c r="R2037">
        <v>2.6429217014099999E-4</v>
      </c>
    </row>
    <row r="2038" spans="1:18" x14ac:dyDescent="0.3">
      <c r="A2038" t="s">
        <v>297</v>
      </c>
      <c r="B2038" t="s">
        <v>298</v>
      </c>
      <c r="C2038" t="s">
        <v>299</v>
      </c>
      <c r="D2038" t="s">
        <v>56</v>
      </c>
      <c r="E2038">
        <v>0</v>
      </c>
      <c r="F2038">
        <v>4073.78</v>
      </c>
      <c r="G2038">
        <v>0</v>
      </c>
      <c r="H2038">
        <v>0</v>
      </c>
      <c r="I2038">
        <v>0</v>
      </c>
      <c r="J2038">
        <v>0</v>
      </c>
      <c r="K2038">
        <v>54648.85</v>
      </c>
      <c r="L2038">
        <v>5.7909957811760998E-6</v>
      </c>
      <c r="M2038" t="s">
        <v>42</v>
      </c>
      <c r="N2038">
        <v>9436865793.8999996</v>
      </c>
      <c r="O2038" t="s">
        <v>59</v>
      </c>
      <c r="P2038">
        <v>18400527.530000001</v>
      </c>
      <c r="Q2038">
        <v>0</v>
      </c>
      <c r="R2038">
        <v>1.9498558029609999E-3</v>
      </c>
    </row>
    <row r="2039" spans="1:18" x14ac:dyDescent="0.3">
      <c r="A2039" t="s">
        <v>306</v>
      </c>
      <c r="B2039" t="s">
        <v>307</v>
      </c>
      <c r="C2039" t="s">
        <v>308</v>
      </c>
      <c r="D2039" t="s">
        <v>56</v>
      </c>
      <c r="E2039">
        <v>0</v>
      </c>
      <c r="F2039">
        <v>6221.99</v>
      </c>
      <c r="G2039">
        <v>0</v>
      </c>
      <c r="H2039">
        <v>0</v>
      </c>
      <c r="I2039">
        <v>0</v>
      </c>
      <c r="J2039">
        <v>0</v>
      </c>
      <c r="K2039">
        <v>98171.55</v>
      </c>
      <c r="L2039">
        <v>1.040298253085872E-5</v>
      </c>
      <c r="M2039" t="s">
        <v>42</v>
      </c>
      <c r="N2039">
        <v>9436865793.8999996</v>
      </c>
      <c r="O2039" t="s">
        <v>59</v>
      </c>
      <c r="P2039">
        <v>28785972.52</v>
      </c>
      <c r="Q2039">
        <v>0</v>
      </c>
      <c r="R2039">
        <v>3.050374260764E-3</v>
      </c>
    </row>
    <row r="2040" spans="1:18" x14ac:dyDescent="0.3">
      <c r="A2040" t="s">
        <v>309</v>
      </c>
      <c r="B2040" t="s">
        <v>310</v>
      </c>
      <c r="C2040" t="s">
        <v>311</v>
      </c>
      <c r="D2040" t="s">
        <v>56</v>
      </c>
      <c r="E2040">
        <v>0</v>
      </c>
      <c r="F2040">
        <v>200</v>
      </c>
      <c r="G2040">
        <v>0</v>
      </c>
      <c r="H2040">
        <v>0</v>
      </c>
      <c r="I2040">
        <v>0</v>
      </c>
      <c r="J2040">
        <v>0</v>
      </c>
      <c r="K2040">
        <v>149790.75</v>
      </c>
      <c r="L2040">
        <v>1.587293422110812E-5</v>
      </c>
      <c r="M2040" t="s">
        <v>42</v>
      </c>
      <c r="N2040">
        <v>9436865793.8999996</v>
      </c>
      <c r="O2040" t="s">
        <v>59</v>
      </c>
      <c r="P2040">
        <v>45356250.590000004</v>
      </c>
      <c r="Q2040">
        <v>0</v>
      </c>
      <c r="R2040">
        <v>4.8062833127620001E-3</v>
      </c>
    </row>
    <row r="2041" spans="1:18" x14ac:dyDescent="0.3">
      <c r="A2041" t="s">
        <v>318</v>
      </c>
      <c r="B2041" t="s">
        <v>319</v>
      </c>
      <c r="C2041" t="s">
        <v>320</v>
      </c>
      <c r="D2041" t="s">
        <v>56</v>
      </c>
      <c r="E2041">
        <v>0</v>
      </c>
      <c r="F2041">
        <v>70918.100000000006</v>
      </c>
      <c r="G2041">
        <v>0</v>
      </c>
      <c r="H2041">
        <v>0</v>
      </c>
      <c r="I2041">
        <v>0</v>
      </c>
      <c r="J2041">
        <v>0</v>
      </c>
      <c r="K2041">
        <v>548280.97</v>
      </c>
      <c r="L2041">
        <v>5.809990117210413E-5</v>
      </c>
      <c r="M2041" t="s">
        <v>42</v>
      </c>
      <c r="N2041">
        <v>9436865793.8999996</v>
      </c>
      <c r="O2041" t="s">
        <v>59</v>
      </c>
      <c r="P2041">
        <v>179976284.90000001</v>
      </c>
      <c r="Q2041">
        <v>0</v>
      </c>
      <c r="R2041">
        <v>1.9071616448794002E-2</v>
      </c>
    </row>
    <row r="2042" spans="1:18" x14ac:dyDescent="0.3">
      <c r="A2042" t="s">
        <v>358</v>
      </c>
      <c r="B2042" t="s">
        <v>359</v>
      </c>
      <c r="C2042" t="s">
        <v>360</v>
      </c>
      <c r="D2042" t="s">
        <v>56</v>
      </c>
      <c r="E2042">
        <v>0</v>
      </c>
      <c r="F2042">
        <v>20352.87</v>
      </c>
      <c r="G2042">
        <v>0</v>
      </c>
      <c r="H2042">
        <v>0</v>
      </c>
      <c r="I2042">
        <v>0</v>
      </c>
      <c r="J2042">
        <v>0</v>
      </c>
      <c r="K2042">
        <v>68591.17</v>
      </c>
      <c r="L2042">
        <v>7.26842698603782E-6</v>
      </c>
      <c r="M2042" t="s">
        <v>42</v>
      </c>
      <c r="N2042">
        <v>9436865793.8999996</v>
      </c>
      <c r="O2042" t="s">
        <v>59</v>
      </c>
      <c r="P2042">
        <v>25669135.43</v>
      </c>
      <c r="Q2042">
        <v>0</v>
      </c>
      <c r="R2042">
        <v>2.720091181819E-3</v>
      </c>
    </row>
    <row r="2043" spans="1:18" x14ac:dyDescent="0.3">
      <c r="A2043" t="s">
        <v>361</v>
      </c>
      <c r="B2043" t="s">
        <v>362</v>
      </c>
      <c r="C2043" t="s">
        <v>363</v>
      </c>
      <c r="D2043" t="s">
        <v>56</v>
      </c>
      <c r="E2043">
        <v>0</v>
      </c>
      <c r="F2043">
        <v>10319.709999999999</v>
      </c>
      <c r="G2043">
        <v>0</v>
      </c>
      <c r="H2043">
        <v>0</v>
      </c>
      <c r="I2043">
        <v>0</v>
      </c>
      <c r="J2043">
        <v>0</v>
      </c>
      <c r="K2043">
        <v>55992.91</v>
      </c>
      <c r="L2043">
        <v>5.9334223059730102E-6</v>
      </c>
      <c r="M2043" t="s">
        <v>42</v>
      </c>
      <c r="N2043">
        <v>9436865793.8999996</v>
      </c>
      <c r="O2043" t="s">
        <v>59</v>
      </c>
      <c r="P2043">
        <v>12348714.82</v>
      </c>
      <c r="Q2043">
        <v>0</v>
      </c>
      <c r="R2043">
        <v>1.3085610296569999E-3</v>
      </c>
    </row>
    <row r="2044" spans="1:18" x14ac:dyDescent="0.3">
      <c r="A2044" t="s">
        <v>370</v>
      </c>
      <c r="B2044" t="s">
        <v>371</v>
      </c>
      <c r="C2044" t="s">
        <v>372</v>
      </c>
      <c r="D2044" t="s">
        <v>56</v>
      </c>
      <c r="E2044">
        <v>0</v>
      </c>
      <c r="F2044">
        <v>7861.5</v>
      </c>
      <c r="G2044">
        <v>0</v>
      </c>
      <c r="H2044">
        <v>0</v>
      </c>
      <c r="I2044">
        <v>0</v>
      </c>
      <c r="J2044">
        <v>0</v>
      </c>
      <c r="K2044">
        <v>114235.18</v>
      </c>
      <c r="L2044">
        <v>1.2105203411268361E-5</v>
      </c>
      <c r="M2044" t="s">
        <v>42</v>
      </c>
      <c r="N2044">
        <v>9436865793.8999996</v>
      </c>
      <c r="O2044" t="s">
        <v>59</v>
      </c>
      <c r="P2044">
        <v>32582123.649999999</v>
      </c>
      <c r="Q2044">
        <v>0</v>
      </c>
      <c r="R2044">
        <v>3.4526424727860001E-3</v>
      </c>
    </row>
    <row r="2045" spans="1:18" x14ac:dyDescent="0.3">
      <c r="A2045" t="s">
        <v>373</v>
      </c>
      <c r="B2045" t="s">
        <v>374</v>
      </c>
      <c r="C2045" t="s">
        <v>375</v>
      </c>
      <c r="D2045" t="s">
        <v>56</v>
      </c>
      <c r="E2045">
        <v>0</v>
      </c>
      <c r="F2045">
        <v>14517.11</v>
      </c>
      <c r="G2045">
        <v>0</v>
      </c>
      <c r="H2045">
        <v>0</v>
      </c>
      <c r="I2045">
        <v>0</v>
      </c>
      <c r="J2045">
        <v>0</v>
      </c>
      <c r="K2045">
        <v>90178.43</v>
      </c>
      <c r="L2045">
        <v>9.5559724986543097E-6</v>
      </c>
      <c r="M2045" t="s">
        <v>42</v>
      </c>
      <c r="N2045">
        <v>9436865793.8999996</v>
      </c>
      <c r="O2045" t="s">
        <v>59</v>
      </c>
      <c r="P2045">
        <v>22356248.050000001</v>
      </c>
      <c r="Q2045">
        <v>0</v>
      </c>
      <c r="R2045">
        <v>2.3690331661229999E-3</v>
      </c>
    </row>
    <row r="2046" spans="1:18" x14ac:dyDescent="0.3">
      <c r="A2046" t="s">
        <v>379</v>
      </c>
      <c r="B2046" t="s">
        <v>380</v>
      </c>
      <c r="C2046" t="s">
        <v>381</v>
      </c>
      <c r="D2046" t="s">
        <v>56</v>
      </c>
      <c r="E2046">
        <v>0</v>
      </c>
      <c r="F2046">
        <v>142067.66</v>
      </c>
      <c r="G2046">
        <v>0</v>
      </c>
      <c r="H2046">
        <v>0</v>
      </c>
      <c r="I2046">
        <v>0</v>
      </c>
      <c r="J2046">
        <v>0</v>
      </c>
      <c r="K2046">
        <v>629814.73</v>
      </c>
      <c r="L2046">
        <v>6.6739820588220393E-5</v>
      </c>
      <c r="M2046" t="s">
        <v>42</v>
      </c>
      <c r="N2046">
        <v>9436865793.8999996</v>
      </c>
      <c r="O2046" t="s">
        <v>59</v>
      </c>
      <c r="P2046">
        <v>199546414.13</v>
      </c>
      <c r="Q2046">
        <v>0</v>
      </c>
      <c r="R2046">
        <v>2.1145411886537999E-2</v>
      </c>
    </row>
    <row r="2047" spans="1:18" x14ac:dyDescent="0.3">
      <c r="A2047" t="s">
        <v>382</v>
      </c>
      <c r="B2047" t="s">
        <v>383</v>
      </c>
      <c r="C2047" t="s">
        <v>384</v>
      </c>
      <c r="D2047" t="s">
        <v>56</v>
      </c>
      <c r="E2047">
        <v>0</v>
      </c>
      <c r="F2047">
        <v>49860.03</v>
      </c>
      <c r="G2047">
        <v>0</v>
      </c>
      <c r="H2047">
        <v>0</v>
      </c>
      <c r="I2047">
        <v>0</v>
      </c>
      <c r="J2047">
        <v>0</v>
      </c>
      <c r="K2047">
        <v>610567.18000000005</v>
      </c>
      <c r="L2047">
        <v>6.4700208028249304E-5</v>
      </c>
      <c r="M2047" t="s">
        <v>42</v>
      </c>
      <c r="N2047">
        <v>9436865793.8999996</v>
      </c>
      <c r="O2047" t="s">
        <v>59</v>
      </c>
      <c r="P2047">
        <v>205753312.75999999</v>
      </c>
      <c r="Q2047">
        <v>0</v>
      </c>
      <c r="R2047">
        <v>2.1803140709386999E-2</v>
      </c>
    </row>
    <row r="2048" spans="1:18" x14ac:dyDescent="0.3">
      <c r="A2048" t="s">
        <v>385</v>
      </c>
      <c r="B2048" t="s">
        <v>386</v>
      </c>
      <c r="C2048" t="s">
        <v>387</v>
      </c>
      <c r="D2048" t="s">
        <v>56</v>
      </c>
      <c r="E2048">
        <v>0</v>
      </c>
      <c r="F2048">
        <v>65835.100000000006</v>
      </c>
      <c r="G2048">
        <v>0</v>
      </c>
      <c r="H2048">
        <v>0</v>
      </c>
      <c r="I2048">
        <v>0</v>
      </c>
      <c r="J2048">
        <v>0</v>
      </c>
      <c r="K2048">
        <v>470.7</v>
      </c>
      <c r="L2048">
        <v>4.98788485796E-8</v>
      </c>
      <c r="M2048" t="s">
        <v>42</v>
      </c>
      <c r="N2048">
        <v>9436865793.8999996</v>
      </c>
      <c r="O2048" t="s">
        <v>59</v>
      </c>
      <c r="P2048">
        <v>183091.98</v>
      </c>
      <c r="Q2048">
        <v>0</v>
      </c>
      <c r="R2048">
        <v>1.9401778514E-5</v>
      </c>
    </row>
    <row r="2049" spans="1:18" x14ac:dyDescent="0.3">
      <c r="A2049" t="s">
        <v>391</v>
      </c>
      <c r="B2049" t="s">
        <v>392</v>
      </c>
      <c r="C2049" t="s">
        <v>393</v>
      </c>
      <c r="D2049" t="s">
        <v>56</v>
      </c>
      <c r="E2049">
        <v>0</v>
      </c>
      <c r="F2049">
        <v>6128.69</v>
      </c>
      <c r="G2049">
        <v>0</v>
      </c>
      <c r="H2049">
        <v>0</v>
      </c>
      <c r="I2049">
        <v>0</v>
      </c>
      <c r="J2049">
        <v>0</v>
      </c>
      <c r="K2049">
        <v>177226.56</v>
      </c>
      <c r="L2049">
        <v>1.878023528898328E-5</v>
      </c>
      <c r="M2049" t="s">
        <v>42</v>
      </c>
      <c r="N2049">
        <v>9436865793.8999996</v>
      </c>
      <c r="O2049" t="s">
        <v>59</v>
      </c>
      <c r="P2049">
        <v>38282140.219999999</v>
      </c>
      <c r="Q2049">
        <v>0</v>
      </c>
      <c r="R2049">
        <v>4.0566583287369997E-3</v>
      </c>
    </row>
    <row r="2050" spans="1:18" x14ac:dyDescent="0.3">
      <c r="A2050" t="s">
        <v>406</v>
      </c>
      <c r="B2050" t="s">
        <v>407</v>
      </c>
      <c r="C2050" t="s">
        <v>408</v>
      </c>
      <c r="D2050" t="s">
        <v>56</v>
      </c>
      <c r="E2050">
        <v>0</v>
      </c>
      <c r="F2050">
        <v>7800</v>
      </c>
      <c r="G2050">
        <v>0</v>
      </c>
      <c r="H2050">
        <v>0</v>
      </c>
      <c r="I2050">
        <v>0</v>
      </c>
      <c r="J2050">
        <v>0</v>
      </c>
      <c r="K2050">
        <v>5437.31</v>
      </c>
      <c r="L2050">
        <v>5.7617752744928003E-7</v>
      </c>
      <c r="M2050" t="s">
        <v>42</v>
      </c>
      <c r="N2050">
        <v>9436865793.8999996</v>
      </c>
      <c r="O2050" t="s">
        <v>59</v>
      </c>
      <c r="P2050">
        <v>1290280.1299999999</v>
      </c>
      <c r="Q2050">
        <v>0</v>
      </c>
      <c r="R2050">
        <v>1.36727612555E-4</v>
      </c>
    </row>
    <row r="2051" spans="1:18" x14ac:dyDescent="0.3">
      <c r="A2051" t="s">
        <v>412</v>
      </c>
      <c r="B2051" t="s">
        <v>413</v>
      </c>
      <c r="C2051" t="s">
        <v>414</v>
      </c>
      <c r="D2051" t="s">
        <v>56</v>
      </c>
      <c r="E2051">
        <v>0</v>
      </c>
      <c r="F2051">
        <v>1620</v>
      </c>
      <c r="G2051">
        <v>0</v>
      </c>
      <c r="H2051">
        <v>0</v>
      </c>
      <c r="I2051">
        <v>0</v>
      </c>
      <c r="J2051">
        <v>0</v>
      </c>
      <c r="K2051">
        <v>16302.58</v>
      </c>
      <c r="L2051">
        <v>1.7275417872889501E-6</v>
      </c>
      <c r="M2051" t="s">
        <v>42</v>
      </c>
      <c r="N2051">
        <v>9436865793.8999996</v>
      </c>
      <c r="O2051" t="s">
        <v>59</v>
      </c>
      <c r="P2051">
        <v>5384152.2999999998</v>
      </c>
      <c r="Q2051">
        <v>0</v>
      </c>
      <c r="R2051">
        <v>5.7054454493599995E-4</v>
      </c>
    </row>
    <row r="2052" spans="1:18" x14ac:dyDescent="0.3">
      <c r="A2052" t="s">
        <v>424</v>
      </c>
      <c r="B2052" t="s">
        <v>425</v>
      </c>
      <c r="C2052" t="s">
        <v>426</v>
      </c>
      <c r="D2052" t="s">
        <v>56</v>
      </c>
      <c r="E2052">
        <v>0</v>
      </c>
      <c r="F2052">
        <v>72215.039999999994</v>
      </c>
      <c r="G2052">
        <v>0</v>
      </c>
      <c r="H2052">
        <v>0</v>
      </c>
      <c r="I2052">
        <v>0</v>
      </c>
      <c r="J2052">
        <v>0</v>
      </c>
      <c r="K2052">
        <v>72222.14</v>
      </c>
      <c r="L2052">
        <v>7.6531913855005103E-6</v>
      </c>
      <c r="M2052" t="s">
        <v>42</v>
      </c>
      <c r="N2052">
        <v>9436865793.8999996</v>
      </c>
      <c r="O2052" t="s">
        <v>59</v>
      </c>
      <c r="P2052">
        <v>18110272.52</v>
      </c>
      <c r="Q2052">
        <v>0</v>
      </c>
      <c r="R2052">
        <v>1.9190982382839999E-3</v>
      </c>
    </row>
    <row r="2053" spans="1:18" x14ac:dyDescent="0.3">
      <c r="A2053" t="s">
        <v>427</v>
      </c>
      <c r="B2053" t="s">
        <v>428</v>
      </c>
      <c r="C2053" t="s">
        <v>429</v>
      </c>
      <c r="D2053" t="s">
        <v>56</v>
      </c>
      <c r="E2053">
        <v>0</v>
      </c>
      <c r="F2053">
        <v>1995</v>
      </c>
      <c r="G2053">
        <v>0</v>
      </c>
      <c r="H2053">
        <v>0</v>
      </c>
      <c r="I2053">
        <v>0</v>
      </c>
      <c r="J2053">
        <v>0</v>
      </c>
      <c r="K2053">
        <v>4038.58</v>
      </c>
      <c r="L2053">
        <v>4.2795776566098001E-7</v>
      </c>
      <c r="M2053" t="s">
        <v>42</v>
      </c>
      <c r="N2053">
        <v>9436865793.8999996</v>
      </c>
      <c r="O2053" t="s">
        <v>59</v>
      </c>
      <c r="P2053">
        <v>1609149.76</v>
      </c>
      <c r="Q2053">
        <v>0</v>
      </c>
      <c r="R2053">
        <v>1.7051739371400001E-4</v>
      </c>
    </row>
    <row r="2054" spans="1:18" x14ac:dyDescent="0.3">
      <c r="A2054" t="s">
        <v>433</v>
      </c>
      <c r="B2054" t="s">
        <v>434</v>
      </c>
      <c r="C2054" t="s">
        <v>435</v>
      </c>
      <c r="D2054" t="s">
        <v>56</v>
      </c>
      <c r="E2054">
        <v>0</v>
      </c>
      <c r="F2054">
        <v>3140</v>
      </c>
      <c r="G2054">
        <v>0</v>
      </c>
      <c r="H2054">
        <v>0</v>
      </c>
      <c r="I2054">
        <v>0</v>
      </c>
      <c r="J2054">
        <v>0</v>
      </c>
      <c r="K2054">
        <v>3176.73</v>
      </c>
      <c r="L2054">
        <v>3.3662977405627998E-7</v>
      </c>
      <c r="M2054" t="s">
        <v>42</v>
      </c>
      <c r="N2054">
        <v>9436865793.8999996</v>
      </c>
      <c r="O2054" t="s">
        <v>59</v>
      </c>
      <c r="P2054">
        <v>1217974.5</v>
      </c>
      <c r="Q2054">
        <v>0</v>
      </c>
      <c r="R2054">
        <v>1.2906557395200001E-4</v>
      </c>
    </row>
    <row r="2055" spans="1:18" x14ac:dyDescent="0.3">
      <c r="A2055" t="s">
        <v>436</v>
      </c>
      <c r="B2055" t="s">
        <v>437</v>
      </c>
      <c r="C2055" t="s">
        <v>438</v>
      </c>
      <c r="D2055" t="s">
        <v>56</v>
      </c>
      <c r="E2055">
        <v>0</v>
      </c>
      <c r="F2055">
        <v>1310</v>
      </c>
      <c r="G2055">
        <v>0</v>
      </c>
      <c r="H2055">
        <v>0</v>
      </c>
      <c r="I2055">
        <v>0</v>
      </c>
      <c r="J2055">
        <v>0</v>
      </c>
      <c r="K2055">
        <v>11565.68</v>
      </c>
      <c r="L2055">
        <v>1.22558487665216E-6</v>
      </c>
      <c r="M2055" t="s">
        <v>42</v>
      </c>
      <c r="N2055">
        <v>9436865793.8999996</v>
      </c>
      <c r="O2055" t="s">
        <v>59</v>
      </c>
      <c r="P2055">
        <v>4609699.49</v>
      </c>
      <c r="Q2055">
        <v>0</v>
      </c>
      <c r="R2055">
        <v>4.8847780509699999E-4</v>
      </c>
    </row>
    <row r="2056" spans="1:18" x14ac:dyDescent="0.3">
      <c r="A2056" t="s">
        <v>439</v>
      </c>
      <c r="B2056" t="s">
        <v>440</v>
      </c>
      <c r="C2056" t="s">
        <v>441</v>
      </c>
      <c r="D2056" t="s">
        <v>56</v>
      </c>
      <c r="E2056">
        <v>0</v>
      </c>
      <c r="F2056">
        <v>5280</v>
      </c>
      <c r="G2056">
        <v>0</v>
      </c>
      <c r="H2056">
        <v>0</v>
      </c>
      <c r="I2056">
        <v>0</v>
      </c>
      <c r="J2056">
        <v>0</v>
      </c>
      <c r="K2056">
        <v>6524.6</v>
      </c>
      <c r="L2056">
        <v>6.9139480654873999E-7</v>
      </c>
      <c r="M2056" t="s">
        <v>42</v>
      </c>
      <c r="N2056">
        <v>9436865793.8999996</v>
      </c>
      <c r="O2056" t="s">
        <v>59</v>
      </c>
      <c r="P2056">
        <v>1369831.28</v>
      </c>
      <c r="Q2056">
        <v>0</v>
      </c>
      <c r="R2056">
        <v>1.45157439972E-4</v>
      </c>
    </row>
    <row r="2057" spans="1:18" x14ac:dyDescent="0.3">
      <c r="A2057" t="s">
        <v>445</v>
      </c>
      <c r="B2057" t="s">
        <v>446</v>
      </c>
      <c r="C2057" t="s">
        <v>447</v>
      </c>
      <c r="D2057" t="s">
        <v>56</v>
      </c>
      <c r="E2057">
        <v>0</v>
      </c>
      <c r="F2057">
        <v>11410.43</v>
      </c>
      <c r="G2057">
        <v>0</v>
      </c>
      <c r="H2057">
        <v>0</v>
      </c>
      <c r="I2057">
        <v>0</v>
      </c>
      <c r="J2057">
        <v>0</v>
      </c>
      <c r="K2057">
        <v>557749.96</v>
      </c>
      <c r="L2057">
        <v>5.9103305290251148E-5</v>
      </c>
      <c r="M2057" t="s">
        <v>42</v>
      </c>
      <c r="N2057">
        <v>9436865793.8999996</v>
      </c>
      <c r="O2057" t="s">
        <v>59</v>
      </c>
      <c r="P2057">
        <v>182218646.47999999</v>
      </c>
      <c r="Q2057">
        <v>0</v>
      </c>
      <c r="R2057">
        <v>1.9309233643842998E-2</v>
      </c>
    </row>
    <row r="2058" spans="1:18" x14ac:dyDescent="0.3">
      <c r="A2058" t="s">
        <v>448</v>
      </c>
      <c r="B2058" t="s">
        <v>449</v>
      </c>
      <c r="C2058" t="s">
        <v>450</v>
      </c>
      <c r="D2058" t="s">
        <v>56</v>
      </c>
      <c r="E2058">
        <v>0</v>
      </c>
      <c r="F2058">
        <v>2590</v>
      </c>
      <c r="G2058">
        <v>0</v>
      </c>
      <c r="H2058">
        <v>0</v>
      </c>
      <c r="I2058">
        <v>0</v>
      </c>
      <c r="J2058">
        <v>0</v>
      </c>
      <c r="K2058">
        <v>46173.69</v>
      </c>
      <c r="L2058">
        <v>4.8929052302350897E-6</v>
      </c>
      <c r="M2058" t="s">
        <v>42</v>
      </c>
      <c r="N2058">
        <v>9436865793.8999996</v>
      </c>
      <c r="O2058" t="s">
        <v>59</v>
      </c>
      <c r="P2058">
        <v>14601368.85</v>
      </c>
      <c r="Q2058">
        <v>0</v>
      </c>
      <c r="R2058">
        <v>1.5472688887279999E-3</v>
      </c>
    </row>
    <row r="2059" spans="1:18" x14ac:dyDescent="0.3">
      <c r="A2059" t="s">
        <v>463</v>
      </c>
      <c r="B2059" t="s">
        <v>464</v>
      </c>
      <c r="C2059" t="s">
        <v>465</v>
      </c>
      <c r="D2059" t="s">
        <v>56</v>
      </c>
      <c r="E2059">
        <v>0</v>
      </c>
      <c r="F2059">
        <v>74386.61</v>
      </c>
      <c r="G2059">
        <v>0</v>
      </c>
      <c r="H2059">
        <v>0</v>
      </c>
      <c r="I2059">
        <v>0</v>
      </c>
      <c r="J2059">
        <v>0</v>
      </c>
      <c r="K2059">
        <v>466557.71</v>
      </c>
      <c r="L2059">
        <v>4.9439900936345132E-5</v>
      </c>
      <c r="M2059" t="s">
        <v>42</v>
      </c>
      <c r="N2059">
        <v>9436865793.8999996</v>
      </c>
      <c r="O2059" t="s">
        <v>59</v>
      </c>
      <c r="P2059">
        <v>170310350.31</v>
      </c>
      <c r="Q2059">
        <v>0</v>
      </c>
      <c r="R2059">
        <v>1.8047342627262E-2</v>
      </c>
    </row>
    <row r="2060" spans="1:18" x14ac:dyDescent="0.3">
      <c r="A2060" t="s">
        <v>475</v>
      </c>
      <c r="B2060" t="s">
        <v>476</v>
      </c>
      <c r="C2060" t="s">
        <v>477</v>
      </c>
      <c r="D2060" t="s">
        <v>56</v>
      </c>
      <c r="E2060">
        <v>0</v>
      </c>
      <c r="F2060">
        <v>183128</v>
      </c>
      <c r="G2060">
        <v>0</v>
      </c>
      <c r="H2060">
        <v>0</v>
      </c>
      <c r="I2060">
        <v>0</v>
      </c>
      <c r="J2060">
        <v>0</v>
      </c>
      <c r="K2060">
        <v>107826.23</v>
      </c>
      <c r="L2060">
        <v>1.14260637329079E-5</v>
      </c>
      <c r="M2060" t="s">
        <v>42</v>
      </c>
      <c r="N2060">
        <v>9436865793.8999996</v>
      </c>
      <c r="O2060" t="s">
        <v>59</v>
      </c>
      <c r="P2060">
        <v>36197555.060000002</v>
      </c>
      <c r="Q2060">
        <v>0</v>
      </c>
      <c r="R2060">
        <v>3.8357602884849999E-3</v>
      </c>
    </row>
    <row r="2061" spans="1:18" x14ac:dyDescent="0.3">
      <c r="A2061" t="s">
        <v>478</v>
      </c>
      <c r="B2061" t="s">
        <v>479</v>
      </c>
      <c r="C2061" t="s">
        <v>480</v>
      </c>
      <c r="D2061" t="s">
        <v>56</v>
      </c>
      <c r="E2061">
        <v>0</v>
      </c>
      <c r="F2061">
        <v>125133.36</v>
      </c>
      <c r="G2061">
        <v>0</v>
      </c>
      <c r="H2061">
        <v>0</v>
      </c>
      <c r="I2061">
        <v>0</v>
      </c>
      <c r="J2061">
        <v>0</v>
      </c>
      <c r="K2061">
        <v>481706.81</v>
      </c>
      <c r="L2061">
        <v>5.1045211463256773E-5</v>
      </c>
      <c r="M2061" t="s">
        <v>42</v>
      </c>
      <c r="N2061">
        <v>9436865793.8999996</v>
      </c>
      <c r="O2061" t="s">
        <v>59</v>
      </c>
      <c r="P2061">
        <v>145507955.18000001</v>
      </c>
      <c r="Q2061">
        <v>0</v>
      </c>
      <c r="R2061">
        <v>1.5419097649355E-2</v>
      </c>
    </row>
    <row r="2062" spans="1:18" x14ac:dyDescent="0.3">
      <c r="A2062" t="s">
        <v>484</v>
      </c>
      <c r="B2062" t="s">
        <v>485</v>
      </c>
      <c r="C2062" t="s">
        <v>486</v>
      </c>
      <c r="D2062" t="s">
        <v>56</v>
      </c>
      <c r="E2062">
        <v>0</v>
      </c>
      <c r="F2062">
        <v>2210</v>
      </c>
      <c r="G2062">
        <v>0</v>
      </c>
      <c r="H2062">
        <v>0</v>
      </c>
      <c r="I2062">
        <v>0</v>
      </c>
      <c r="J2062">
        <v>0</v>
      </c>
      <c r="K2062">
        <v>18067.73</v>
      </c>
      <c r="L2062">
        <v>1.9145901186471198E-6</v>
      </c>
      <c r="M2062" t="s">
        <v>42</v>
      </c>
      <c r="N2062">
        <v>9436865793.8999996</v>
      </c>
      <c r="O2062" t="s">
        <v>59</v>
      </c>
      <c r="P2062">
        <v>6625843.3399999999</v>
      </c>
      <c r="Q2062">
        <v>0</v>
      </c>
      <c r="R2062">
        <v>7.0212329863599996E-4</v>
      </c>
    </row>
    <row r="2063" spans="1:18" x14ac:dyDescent="0.3">
      <c r="A2063" t="s">
        <v>487</v>
      </c>
      <c r="B2063" t="s">
        <v>488</v>
      </c>
      <c r="C2063" t="s">
        <v>489</v>
      </c>
      <c r="D2063" t="s">
        <v>56</v>
      </c>
      <c r="E2063">
        <v>0</v>
      </c>
      <c r="F2063">
        <v>825</v>
      </c>
      <c r="G2063">
        <v>0</v>
      </c>
      <c r="H2063">
        <v>0</v>
      </c>
      <c r="I2063">
        <v>0</v>
      </c>
      <c r="J2063">
        <v>0</v>
      </c>
      <c r="K2063">
        <v>32931.730000000003</v>
      </c>
      <c r="L2063">
        <v>3.4896893438165701E-6</v>
      </c>
      <c r="M2063" t="s">
        <v>42</v>
      </c>
      <c r="N2063">
        <v>9436865793.8999996</v>
      </c>
      <c r="O2063" t="s">
        <v>59</v>
      </c>
      <c r="P2063">
        <v>9566329.3100000005</v>
      </c>
      <c r="Q2063">
        <v>0</v>
      </c>
      <c r="R2063">
        <v>1.013718910381E-3</v>
      </c>
    </row>
    <row r="2064" spans="1:18" x14ac:dyDescent="0.3">
      <c r="A2064" t="s">
        <v>490</v>
      </c>
      <c r="B2064" t="s">
        <v>491</v>
      </c>
      <c r="C2064" t="s">
        <v>492</v>
      </c>
      <c r="D2064" t="s">
        <v>56</v>
      </c>
      <c r="E2064">
        <v>0</v>
      </c>
      <c r="F2064">
        <v>29325.02</v>
      </c>
      <c r="G2064">
        <v>0</v>
      </c>
      <c r="H2064">
        <v>0</v>
      </c>
      <c r="I2064">
        <v>0</v>
      </c>
      <c r="J2064">
        <v>0</v>
      </c>
      <c r="K2064">
        <v>14605</v>
      </c>
      <c r="L2064">
        <v>1.5476536722012799E-6</v>
      </c>
      <c r="M2064" t="s">
        <v>42</v>
      </c>
      <c r="N2064">
        <v>9436865793.8999996</v>
      </c>
      <c r="O2064" t="s">
        <v>59</v>
      </c>
      <c r="P2064">
        <v>4173663.12</v>
      </c>
      <c r="Q2064">
        <v>0</v>
      </c>
      <c r="R2064">
        <v>4.4227217077699997E-4</v>
      </c>
    </row>
    <row r="2065" spans="1:18" x14ac:dyDescent="0.3">
      <c r="A2065" t="s">
        <v>493</v>
      </c>
      <c r="B2065" t="s">
        <v>494</v>
      </c>
      <c r="C2065" t="s">
        <v>495</v>
      </c>
      <c r="D2065" t="s">
        <v>56</v>
      </c>
      <c r="E2065">
        <v>0</v>
      </c>
      <c r="F2065">
        <v>250</v>
      </c>
      <c r="G2065">
        <v>0</v>
      </c>
      <c r="H2065">
        <v>0</v>
      </c>
      <c r="I2065">
        <v>0</v>
      </c>
      <c r="J2065">
        <v>0</v>
      </c>
      <c r="K2065">
        <v>3456.5</v>
      </c>
      <c r="L2065">
        <v>3.6627626963119999E-7</v>
      </c>
      <c r="M2065" t="s">
        <v>42</v>
      </c>
      <c r="N2065">
        <v>9436865793.8999996</v>
      </c>
      <c r="O2065" t="s">
        <v>59</v>
      </c>
      <c r="P2065">
        <v>1134565.3799999999</v>
      </c>
      <c r="Q2065">
        <v>0</v>
      </c>
      <c r="R2065">
        <v>1.20226927539E-4</v>
      </c>
    </row>
    <row r="2066" spans="1:18" x14ac:dyDescent="0.3">
      <c r="A2066" t="s">
        <v>502</v>
      </c>
      <c r="B2066" t="s">
        <v>503</v>
      </c>
      <c r="C2066" t="s">
        <v>504</v>
      </c>
      <c r="D2066" t="s">
        <v>56</v>
      </c>
      <c r="E2066">
        <v>0</v>
      </c>
      <c r="F2066">
        <v>70486.320000000007</v>
      </c>
      <c r="G2066">
        <v>0</v>
      </c>
      <c r="H2066">
        <v>0</v>
      </c>
      <c r="I2066">
        <v>0</v>
      </c>
      <c r="J2066">
        <v>0</v>
      </c>
      <c r="K2066">
        <v>2618.87</v>
      </c>
      <c r="L2066">
        <v>2.7751480811486997E-7</v>
      </c>
      <c r="M2066" t="s">
        <v>42</v>
      </c>
      <c r="N2066">
        <v>9436865793.8999996</v>
      </c>
      <c r="O2066" t="s">
        <v>59</v>
      </c>
      <c r="P2066">
        <v>1033959.18</v>
      </c>
      <c r="Q2066">
        <v>0</v>
      </c>
      <c r="R2066">
        <v>1.09565951512E-4</v>
      </c>
    </row>
    <row r="2067" spans="1:18" x14ac:dyDescent="0.3">
      <c r="A2067" t="s">
        <v>505</v>
      </c>
      <c r="B2067" t="s">
        <v>506</v>
      </c>
      <c r="C2067" t="s">
        <v>507</v>
      </c>
      <c r="D2067" t="s">
        <v>56</v>
      </c>
      <c r="E2067">
        <v>0</v>
      </c>
      <c r="F2067">
        <v>6652.25</v>
      </c>
      <c r="G2067">
        <v>0</v>
      </c>
      <c r="H2067">
        <v>0</v>
      </c>
      <c r="I2067">
        <v>0</v>
      </c>
      <c r="J2067">
        <v>0</v>
      </c>
      <c r="K2067">
        <v>33303.06</v>
      </c>
      <c r="L2067">
        <v>3.5290382132516002E-6</v>
      </c>
      <c r="M2067" t="s">
        <v>42</v>
      </c>
      <c r="N2067">
        <v>9436865793.8999996</v>
      </c>
      <c r="O2067" t="s">
        <v>59</v>
      </c>
      <c r="P2067">
        <v>10009902.01</v>
      </c>
      <c r="Q2067">
        <v>0</v>
      </c>
      <c r="R2067">
        <v>1.060723149891E-3</v>
      </c>
    </row>
    <row r="2068" spans="1:18" x14ac:dyDescent="0.3">
      <c r="A2068" t="s">
        <v>511</v>
      </c>
      <c r="B2068" t="s">
        <v>512</v>
      </c>
      <c r="C2068" t="s">
        <v>513</v>
      </c>
      <c r="D2068" t="s">
        <v>56</v>
      </c>
      <c r="E2068">
        <v>0</v>
      </c>
      <c r="F2068">
        <v>154262.01999999999</v>
      </c>
      <c r="G2068">
        <v>0</v>
      </c>
      <c r="H2068">
        <v>0</v>
      </c>
      <c r="I2068">
        <v>0</v>
      </c>
      <c r="J2068">
        <v>0</v>
      </c>
      <c r="K2068">
        <v>1167606.22</v>
      </c>
      <c r="L2068">
        <v>1.2372817898446132E-4</v>
      </c>
      <c r="M2068" t="s">
        <v>42</v>
      </c>
      <c r="N2068">
        <v>9436865793.8999996</v>
      </c>
      <c r="O2068" t="s">
        <v>59</v>
      </c>
      <c r="P2068">
        <v>270299423.56999999</v>
      </c>
      <c r="Q2068">
        <v>0</v>
      </c>
      <c r="R2068">
        <v>2.8642923346936001E-2</v>
      </c>
    </row>
    <row r="2069" spans="1:18" x14ac:dyDescent="0.3">
      <c r="A2069" t="s">
        <v>517</v>
      </c>
      <c r="B2069" t="s">
        <v>518</v>
      </c>
      <c r="C2069" t="s">
        <v>519</v>
      </c>
      <c r="D2069" t="s">
        <v>56</v>
      </c>
      <c r="E2069">
        <v>0</v>
      </c>
      <c r="F2069">
        <v>300</v>
      </c>
      <c r="G2069">
        <v>0</v>
      </c>
      <c r="H2069">
        <v>0</v>
      </c>
      <c r="I2069">
        <v>0</v>
      </c>
      <c r="J2069">
        <v>0</v>
      </c>
      <c r="K2069">
        <v>691.61</v>
      </c>
      <c r="L2069">
        <v>7.3288103815889998E-8</v>
      </c>
      <c r="M2069" t="s">
        <v>42</v>
      </c>
      <c r="N2069">
        <v>9436865793.8999996</v>
      </c>
      <c r="O2069" t="s">
        <v>59</v>
      </c>
      <c r="P2069">
        <v>285744.34000000003</v>
      </c>
      <c r="Q2069">
        <v>0</v>
      </c>
      <c r="R2069">
        <v>3.0279580767999999E-5</v>
      </c>
    </row>
    <row r="2070" spans="1:18" x14ac:dyDescent="0.3">
      <c r="A2070" t="s">
        <v>520</v>
      </c>
      <c r="B2070" t="s">
        <v>521</v>
      </c>
      <c r="C2070" t="s">
        <v>522</v>
      </c>
      <c r="D2070" t="s">
        <v>56</v>
      </c>
      <c r="E2070">
        <v>0</v>
      </c>
      <c r="F2070">
        <v>6075</v>
      </c>
      <c r="G2070">
        <v>0</v>
      </c>
      <c r="H2070">
        <v>0</v>
      </c>
      <c r="I2070">
        <v>0</v>
      </c>
      <c r="J2070">
        <v>0</v>
      </c>
      <c r="K2070">
        <v>11896.93</v>
      </c>
      <c r="L2070">
        <v>1.26068657325721E-6</v>
      </c>
      <c r="M2070" t="s">
        <v>42</v>
      </c>
      <c r="N2070">
        <v>9436865793.8999996</v>
      </c>
      <c r="O2070" t="s">
        <v>59</v>
      </c>
      <c r="P2070">
        <v>4257658.8600000003</v>
      </c>
      <c r="Q2070">
        <v>0</v>
      </c>
      <c r="R2070">
        <v>4.5117297977800001E-4</v>
      </c>
    </row>
    <row r="2071" spans="1:18" x14ac:dyDescent="0.3">
      <c r="A2071" t="s">
        <v>523</v>
      </c>
      <c r="B2071" t="s">
        <v>524</v>
      </c>
      <c r="C2071" t="s">
        <v>525</v>
      </c>
      <c r="D2071" t="s">
        <v>56</v>
      </c>
      <c r="E2071">
        <v>0</v>
      </c>
      <c r="F2071">
        <v>1016.43</v>
      </c>
      <c r="G2071">
        <v>0</v>
      </c>
      <c r="H2071">
        <v>0</v>
      </c>
      <c r="I2071">
        <v>0</v>
      </c>
      <c r="J2071">
        <v>0</v>
      </c>
      <c r="K2071">
        <v>6334.17</v>
      </c>
      <c r="L2071">
        <v>6.7121543723705002E-7</v>
      </c>
      <c r="M2071" t="s">
        <v>42</v>
      </c>
      <c r="N2071">
        <v>9436865793.8999996</v>
      </c>
      <c r="O2071" t="s">
        <v>59</v>
      </c>
      <c r="P2071">
        <v>1886653.5</v>
      </c>
      <c r="Q2071">
        <v>0</v>
      </c>
      <c r="R2071">
        <v>1.9992373964000001E-4</v>
      </c>
    </row>
    <row r="2072" spans="1:18" x14ac:dyDescent="0.3">
      <c r="A2072" t="s">
        <v>526</v>
      </c>
      <c r="B2072" t="s">
        <v>527</v>
      </c>
      <c r="C2072" t="s">
        <v>528</v>
      </c>
      <c r="D2072" t="s">
        <v>56</v>
      </c>
      <c r="E2072">
        <v>0</v>
      </c>
      <c r="F2072">
        <v>35676.42</v>
      </c>
      <c r="G2072">
        <v>0</v>
      </c>
      <c r="H2072">
        <v>0</v>
      </c>
      <c r="I2072">
        <v>0</v>
      </c>
      <c r="J2072">
        <v>0</v>
      </c>
      <c r="K2072">
        <v>146110.93</v>
      </c>
      <c r="L2072">
        <v>1.548299331484042E-5</v>
      </c>
      <c r="M2072" t="s">
        <v>42</v>
      </c>
      <c r="N2072">
        <v>9436865793.8999996</v>
      </c>
      <c r="O2072" t="s">
        <v>59</v>
      </c>
      <c r="P2072">
        <v>44087769.969999999</v>
      </c>
      <c r="Q2072">
        <v>0</v>
      </c>
      <c r="R2072">
        <v>4.6718657372980003E-3</v>
      </c>
    </row>
    <row r="2073" spans="1:18" x14ac:dyDescent="0.3">
      <c r="A2073" t="s">
        <v>535</v>
      </c>
      <c r="B2073" t="s">
        <v>536</v>
      </c>
      <c r="C2073" t="s">
        <v>537</v>
      </c>
      <c r="D2073" t="s">
        <v>56</v>
      </c>
      <c r="E2073">
        <v>0</v>
      </c>
      <c r="F2073">
        <v>69706.100000000006</v>
      </c>
      <c r="G2073">
        <v>0</v>
      </c>
      <c r="H2073">
        <v>0</v>
      </c>
      <c r="I2073">
        <v>0</v>
      </c>
      <c r="J2073">
        <v>0</v>
      </c>
      <c r="K2073">
        <v>4975.17</v>
      </c>
      <c r="L2073">
        <v>5.2720575969363998E-7</v>
      </c>
      <c r="M2073" t="s">
        <v>42</v>
      </c>
      <c r="N2073">
        <v>9436865793.8999996</v>
      </c>
      <c r="O2073" t="s">
        <v>59</v>
      </c>
      <c r="P2073">
        <v>1636956.33</v>
      </c>
      <c r="Q2073">
        <v>0</v>
      </c>
      <c r="R2073">
        <v>1.7346398324899999E-4</v>
      </c>
    </row>
    <row r="2074" spans="1:18" x14ac:dyDescent="0.3">
      <c r="A2074" t="s">
        <v>538</v>
      </c>
      <c r="B2074" t="s">
        <v>539</v>
      </c>
      <c r="C2074" t="s">
        <v>540</v>
      </c>
      <c r="D2074" t="s">
        <v>56</v>
      </c>
      <c r="E2074">
        <v>0</v>
      </c>
      <c r="F2074">
        <v>2685</v>
      </c>
      <c r="G2074">
        <v>0</v>
      </c>
      <c r="H2074">
        <v>0</v>
      </c>
      <c r="I2074">
        <v>0</v>
      </c>
      <c r="J2074">
        <v>0</v>
      </c>
      <c r="K2074">
        <v>88184.35</v>
      </c>
      <c r="L2074">
        <v>9.3446650536243106E-6</v>
      </c>
      <c r="M2074" t="s">
        <v>42</v>
      </c>
      <c r="N2074">
        <v>9436865793.8999996</v>
      </c>
      <c r="O2074" t="s">
        <v>59</v>
      </c>
      <c r="P2074">
        <v>28886190.57</v>
      </c>
      <c r="Q2074">
        <v>0</v>
      </c>
      <c r="R2074">
        <v>3.0609941055509998E-3</v>
      </c>
    </row>
    <row r="2075" spans="1:18" x14ac:dyDescent="0.3">
      <c r="A2075" t="s">
        <v>544</v>
      </c>
      <c r="B2075" t="s">
        <v>545</v>
      </c>
      <c r="C2075" t="s">
        <v>546</v>
      </c>
      <c r="D2075" t="s">
        <v>56</v>
      </c>
      <c r="E2075">
        <v>0</v>
      </c>
      <c r="F2075">
        <v>5952</v>
      </c>
      <c r="G2075">
        <v>0</v>
      </c>
      <c r="H2075">
        <v>0</v>
      </c>
      <c r="I2075">
        <v>0</v>
      </c>
      <c r="J2075">
        <v>0</v>
      </c>
      <c r="K2075">
        <v>4422.7299999999996</v>
      </c>
      <c r="L2075">
        <v>4.6866513698423001E-7</v>
      </c>
      <c r="M2075" t="s">
        <v>42</v>
      </c>
      <c r="N2075">
        <v>9436865793.8999996</v>
      </c>
      <c r="O2075" t="s">
        <v>59</v>
      </c>
      <c r="P2075">
        <v>1207299.83</v>
      </c>
      <c r="Q2075">
        <v>0</v>
      </c>
      <c r="R2075">
        <v>1.2793440707600001E-4</v>
      </c>
    </row>
    <row r="2076" spans="1:18" x14ac:dyDescent="0.3">
      <c r="A2076" t="s">
        <v>547</v>
      </c>
      <c r="B2076" t="s">
        <v>548</v>
      </c>
      <c r="C2076" t="s">
        <v>549</v>
      </c>
      <c r="D2076" t="s">
        <v>56</v>
      </c>
      <c r="E2076">
        <v>0</v>
      </c>
      <c r="F2076">
        <v>883.51</v>
      </c>
      <c r="G2076">
        <v>0</v>
      </c>
      <c r="H2076">
        <v>0</v>
      </c>
      <c r="I2076">
        <v>0</v>
      </c>
      <c r="J2076">
        <v>0</v>
      </c>
      <c r="K2076">
        <v>17595.060000000001</v>
      </c>
      <c r="L2076">
        <v>1.8645025143171401E-6</v>
      </c>
      <c r="M2076" t="s">
        <v>42</v>
      </c>
      <c r="N2076">
        <v>9436865793.8999996</v>
      </c>
      <c r="O2076" t="s">
        <v>59</v>
      </c>
      <c r="P2076">
        <v>4842785.16</v>
      </c>
      <c r="Q2076">
        <v>0</v>
      </c>
      <c r="R2076">
        <v>5.13177284256E-4</v>
      </c>
    </row>
    <row r="2077" spans="1:18" x14ac:dyDescent="0.3">
      <c r="A2077" t="s">
        <v>550</v>
      </c>
      <c r="B2077" t="s">
        <v>551</v>
      </c>
      <c r="C2077" t="s">
        <v>552</v>
      </c>
      <c r="D2077" t="s">
        <v>56</v>
      </c>
      <c r="E2077">
        <v>0</v>
      </c>
      <c r="F2077">
        <v>799.96</v>
      </c>
      <c r="G2077">
        <v>0</v>
      </c>
      <c r="H2077">
        <v>0</v>
      </c>
      <c r="I2077">
        <v>0</v>
      </c>
      <c r="J2077">
        <v>0</v>
      </c>
      <c r="K2077">
        <v>7030.17</v>
      </c>
      <c r="L2077">
        <v>7.4496873787739003E-7</v>
      </c>
      <c r="M2077" t="s">
        <v>42</v>
      </c>
      <c r="N2077">
        <v>9436865793.8999996</v>
      </c>
      <c r="O2077" t="s">
        <v>59</v>
      </c>
      <c r="P2077">
        <v>2491276.33</v>
      </c>
      <c r="Q2077">
        <v>0</v>
      </c>
      <c r="R2077">
        <v>2.6399404043799999E-4</v>
      </c>
    </row>
    <row r="2078" spans="1:18" x14ac:dyDescent="0.3">
      <c r="A2078" t="s">
        <v>556</v>
      </c>
      <c r="B2078" t="s">
        <v>557</v>
      </c>
      <c r="C2078" t="s">
        <v>558</v>
      </c>
      <c r="D2078" t="s">
        <v>56</v>
      </c>
      <c r="E2078">
        <v>0</v>
      </c>
      <c r="F2078">
        <v>929.19</v>
      </c>
      <c r="G2078">
        <v>0</v>
      </c>
      <c r="H2078">
        <v>0</v>
      </c>
      <c r="I2078">
        <v>0</v>
      </c>
      <c r="J2078">
        <v>0</v>
      </c>
      <c r="K2078">
        <v>239434.62</v>
      </c>
      <c r="L2078">
        <v>2.53722607939143E-5</v>
      </c>
      <c r="M2078" t="s">
        <v>42</v>
      </c>
      <c r="N2078">
        <v>9436865793.8999996</v>
      </c>
      <c r="O2078" t="s">
        <v>59</v>
      </c>
      <c r="P2078">
        <v>87187967.840000004</v>
      </c>
      <c r="Q2078">
        <v>0</v>
      </c>
      <c r="R2078">
        <v>9.2390810406949991E-3</v>
      </c>
    </row>
    <row r="2079" spans="1:18" x14ac:dyDescent="0.3">
      <c r="A2079" t="s">
        <v>562</v>
      </c>
      <c r="B2079" t="s">
        <v>563</v>
      </c>
      <c r="C2079" t="s">
        <v>564</v>
      </c>
      <c r="D2079" t="s">
        <v>56</v>
      </c>
      <c r="E2079">
        <v>0</v>
      </c>
      <c r="F2079">
        <v>41542.76</v>
      </c>
      <c r="G2079">
        <v>0</v>
      </c>
      <c r="H2079">
        <v>0</v>
      </c>
      <c r="I2079">
        <v>0</v>
      </c>
      <c r="J2079">
        <v>0</v>
      </c>
      <c r="K2079">
        <v>234959.47</v>
      </c>
      <c r="L2079">
        <v>2.4898040846557129E-5</v>
      </c>
      <c r="M2079" t="s">
        <v>42</v>
      </c>
      <c r="N2079">
        <v>9436865793.8999996</v>
      </c>
      <c r="O2079" t="s">
        <v>59</v>
      </c>
      <c r="P2079">
        <v>82017039.25</v>
      </c>
      <c r="Q2079">
        <v>0</v>
      </c>
      <c r="R2079">
        <v>8.6911312549360006E-3</v>
      </c>
    </row>
    <row r="2080" spans="1:18" x14ac:dyDescent="0.3">
      <c r="A2080" t="s">
        <v>565</v>
      </c>
      <c r="B2080" t="s">
        <v>566</v>
      </c>
      <c r="C2080" t="s">
        <v>567</v>
      </c>
      <c r="D2080" t="s">
        <v>56</v>
      </c>
      <c r="E2080">
        <v>0</v>
      </c>
      <c r="F2080">
        <v>12725</v>
      </c>
      <c r="G2080">
        <v>0</v>
      </c>
      <c r="H2080">
        <v>0</v>
      </c>
      <c r="I2080">
        <v>0</v>
      </c>
      <c r="J2080">
        <v>0</v>
      </c>
      <c r="K2080">
        <v>37317.089999999997</v>
      </c>
      <c r="L2080">
        <v>3.9543944795868301E-6</v>
      </c>
      <c r="M2080" t="s">
        <v>42</v>
      </c>
      <c r="N2080">
        <v>9436865793.8999996</v>
      </c>
      <c r="O2080" t="s">
        <v>59</v>
      </c>
      <c r="P2080">
        <v>13362570.09</v>
      </c>
      <c r="Q2080">
        <v>0</v>
      </c>
      <c r="R2080">
        <v>1.4159966223779999E-3</v>
      </c>
    </row>
    <row r="2081" spans="1:18" x14ac:dyDescent="0.3">
      <c r="A2081" t="s">
        <v>571</v>
      </c>
      <c r="B2081" t="s">
        <v>572</v>
      </c>
      <c r="C2081" t="s">
        <v>573</v>
      </c>
      <c r="D2081" t="s">
        <v>56</v>
      </c>
      <c r="E2081">
        <v>0</v>
      </c>
      <c r="F2081">
        <v>350</v>
      </c>
      <c r="G2081">
        <v>0</v>
      </c>
      <c r="H2081">
        <v>0</v>
      </c>
      <c r="I2081">
        <v>0</v>
      </c>
      <c r="J2081">
        <v>0</v>
      </c>
      <c r="K2081">
        <v>43485.75</v>
      </c>
      <c r="L2081">
        <v>4.6080712547707501E-6</v>
      </c>
      <c r="M2081" t="s">
        <v>42</v>
      </c>
      <c r="N2081">
        <v>9436865793.8999996</v>
      </c>
      <c r="O2081" t="s">
        <v>59</v>
      </c>
      <c r="P2081">
        <v>14919822.130000001</v>
      </c>
      <c r="Q2081">
        <v>0</v>
      </c>
      <c r="R2081">
        <v>1.581014550365E-3</v>
      </c>
    </row>
    <row r="2082" spans="1:18" x14ac:dyDescent="0.3">
      <c r="A2082" t="s">
        <v>580</v>
      </c>
      <c r="B2082" t="s">
        <v>581</v>
      </c>
      <c r="C2082" t="s">
        <v>582</v>
      </c>
      <c r="D2082" t="s">
        <v>56</v>
      </c>
      <c r="E2082">
        <v>0</v>
      </c>
      <c r="F2082">
        <v>1383.96</v>
      </c>
      <c r="G2082">
        <v>0</v>
      </c>
      <c r="H2082">
        <v>0</v>
      </c>
      <c r="I2082">
        <v>0</v>
      </c>
      <c r="J2082">
        <v>0</v>
      </c>
      <c r="K2082">
        <v>197453.17</v>
      </c>
      <c r="L2082">
        <v>2.092359627786949E-5</v>
      </c>
      <c r="M2082" t="s">
        <v>42</v>
      </c>
      <c r="N2082">
        <v>9436865793.8999996</v>
      </c>
      <c r="O2082" t="s">
        <v>59</v>
      </c>
      <c r="P2082">
        <v>48248950.990000002</v>
      </c>
      <c r="Q2082">
        <v>0</v>
      </c>
      <c r="R2082">
        <v>5.1128152125660001E-3</v>
      </c>
    </row>
    <row r="2083" spans="1:18" x14ac:dyDescent="0.3">
      <c r="A2083" t="s">
        <v>583</v>
      </c>
      <c r="B2083" t="s">
        <v>584</v>
      </c>
      <c r="C2083" t="s">
        <v>585</v>
      </c>
      <c r="D2083" t="s">
        <v>56</v>
      </c>
      <c r="E2083">
        <v>0</v>
      </c>
      <c r="F2083">
        <v>680</v>
      </c>
      <c r="G2083">
        <v>0</v>
      </c>
      <c r="H2083">
        <v>0</v>
      </c>
      <c r="I2083">
        <v>0</v>
      </c>
      <c r="J2083">
        <v>0</v>
      </c>
      <c r="K2083">
        <v>49740.69</v>
      </c>
      <c r="L2083">
        <v>5.27089089601681E-6</v>
      </c>
      <c r="M2083" t="s">
        <v>42</v>
      </c>
      <c r="N2083">
        <v>9436865793.8999996</v>
      </c>
      <c r="O2083" t="s">
        <v>59</v>
      </c>
      <c r="P2083">
        <v>11257926.789999999</v>
      </c>
      <c r="Q2083">
        <v>0</v>
      </c>
      <c r="R2083">
        <v>1.1929730734620001E-3</v>
      </c>
    </row>
    <row r="2084" spans="1:18" x14ac:dyDescent="0.3">
      <c r="A2084" t="s">
        <v>604</v>
      </c>
      <c r="B2084" t="s">
        <v>605</v>
      </c>
      <c r="C2084" t="s">
        <v>606</v>
      </c>
      <c r="D2084" t="s">
        <v>56</v>
      </c>
      <c r="E2084">
        <v>0</v>
      </c>
      <c r="F2084">
        <v>27901.03</v>
      </c>
      <c r="G2084">
        <v>0</v>
      </c>
      <c r="H2084">
        <v>0</v>
      </c>
      <c r="I2084">
        <v>0</v>
      </c>
      <c r="J2084">
        <v>0</v>
      </c>
      <c r="K2084">
        <v>288052.01</v>
      </c>
      <c r="L2084">
        <v>3.0524118525262597E-5</v>
      </c>
      <c r="M2084" t="s">
        <v>42</v>
      </c>
      <c r="N2084">
        <v>9436865793.8999996</v>
      </c>
      <c r="O2084" t="s">
        <v>59</v>
      </c>
      <c r="P2084">
        <v>63323510.880000003</v>
      </c>
      <c r="Q2084">
        <v>0</v>
      </c>
      <c r="R2084">
        <v>6.7102269188709998E-3</v>
      </c>
    </row>
    <row r="2085" spans="1:18" x14ac:dyDescent="0.3">
      <c r="A2085" t="s">
        <v>607</v>
      </c>
      <c r="B2085" t="s">
        <v>608</v>
      </c>
      <c r="C2085" t="s">
        <v>609</v>
      </c>
      <c r="D2085" t="s">
        <v>56</v>
      </c>
      <c r="E2085">
        <v>0</v>
      </c>
      <c r="F2085">
        <v>95</v>
      </c>
      <c r="G2085">
        <v>0</v>
      </c>
      <c r="H2085">
        <v>0</v>
      </c>
      <c r="I2085">
        <v>0</v>
      </c>
      <c r="J2085">
        <v>0</v>
      </c>
      <c r="K2085">
        <v>106392.79</v>
      </c>
      <c r="L2085">
        <v>1.1274165843152331E-5</v>
      </c>
      <c r="M2085" t="s">
        <v>42</v>
      </c>
      <c r="N2085">
        <v>9436865793.8999996</v>
      </c>
      <c r="O2085" t="s">
        <v>59</v>
      </c>
      <c r="P2085">
        <v>24499255.73</v>
      </c>
      <c r="Q2085">
        <v>0</v>
      </c>
      <c r="R2085">
        <v>2.5961220881019998E-3</v>
      </c>
    </row>
    <row r="2086" spans="1:18" x14ac:dyDescent="0.3">
      <c r="A2086" t="s">
        <v>637</v>
      </c>
      <c r="B2086" t="s">
        <v>638</v>
      </c>
      <c r="C2086" t="s">
        <v>639</v>
      </c>
      <c r="D2086" t="s">
        <v>56</v>
      </c>
      <c r="E2086">
        <v>0</v>
      </c>
      <c r="F2086">
        <v>270</v>
      </c>
      <c r="G2086">
        <v>0</v>
      </c>
      <c r="H2086">
        <v>0</v>
      </c>
      <c r="I2086">
        <v>0</v>
      </c>
      <c r="J2086">
        <v>0</v>
      </c>
      <c r="K2086">
        <v>14277.93</v>
      </c>
      <c r="L2086">
        <v>1.51299491926962E-6</v>
      </c>
      <c r="M2086" t="s">
        <v>42</v>
      </c>
      <c r="N2086">
        <v>9436865793.8999996</v>
      </c>
      <c r="O2086" t="s">
        <v>59</v>
      </c>
      <c r="P2086">
        <v>5099705.3099999996</v>
      </c>
      <c r="Q2086">
        <v>0</v>
      </c>
      <c r="R2086">
        <v>5.4040244095599995E-4</v>
      </c>
    </row>
    <row r="2087" spans="1:18" x14ac:dyDescent="0.3">
      <c r="A2087" t="s">
        <v>646</v>
      </c>
      <c r="B2087" t="s">
        <v>647</v>
      </c>
      <c r="C2087" t="s">
        <v>648</v>
      </c>
      <c r="D2087" t="s">
        <v>56</v>
      </c>
      <c r="E2087">
        <v>0</v>
      </c>
      <c r="F2087">
        <v>9624</v>
      </c>
      <c r="G2087">
        <v>0</v>
      </c>
      <c r="H2087">
        <v>0</v>
      </c>
      <c r="I2087">
        <v>0</v>
      </c>
      <c r="J2087">
        <v>0</v>
      </c>
      <c r="K2087">
        <v>80255.289999999994</v>
      </c>
      <c r="L2087">
        <v>8.5044432921656095E-6</v>
      </c>
      <c r="M2087" t="s">
        <v>42</v>
      </c>
      <c r="N2087">
        <v>9436865793.8999996</v>
      </c>
      <c r="O2087" t="s">
        <v>59</v>
      </c>
      <c r="P2087">
        <v>19042458.48</v>
      </c>
      <c r="Q2087">
        <v>0</v>
      </c>
      <c r="R2087">
        <v>2.017879547711E-3</v>
      </c>
    </row>
    <row r="2088" spans="1:18" x14ac:dyDescent="0.3">
      <c r="A2088" t="s">
        <v>655</v>
      </c>
      <c r="B2088" t="s">
        <v>656</v>
      </c>
      <c r="C2088" t="s">
        <v>657</v>
      </c>
      <c r="D2088" t="s">
        <v>56</v>
      </c>
      <c r="E2088">
        <v>0</v>
      </c>
      <c r="F2088">
        <v>95241.76</v>
      </c>
      <c r="G2088">
        <v>0</v>
      </c>
      <c r="H2088">
        <v>0</v>
      </c>
      <c r="I2088">
        <v>0</v>
      </c>
      <c r="J2088">
        <v>0</v>
      </c>
      <c r="K2088">
        <v>580880.53</v>
      </c>
      <c r="L2088">
        <v>6.1554391329320565E-5</v>
      </c>
      <c r="M2088" t="s">
        <v>42</v>
      </c>
      <c r="N2088">
        <v>9436865793.8999996</v>
      </c>
      <c r="O2088" t="s">
        <v>59</v>
      </c>
      <c r="P2088">
        <v>195634429.38</v>
      </c>
      <c r="Q2088">
        <v>0</v>
      </c>
      <c r="R2088">
        <v>2.0730869088597E-2</v>
      </c>
    </row>
    <row r="2089" spans="1:18" x14ac:dyDescent="0.3">
      <c r="A2089" t="s">
        <v>658</v>
      </c>
      <c r="B2089" t="s">
        <v>659</v>
      </c>
      <c r="C2089" t="s">
        <v>660</v>
      </c>
      <c r="D2089" t="s">
        <v>56</v>
      </c>
      <c r="E2089">
        <v>0</v>
      </c>
      <c r="F2089">
        <v>54578.1</v>
      </c>
      <c r="G2089">
        <v>0</v>
      </c>
      <c r="H2089">
        <v>0</v>
      </c>
      <c r="I2089">
        <v>0</v>
      </c>
      <c r="J2089">
        <v>0</v>
      </c>
      <c r="K2089">
        <v>138899.22</v>
      </c>
      <c r="L2089">
        <v>1.4718787257712679E-5</v>
      </c>
      <c r="M2089" t="s">
        <v>42</v>
      </c>
      <c r="N2089">
        <v>9436865793.8999996</v>
      </c>
      <c r="O2089" t="s">
        <v>59</v>
      </c>
      <c r="P2089">
        <v>49081366.560000002</v>
      </c>
      <c r="Q2089">
        <v>0</v>
      </c>
      <c r="R2089">
        <v>5.2010241145660002E-3</v>
      </c>
    </row>
    <row r="2090" spans="1:18" x14ac:dyDescent="0.3">
      <c r="A2090" t="s">
        <v>673</v>
      </c>
      <c r="B2090" t="s">
        <v>674</v>
      </c>
      <c r="C2090" t="s">
        <v>675</v>
      </c>
      <c r="D2090" t="s">
        <v>56</v>
      </c>
      <c r="E2090">
        <v>0</v>
      </c>
      <c r="F2090">
        <v>1304.97</v>
      </c>
      <c r="G2090">
        <v>0</v>
      </c>
      <c r="H2090">
        <v>0</v>
      </c>
      <c r="I2090">
        <v>0</v>
      </c>
      <c r="J2090">
        <v>0</v>
      </c>
      <c r="K2090">
        <v>5125.7700000000004</v>
      </c>
      <c r="L2090">
        <v>5.4316444802185E-7</v>
      </c>
      <c r="M2090" t="s">
        <v>42</v>
      </c>
      <c r="N2090">
        <v>9436865793.8999996</v>
      </c>
      <c r="O2090" t="s">
        <v>59</v>
      </c>
      <c r="P2090">
        <v>1862372.89</v>
      </c>
      <c r="Q2090">
        <v>0</v>
      </c>
      <c r="R2090">
        <v>1.97350786869E-4</v>
      </c>
    </row>
    <row r="2091" spans="1:18" x14ac:dyDescent="0.3">
      <c r="A2091" t="s">
        <v>679</v>
      </c>
      <c r="B2091" t="s">
        <v>680</v>
      </c>
      <c r="C2091" t="s">
        <v>681</v>
      </c>
      <c r="D2091" t="s">
        <v>56</v>
      </c>
      <c r="E2091">
        <v>0</v>
      </c>
      <c r="F2091">
        <v>70750</v>
      </c>
      <c r="G2091">
        <v>0</v>
      </c>
      <c r="H2091">
        <v>0</v>
      </c>
      <c r="I2091">
        <v>0</v>
      </c>
      <c r="J2091">
        <v>0</v>
      </c>
      <c r="K2091">
        <v>221731.37</v>
      </c>
      <c r="L2091">
        <v>2.349629366810826E-5</v>
      </c>
      <c r="M2091" t="s">
        <v>42</v>
      </c>
      <c r="N2091">
        <v>9436865793.8999996</v>
      </c>
      <c r="O2091" t="s">
        <v>59</v>
      </c>
      <c r="P2091">
        <v>78443153.900000006</v>
      </c>
      <c r="Q2091">
        <v>0</v>
      </c>
      <c r="R2091">
        <v>8.3124159666129998E-3</v>
      </c>
    </row>
    <row r="2092" spans="1:18" x14ac:dyDescent="0.3">
      <c r="A2092" t="s">
        <v>685</v>
      </c>
      <c r="B2092" t="s">
        <v>686</v>
      </c>
      <c r="C2092" t="s">
        <v>687</v>
      </c>
      <c r="D2092" t="s">
        <v>56</v>
      </c>
      <c r="E2092">
        <v>0</v>
      </c>
      <c r="F2092">
        <v>5904.28</v>
      </c>
      <c r="G2092">
        <v>0</v>
      </c>
      <c r="H2092">
        <v>0</v>
      </c>
      <c r="I2092">
        <v>0</v>
      </c>
      <c r="J2092">
        <v>0</v>
      </c>
      <c r="K2092">
        <v>19911.32</v>
      </c>
      <c r="L2092">
        <v>2.1099505317613699E-6</v>
      </c>
      <c r="M2092" t="s">
        <v>42</v>
      </c>
      <c r="N2092">
        <v>9436865793.8999996</v>
      </c>
      <c r="O2092" t="s">
        <v>59</v>
      </c>
      <c r="P2092">
        <v>4716076.1500000004</v>
      </c>
      <c r="Q2092">
        <v>0</v>
      </c>
      <c r="R2092">
        <v>4.9975026168599999E-4</v>
      </c>
    </row>
    <row r="2093" spans="1:18" x14ac:dyDescent="0.3">
      <c r="A2093" t="s">
        <v>700</v>
      </c>
      <c r="B2093" t="s">
        <v>701</v>
      </c>
      <c r="C2093" t="s">
        <v>702</v>
      </c>
      <c r="D2093" t="s">
        <v>56</v>
      </c>
      <c r="E2093">
        <v>0</v>
      </c>
      <c r="F2093">
        <v>4045.68</v>
      </c>
      <c r="G2093">
        <v>0</v>
      </c>
      <c r="H2093">
        <v>0</v>
      </c>
      <c r="I2093">
        <v>0</v>
      </c>
      <c r="J2093">
        <v>0</v>
      </c>
      <c r="K2093">
        <v>3213.35</v>
      </c>
      <c r="L2093">
        <v>3.4051029973076999E-7</v>
      </c>
      <c r="M2093" t="s">
        <v>42</v>
      </c>
      <c r="N2093">
        <v>9436865793.8999996</v>
      </c>
      <c r="O2093" t="s">
        <v>59</v>
      </c>
      <c r="P2093">
        <v>945558.25</v>
      </c>
      <c r="Q2093">
        <v>0</v>
      </c>
      <c r="R2093">
        <v>1.00198336042E-4</v>
      </c>
    </row>
    <row r="2094" spans="1:18" x14ac:dyDescent="0.3">
      <c r="A2094" t="s">
        <v>711</v>
      </c>
      <c r="B2094" t="s">
        <v>712</v>
      </c>
      <c r="C2094" t="s">
        <v>713</v>
      </c>
      <c r="D2094" t="s">
        <v>56</v>
      </c>
      <c r="E2094">
        <v>0</v>
      </c>
      <c r="F2094">
        <v>3480.08</v>
      </c>
      <c r="G2094">
        <v>0</v>
      </c>
      <c r="H2094">
        <v>0</v>
      </c>
      <c r="I2094">
        <v>0</v>
      </c>
      <c r="J2094">
        <v>0</v>
      </c>
      <c r="K2094">
        <v>152611.10999999999</v>
      </c>
      <c r="L2094">
        <v>1.6171800397823599E-5</v>
      </c>
      <c r="M2094" t="s">
        <v>42</v>
      </c>
      <c r="N2094">
        <v>9436865793.8999996</v>
      </c>
      <c r="O2094" t="s">
        <v>59</v>
      </c>
      <c r="P2094">
        <v>33755694.549999997</v>
      </c>
      <c r="Q2094">
        <v>0</v>
      </c>
      <c r="R2094">
        <v>3.5770027133179999E-3</v>
      </c>
    </row>
    <row r="2095" spans="1:18" x14ac:dyDescent="0.3">
      <c r="A2095" t="s">
        <v>717</v>
      </c>
      <c r="B2095" t="s">
        <v>718</v>
      </c>
      <c r="C2095" t="s">
        <v>719</v>
      </c>
      <c r="D2095" t="s">
        <v>56</v>
      </c>
      <c r="E2095">
        <v>0</v>
      </c>
      <c r="F2095">
        <v>8610</v>
      </c>
      <c r="G2095">
        <v>0</v>
      </c>
      <c r="H2095">
        <v>0</v>
      </c>
      <c r="I2095">
        <v>0</v>
      </c>
      <c r="J2095">
        <v>0</v>
      </c>
      <c r="K2095">
        <v>5148.28</v>
      </c>
      <c r="L2095">
        <v>5.4554977388020004E-7</v>
      </c>
      <c r="M2095" t="s">
        <v>42</v>
      </c>
      <c r="N2095">
        <v>9436865793.8999996</v>
      </c>
      <c r="O2095" t="s">
        <v>59</v>
      </c>
      <c r="P2095">
        <v>1727265.04</v>
      </c>
      <c r="Q2095">
        <v>0</v>
      </c>
      <c r="R2095">
        <v>1.8303376117899999E-4</v>
      </c>
    </row>
    <row r="2096" spans="1:18" x14ac:dyDescent="0.3">
      <c r="A2096" t="s">
        <v>720</v>
      </c>
      <c r="B2096" t="s">
        <v>721</v>
      </c>
      <c r="C2096" t="s">
        <v>722</v>
      </c>
      <c r="D2096" t="s">
        <v>56</v>
      </c>
      <c r="E2096">
        <v>0</v>
      </c>
      <c r="F2096">
        <v>9803.5</v>
      </c>
      <c r="G2096">
        <v>0</v>
      </c>
      <c r="H2096">
        <v>0</v>
      </c>
      <c r="I2096">
        <v>0</v>
      </c>
      <c r="J2096">
        <v>0</v>
      </c>
      <c r="K2096">
        <v>689312.24</v>
      </c>
      <c r="L2096">
        <v>7.3044616195090125E-5</v>
      </c>
      <c r="M2096" t="s">
        <v>42</v>
      </c>
      <c r="N2096">
        <v>9436865793.8999996</v>
      </c>
      <c r="O2096" t="s">
        <v>59</v>
      </c>
      <c r="P2096">
        <v>165801876.52000001</v>
      </c>
      <c r="Q2096">
        <v>0</v>
      </c>
      <c r="R2096">
        <v>1.7569591444987001E-2</v>
      </c>
    </row>
    <row r="2097" spans="1:18" x14ac:dyDescent="0.3">
      <c r="A2097" t="s">
        <v>732</v>
      </c>
      <c r="B2097" t="s">
        <v>733</v>
      </c>
      <c r="C2097" t="s">
        <v>734</v>
      </c>
      <c r="D2097" t="s">
        <v>56</v>
      </c>
      <c r="E2097">
        <v>0</v>
      </c>
      <c r="F2097">
        <v>20700</v>
      </c>
      <c r="G2097">
        <v>0</v>
      </c>
      <c r="H2097">
        <v>0</v>
      </c>
      <c r="I2097">
        <v>0</v>
      </c>
      <c r="J2097">
        <v>0</v>
      </c>
      <c r="K2097">
        <v>213438.73</v>
      </c>
      <c r="L2097">
        <v>2.2617544284455861E-5</v>
      </c>
      <c r="M2097" t="s">
        <v>42</v>
      </c>
      <c r="N2097">
        <v>9436865793.8999996</v>
      </c>
      <c r="O2097" t="s">
        <v>59</v>
      </c>
      <c r="P2097">
        <v>71522107.170000002</v>
      </c>
      <c r="Q2097">
        <v>0</v>
      </c>
      <c r="R2097">
        <v>7.5790107364070002E-3</v>
      </c>
    </row>
    <row r="2098" spans="1:18" x14ac:dyDescent="0.3">
      <c r="A2098" t="s">
        <v>735</v>
      </c>
      <c r="B2098" t="s">
        <v>736</v>
      </c>
      <c r="C2098" t="s">
        <v>737</v>
      </c>
      <c r="D2098" t="s">
        <v>56</v>
      </c>
      <c r="E2098">
        <v>0</v>
      </c>
      <c r="F2098">
        <v>410.06</v>
      </c>
      <c r="G2098">
        <v>0</v>
      </c>
      <c r="H2098">
        <v>0</v>
      </c>
      <c r="I2098">
        <v>0</v>
      </c>
      <c r="J2098">
        <v>0</v>
      </c>
      <c r="K2098">
        <v>22871.39</v>
      </c>
      <c r="L2098">
        <v>2.4236214119717601E-6</v>
      </c>
      <c r="M2098" t="s">
        <v>42</v>
      </c>
      <c r="N2098">
        <v>9436865793.8999996</v>
      </c>
      <c r="O2098" t="s">
        <v>59</v>
      </c>
      <c r="P2098">
        <v>6159876.21</v>
      </c>
      <c r="Q2098">
        <v>0</v>
      </c>
      <c r="R2098">
        <v>6.5274597991900004E-4</v>
      </c>
    </row>
    <row r="2099" spans="1:18" x14ac:dyDescent="0.3">
      <c r="A2099" t="s">
        <v>738</v>
      </c>
      <c r="B2099" t="s">
        <v>739</v>
      </c>
      <c r="C2099" t="s">
        <v>740</v>
      </c>
      <c r="D2099" t="s">
        <v>56</v>
      </c>
      <c r="E2099">
        <v>0</v>
      </c>
      <c r="F2099">
        <v>5539.54</v>
      </c>
      <c r="G2099">
        <v>0</v>
      </c>
      <c r="H2099">
        <v>0</v>
      </c>
      <c r="I2099">
        <v>0</v>
      </c>
      <c r="J2099">
        <v>0</v>
      </c>
      <c r="K2099">
        <v>9835.8799999999992</v>
      </c>
      <c r="L2099">
        <v>1.0422824923883E-6</v>
      </c>
      <c r="M2099" t="s">
        <v>42</v>
      </c>
      <c r="N2099">
        <v>9436865793.8999996</v>
      </c>
      <c r="O2099" t="s">
        <v>59</v>
      </c>
      <c r="P2099">
        <v>2413079.65</v>
      </c>
      <c r="Q2099">
        <v>0</v>
      </c>
      <c r="R2099">
        <v>2.5570774266600002E-4</v>
      </c>
    </row>
    <row r="2100" spans="1:18" x14ac:dyDescent="0.3">
      <c r="A2100" t="s">
        <v>741</v>
      </c>
      <c r="B2100" t="s">
        <v>742</v>
      </c>
      <c r="C2100" t="s">
        <v>743</v>
      </c>
      <c r="D2100" t="s">
        <v>56</v>
      </c>
      <c r="E2100">
        <v>0</v>
      </c>
      <c r="F2100">
        <v>24815</v>
      </c>
      <c r="G2100">
        <v>0</v>
      </c>
      <c r="H2100">
        <v>0</v>
      </c>
      <c r="I2100">
        <v>0</v>
      </c>
      <c r="J2100">
        <v>0</v>
      </c>
      <c r="K2100">
        <v>79022.960000000006</v>
      </c>
      <c r="L2100">
        <v>8.3738565034039702E-6</v>
      </c>
      <c r="M2100" t="s">
        <v>42</v>
      </c>
      <c r="N2100">
        <v>9436865793.8999996</v>
      </c>
      <c r="O2100" t="s">
        <v>59</v>
      </c>
      <c r="P2100">
        <v>25155964.219999999</v>
      </c>
      <c r="Q2100">
        <v>0</v>
      </c>
      <c r="R2100">
        <v>2.665711770137E-3</v>
      </c>
    </row>
    <row r="2101" spans="1:18" x14ac:dyDescent="0.3">
      <c r="A2101" t="s">
        <v>747</v>
      </c>
      <c r="B2101" t="s">
        <v>748</v>
      </c>
      <c r="C2101" t="s">
        <v>749</v>
      </c>
      <c r="D2101" t="s">
        <v>56</v>
      </c>
      <c r="E2101">
        <v>0</v>
      </c>
      <c r="F2101">
        <v>9117.2199999999993</v>
      </c>
      <c r="G2101">
        <v>0</v>
      </c>
      <c r="H2101">
        <v>0</v>
      </c>
      <c r="I2101">
        <v>0</v>
      </c>
      <c r="J2101">
        <v>0</v>
      </c>
      <c r="K2101">
        <v>7415.57</v>
      </c>
      <c r="L2101">
        <v>7.8580856843310998E-7</v>
      </c>
      <c r="M2101" t="s">
        <v>42</v>
      </c>
      <c r="N2101">
        <v>9436865793.8999996</v>
      </c>
      <c r="O2101" t="s">
        <v>59</v>
      </c>
      <c r="P2101">
        <v>2193979.2400000002</v>
      </c>
      <c r="Q2101">
        <v>0</v>
      </c>
      <c r="R2101">
        <v>2.32490244952E-4</v>
      </c>
    </row>
    <row r="2102" spans="1:18" x14ac:dyDescent="0.3">
      <c r="A2102" t="s">
        <v>750</v>
      </c>
      <c r="B2102" t="s">
        <v>751</v>
      </c>
      <c r="C2102" t="s">
        <v>752</v>
      </c>
      <c r="D2102" t="s">
        <v>56</v>
      </c>
      <c r="E2102">
        <v>0</v>
      </c>
      <c r="F2102">
        <v>2356.9499999999998</v>
      </c>
      <c r="G2102">
        <v>0</v>
      </c>
      <c r="H2102">
        <v>0</v>
      </c>
      <c r="I2102">
        <v>0</v>
      </c>
      <c r="J2102">
        <v>0</v>
      </c>
      <c r="K2102">
        <v>83827.240000000005</v>
      </c>
      <c r="L2102">
        <v>8.8829534965079193E-6</v>
      </c>
      <c r="M2102" t="s">
        <v>42</v>
      </c>
      <c r="N2102">
        <v>9436865793.8999996</v>
      </c>
      <c r="O2102" t="s">
        <v>59</v>
      </c>
      <c r="P2102">
        <v>19189428.920000002</v>
      </c>
      <c r="Q2102">
        <v>0</v>
      </c>
      <c r="R2102">
        <v>2.033453621053E-3</v>
      </c>
    </row>
    <row r="2103" spans="1:18" x14ac:dyDescent="0.3">
      <c r="A2103" t="s">
        <v>753</v>
      </c>
      <c r="B2103" t="s">
        <v>754</v>
      </c>
      <c r="C2103" t="s">
        <v>755</v>
      </c>
      <c r="D2103" t="s">
        <v>56</v>
      </c>
      <c r="E2103">
        <v>0</v>
      </c>
      <c r="F2103">
        <v>19125</v>
      </c>
      <c r="G2103">
        <v>0</v>
      </c>
      <c r="H2103">
        <v>0</v>
      </c>
      <c r="I2103">
        <v>0</v>
      </c>
      <c r="J2103">
        <v>0</v>
      </c>
      <c r="K2103">
        <v>61069.95</v>
      </c>
      <c r="L2103">
        <v>6.4714229632761801E-6</v>
      </c>
      <c r="M2103" t="s">
        <v>42</v>
      </c>
      <c r="N2103">
        <v>9436865793.8999996</v>
      </c>
      <c r="O2103" t="s">
        <v>59</v>
      </c>
      <c r="P2103">
        <v>19565924.050000001</v>
      </c>
      <c r="Q2103">
        <v>0</v>
      </c>
      <c r="R2103">
        <v>2.073349825813E-3</v>
      </c>
    </row>
    <row r="2104" spans="1:18" x14ac:dyDescent="0.3">
      <c r="A2104" t="s">
        <v>756</v>
      </c>
      <c r="B2104" t="s">
        <v>757</v>
      </c>
      <c r="C2104" t="s">
        <v>758</v>
      </c>
      <c r="D2104" t="s">
        <v>56</v>
      </c>
      <c r="E2104">
        <v>0</v>
      </c>
      <c r="F2104">
        <v>6786.21</v>
      </c>
      <c r="G2104">
        <v>0</v>
      </c>
      <c r="H2104">
        <v>0</v>
      </c>
      <c r="I2104">
        <v>0</v>
      </c>
      <c r="J2104">
        <v>0</v>
      </c>
      <c r="K2104">
        <v>812915.76</v>
      </c>
      <c r="L2104">
        <v>8.6142558107106865E-5</v>
      </c>
      <c r="M2104" t="s">
        <v>42</v>
      </c>
      <c r="N2104">
        <v>9436865793.8999996</v>
      </c>
      <c r="O2104" t="s">
        <v>59</v>
      </c>
      <c r="P2104">
        <v>188902885.87</v>
      </c>
      <c r="Q2104">
        <v>0</v>
      </c>
      <c r="R2104">
        <v>2.0017545019248999E-2</v>
      </c>
    </row>
    <row r="2105" spans="1:18" x14ac:dyDescent="0.3">
      <c r="A2105" t="s">
        <v>774</v>
      </c>
      <c r="B2105" t="s">
        <v>775</v>
      </c>
      <c r="C2105" t="s">
        <v>776</v>
      </c>
      <c r="D2105" t="s">
        <v>56</v>
      </c>
      <c r="E2105">
        <v>0</v>
      </c>
      <c r="F2105">
        <v>17443.32</v>
      </c>
      <c r="G2105">
        <v>0</v>
      </c>
      <c r="H2105">
        <v>0</v>
      </c>
      <c r="I2105">
        <v>0</v>
      </c>
      <c r="J2105">
        <v>0</v>
      </c>
      <c r="K2105">
        <v>20371.91</v>
      </c>
      <c r="L2105">
        <v>2.1587580500687402E-6</v>
      </c>
      <c r="M2105" t="s">
        <v>42</v>
      </c>
      <c r="N2105">
        <v>9436865793.8999996</v>
      </c>
      <c r="O2105" t="s">
        <v>59</v>
      </c>
      <c r="P2105">
        <v>6812404.79</v>
      </c>
      <c r="Q2105">
        <v>0</v>
      </c>
      <c r="R2105">
        <v>7.2189272781700005E-4</v>
      </c>
    </row>
    <row r="2106" spans="1:18" x14ac:dyDescent="0.3">
      <c r="A2106" t="s">
        <v>777</v>
      </c>
      <c r="B2106" t="s">
        <v>778</v>
      </c>
      <c r="C2106" t="s">
        <v>779</v>
      </c>
      <c r="D2106" t="s">
        <v>56</v>
      </c>
      <c r="E2106">
        <v>0</v>
      </c>
      <c r="F2106">
        <v>29349.4</v>
      </c>
      <c r="G2106">
        <v>0</v>
      </c>
      <c r="H2106">
        <v>0</v>
      </c>
      <c r="I2106">
        <v>0</v>
      </c>
      <c r="J2106">
        <v>0</v>
      </c>
      <c r="K2106">
        <v>13732.35</v>
      </c>
      <c r="L2106">
        <v>1.45518123282802E-6</v>
      </c>
      <c r="M2106" t="s">
        <v>42</v>
      </c>
      <c r="N2106">
        <v>9436865793.8999996</v>
      </c>
      <c r="O2106" t="s">
        <v>59</v>
      </c>
      <c r="P2106">
        <v>3519019.81</v>
      </c>
      <c r="Q2106">
        <v>0</v>
      </c>
      <c r="R2106">
        <v>3.7290133046900001E-4</v>
      </c>
    </row>
    <row r="2107" spans="1:18" x14ac:dyDescent="0.3">
      <c r="A2107" t="s">
        <v>780</v>
      </c>
      <c r="B2107" t="s">
        <v>781</v>
      </c>
      <c r="C2107" t="s">
        <v>782</v>
      </c>
      <c r="D2107" t="s">
        <v>56</v>
      </c>
      <c r="E2107">
        <v>0</v>
      </c>
      <c r="F2107">
        <v>3173.63</v>
      </c>
      <c r="G2107">
        <v>0</v>
      </c>
      <c r="H2107">
        <v>0</v>
      </c>
      <c r="I2107">
        <v>0</v>
      </c>
      <c r="J2107">
        <v>0</v>
      </c>
      <c r="K2107">
        <v>19527.21</v>
      </c>
      <c r="L2107">
        <v>2.0692473991335501E-6</v>
      </c>
      <c r="M2107" t="s">
        <v>42</v>
      </c>
      <c r="N2107">
        <v>9436865793.8999996</v>
      </c>
      <c r="O2107" t="s">
        <v>59</v>
      </c>
      <c r="P2107">
        <v>4474596.55</v>
      </c>
      <c r="Q2107">
        <v>0</v>
      </c>
      <c r="R2107">
        <v>4.7416129970700001E-4</v>
      </c>
    </row>
    <row r="2108" spans="1:18" x14ac:dyDescent="0.3">
      <c r="A2108" t="s">
        <v>783</v>
      </c>
      <c r="B2108" t="s">
        <v>784</v>
      </c>
      <c r="C2108" t="s">
        <v>785</v>
      </c>
      <c r="D2108" t="s">
        <v>56</v>
      </c>
      <c r="E2108">
        <v>0</v>
      </c>
      <c r="F2108">
        <v>206670.24</v>
      </c>
      <c r="G2108">
        <v>0</v>
      </c>
      <c r="H2108">
        <v>0</v>
      </c>
      <c r="I2108">
        <v>0</v>
      </c>
      <c r="J2108">
        <v>0</v>
      </c>
      <c r="K2108">
        <v>409984.14</v>
      </c>
      <c r="L2108">
        <v>4.3444947608030428E-5</v>
      </c>
      <c r="M2108" t="s">
        <v>42</v>
      </c>
      <c r="N2108">
        <v>9436865793.8999996</v>
      </c>
      <c r="O2108" t="s">
        <v>59</v>
      </c>
      <c r="P2108">
        <v>134128345.40000001</v>
      </c>
      <c r="Q2108">
        <v>0</v>
      </c>
      <c r="R2108">
        <v>1.4213230147524E-2</v>
      </c>
    </row>
    <row r="2109" spans="1:18" x14ac:dyDescent="0.3">
      <c r="A2109" t="s">
        <v>789</v>
      </c>
      <c r="B2109" t="s">
        <v>790</v>
      </c>
      <c r="C2109" t="s">
        <v>791</v>
      </c>
      <c r="D2109" t="s">
        <v>56</v>
      </c>
      <c r="E2109">
        <v>0</v>
      </c>
      <c r="F2109">
        <v>1462.5</v>
      </c>
      <c r="G2109">
        <v>0</v>
      </c>
      <c r="H2109">
        <v>0</v>
      </c>
      <c r="I2109">
        <v>0</v>
      </c>
      <c r="J2109">
        <v>0</v>
      </c>
      <c r="K2109">
        <v>643076.5</v>
      </c>
      <c r="L2109">
        <v>6.8145135688555124E-5</v>
      </c>
      <c r="M2109" t="s">
        <v>42</v>
      </c>
      <c r="N2109">
        <v>9436865793.8999996</v>
      </c>
      <c r="O2109" t="s">
        <v>59</v>
      </c>
      <c r="P2109">
        <v>110784373.62</v>
      </c>
      <c r="Q2109">
        <v>0</v>
      </c>
      <c r="R2109">
        <v>1.1739530479665E-2</v>
      </c>
    </row>
    <row r="2110" spans="1:18" x14ac:dyDescent="0.3">
      <c r="A2110" t="s">
        <v>792</v>
      </c>
      <c r="B2110" t="s">
        <v>793</v>
      </c>
      <c r="C2110" t="s">
        <v>794</v>
      </c>
      <c r="D2110" t="s">
        <v>56</v>
      </c>
      <c r="E2110">
        <v>0</v>
      </c>
      <c r="F2110">
        <v>3072</v>
      </c>
      <c r="G2110">
        <v>0</v>
      </c>
      <c r="H2110">
        <v>0</v>
      </c>
      <c r="I2110">
        <v>0</v>
      </c>
      <c r="J2110">
        <v>0</v>
      </c>
      <c r="K2110">
        <v>138087.82999999999</v>
      </c>
      <c r="L2110">
        <v>1.46328063804044E-5</v>
      </c>
      <c r="M2110" t="s">
        <v>42</v>
      </c>
      <c r="N2110">
        <v>9436865793.8999996</v>
      </c>
      <c r="O2110" t="s">
        <v>59</v>
      </c>
      <c r="P2110">
        <v>30586504.239999998</v>
      </c>
      <c r="Q2110">
        <v>0</v>
      </c>
      <c r="R2110">
        <v>3.2411719005019999E-3</v>
      </c>
    </row>
    <row r="2111" spans="1:18" x14ac:dyDescent="0.3">
      <c r="A2111" t="s">
        <v>795</v>
      </c>
      <c r="B2111" t="s">
        <v>796</v>
      </c>
      <c r="C2111" t="s">
        <v>797</v>
      </c>
      <c r="D2111" t="s">
        <v>56</v>
      </c>
      <c r="E2111">
        <v>0</v>
      </c>
      <c r="F2111">
        <v>157000</v>
      </c>
      <c r="G2111">
        <v>0</v>
      </c>
      <c r="H2111">
        <v>0</v>
      </c>
      <c r="I2111">
        <v>0</v>
      </c>
      <c r="J2111">
        <v>0</v>
      </c>
      <c r="K2111">
        <v>8109.28</v>
      </c>
      <c r="L2111">
        <v>8.5931920375956003E-7</v>
      </c>
      <c r="M2111" t="s">
        <v>42</v>
      </c>
      <c r="N2111">
        <v>9436865793.8999996</v>
      </c>
      <c r="O2111" t="s">
        <v>59</v>
      </c>
      <c r="P2111">
        <v>2624045.17</v>
      </c>
      <c r="Q2111">
        <v>0</v>
      </c>
      <c r="R2111">
        <v>2.7806320735199999E-4</v>
      </c>
    </row>
    <row r="2112" spans="1:18" x14ac:dyDescent="0.3">
      <c r="A2112" t="s">
        <v>798</v>
      </c>
      <c r="B2112" t="s">
        <v>799</v>
      </c>
      <c r="C2112" t="s">
        <v>800</v>
      </c>
      <c r="D2112" t="s">
        <v>56</v>
      </c>
      <c r="E2112">
        <v>0</v>
      </c>
      <c r="F2112">
        <v>150</v>
      </c>
      <c r="G2112">
        <v>0</v>
      </c>
      <c r="H2112">
        <v>0</v>
      </c>
      <c r="I2112">
        <v>0</v>
      </c>
      <c r="J2112">
        <v>0</v>
      </c>
      <c r="K2112">
        <v>30323.79</v>
      </c>
      <c r="L2112">
        <v>3.21333275923043E-6</v>
      </c>
      <c r="M2112" t="s">
        <v>42</v>
      </c>
      <c r="N2112">
        <v>9436865793.8999996</v>
      </c>
      <c r="O2112" t="s">
        <v>59</v>
      </c>
      <c r="P2112">
        <v>10724570.550000001</v>
      </c>
      <c r="Q2112">
        <v>0</v>
      </c>
      <c r="R2112">
        <v>1.1364547069149999E-3</v>
      </c>
    </row>
    <row r="2113" spans="1:18" x14ac:dyDescent="0.3">
      <c r="A2113" t="s">
        <v>801</v>
      </c>
      <c r="B2113" t="s">
        <v>802</v>
      </c>
      <c r="C2113" t="s">
        <v>803</v>
      </c>
      <c r="D2113" t="s">
        <v>56</v>
      </c>
      <c r="E2113">
        <v>0</v>
      </c>
      <c r="F2113">
        <v>7825.99</v>
      </c>
      <c r="G2113">
        <v>0</v>
      </c>
      <c r="H2113">
        <v>0</v>
      </c>
      <c r="I2113">
        <v>0</v>
      </c>
      <c r="J2113">
        <v>0</v>
      </c>
      <c r="K2113">
        <v>115980.18</v>
      </c>
      <c r="L2113">
        <v>1.229011649979908E-5</v>
      </c>
      <c r="M2113" t="s">
        <v>42</v>
      </c>
      <c r="N2113">
        <v>9436865793.8999996</v>
      </c>
      <c r="O2113" t="s">
        <v>59</v>
      </c>
      <c r="P2113">
        <v>25828846.170000002</v>
      </c>
      <c r="Q2113">
        <v>0</v>
      </c>
      <c r="R2113">
        <v>2.7370153114500001E-3</v>
      </c>
    </row>
    <row r="2114" spans="1:18" x14ac:dyDescent="0.3">
      <c r="A2114" t="s">
        <v>816</v>
      </c>
      <c r="B2114" t="s">
        <v>817</v>
      </c>
      <c r="C2114" t="s">
        <v>818</v>
      </c>
      <c r="D2114" t="s">
        <v>56</v>
      </c>
      <c r="E2114">
        <v>0</v>
      </c>
      <c r="F2114">
        <v>18699.32</v>
      </c>
      <c r="G2114">
        <v>0</v>
      </c>
      <c r="H2114">
        <v>0</v>
      </c>
      <c r="I2114">
        <v>0</v>
      </c>
      <c r="J2114">
        <v>0</v>
      </c>
      <c r="K2114">
        <v>21569.66</v>
      </c>
      <c r="L2114">
        <v>2.28568048662328E-6</v>
      </c>
      <c r="M2114" t="s">
        <v>42</v>
      </c>
      <c r="N2114">
        <v>9436865793.8999996</v>
      </c>
      <c r="O2114" t="s">
        <v>59</v>
      </c>
      <c r="P2114">
        <v>7530120.7699999996</v>
      </c>
      <c r="Q2114">
        <v>0</v>
      </c>
      <c r="R2114">
        <v>7.9794721409200001E-4</v>
      </c>
    </row>
    <row r="2115" spans="1:18" x14ac:dyDescent="0.3">
      <c r="A2115" t="s">
        <v>825</v>
      </c>
      <c r="B2115" t="s">
        <v>826</v>
      </c>
      <c r="C2115" t="s">
        <v>827</v>
      </c>
      <c r="D2115" t="s">
        <v>56</v>
      </c>
      <c r="E2115">
        <v>0</v>
      </c>
      <c r="F2115">
        <v>22874.93</v>
      </c>
      <c r="G2115">
        <v>0</v>
      </c>
      <c r="H2115">
        <v>0</v>
      </c>
      <c r="I2115">
        <v>0</v>
      </c>
      <c r="J2115">
        <v>0</v>
      </c>
      <c r="K2115">
        <v>115464.23</v>
      </c>
      <c r="L2115">
        <v>1.2235442627003991E-5</v>
      </c>
      <c r="M2115" t="s">
        <v>42</v>
      </c>
      <c r="N2115">
        <v>9436865793.8999996</v>
      </c>
      <c r="O2115" t="s">
        <v>59</v>
      </c>
      <c r="P2115">
        <v>38924889.859999999</v>
      </c>
      <c r="Q2115">
        <v>0</v>
      </c>
      <c r="R2115">
        <v>4.1247688279260003E-3</v>
      </c>
    </row>
    <row r="2116" spans="1:18" x14ac:dyDescent="0.3">
      <c r="A2116" t="s">
        <v>828</v>
      </c>
      <c r="B2116" t="s">
        <v>829</v>
      </c>
      <c r="C2116" t="s">
        <v>830</v>
      </c>
      <c r="D2116" t="s">
        <v>56</v>
      </c>
      <c r="E2116">
        <v>0</v>
      </c>
      <c r="F2116">
        <v>2985.71</v>
      </c>
      <c r="G2116">
        <v>0</v>
      </c>
      <c r="H2116">
        <v>0</v>
      </c>
      <c r="I2116">
        <v>0</v>
      </c>
      <c r="J2116">
        <v>0</v>
      </c>
      <c r="K2116">
        <v>85418.9</v>
      </c>
      <c r="L2116">
        <v>9.0516175460728505E-6</v>
      </c>
      <c r="M2116" t="s">
        <v>42</v>
      </c>
      <c r="N2116">
        <v>9436865793.8999996</v>
      </c>
      <c r="O2116" t="s">
        <v>59</v>
      </c>
      <c r="P2116">
        <v>28510411.829999998</v>
      </c>
      <c r="Q2116">
        <v>0</v>
      </c>
      <c r="R2116">
        <v>3.0211738147669998E-3</v>
      </c>
    </row>
    <row r="2117" spans="1:18" x14ac:dyDescent="0.3">
      <c r="A2117" t="s">
        <v>831</v>
      </c>
      <c r="B2117" t="s">
        <v>832</v>
      </c>
      <c r="C2117" t="s">
        <v>833</v>
      </c>
      <c r="D2117" t="s">
        <v>56</v>
      </c>
      <c r="E2117">
        <v>0</v>
      </c>
      <c r="F2117">
        <v>46320.03</v>
      </c>
      <c r="G2117">
        <v>0</v>
      </c>
      <c r="H2117">
        <v>0</v>
      </c>
      <c r="I2117">
        <v>0</v>
      </c>
      <c r="J2117">
        <v>0</v>
      </c>
      <c r="K2117">
        <v>6735.4</v>
      </c>
      <c r="L2117">
        <v>7.1373273151279997E-7</v>
      </c>
      <c r="M2117" t="s">
        <v>42</v>
      </c>
      <c r="N2117">
        <v>9436865793.8999996</v>
      </c>
      <c r="O2117" t="s">
        <v>59</v>
      </c>
      <c r="P2117">
        <v>2061626.66</v>
      </c>
      <c r="Q2117">
        <v>0</v>
      </c>
      <c r="R2117">
        <v>2.18465188022E-4</v>
      </c>
    </row>
    <row r="2118" spans="1:18" x14ac:dyDescent="0.3">
      <c r="A2118" t="s">
        <v>834</v>
      </c>
      <c r="B2118" t="s">
        <v>835</v>
      </c>
      <c r="C2118" t="s">
        <v>836</v>
      </c>
      <c r="D2118" t="s">
        <v>56</v>
      </c>
      <c r="E2118">
        <v>0</v>
      </c>
      <c r="F2118">
        <v>51482.31</v>
      </c>
      <c r="G2118">
        <v>0</v>
      </c>
      <c r="H2118">
        <v>0</v>
      </c>
      <c r="I2118">
        <v>0</v>
      </c>
      <c r="J2118">
        <v>0</v>
      </c>
      <c r="K2118">
        <v>56445.86</v>
      </c>
      <c r="L2118">
        <v>5.9814202334515101E-6</v>
      </c>
      <c r="M2118" t="s">
        <v>42</v>
      </c>
      <c r="N2118">
        <v>9436865793.8999996</v>
      </c>
      <c r="O2118" t="s">
        <v>59</v>
      </c>
      <c r="P2118">
        <v>19699846.52</v>
      </c>
      <c r="Q2118">
        <v>0</v>
      </c>
      <c r="R2118">
        <v>2.0875412398820002E-3</v>
      </c>
    </row>
    <row r="2119" spans="1:18" x14ac:dyDescent="0.3">
      <c r="A2119" t="s">
        <v>837</v>
      </c>
      <c r="B2119" t="s">
        <v>838</v>
      </c>
      <c r="C2119" t="s">
        <v>839</v>
      </c>
      <c r="D2119" t="s">
        <v>56</v>
      </c>
      <c r="E2119">
        <v>0</v>
      </c>
      <c r="F2119">
        <v>1700</v>
      </c>
      <c r="G2119">
        <v>0</v>
      </c>
      <c r="H2119">
        <v>0</v>
      </c>
      <c r="I2119">
        <v>0</v>
      </c>
      <c r="J2119">
        <v>0</v>
      </c>
      <c r="K2119">
        <v>533.21</v>
      </c>
      <c r="L2119">
        <v>5.6502869877050003E-8</v>
      </c>
      <c r="M2119" t="s">
        <v>42</v>
      </c>
      <c r="N2119">
        <v>9436865793.8999996</v>
      </c>
      <c r="O2119" t="s">
        <v>59</v>
      </c>
      <c r="P2119">
        <v>133048.35999999999</v>
      </c>
      <c r="Q2119">
        <v>0</v>
      </c>
      <c r="R2119">
        <v>1.4098786918E-5</v>
      </c>
    </row>
    <row r="2120" spans="1:18" x14ac:dyDescent="0.3">
      <c r="A2120" t="s">
        <v>840</v>
      </c>
      <c r="B2120" t="s">
        <v>841</v>
      </c>
      <c r="C2120" t="s">
        <v>842</v>
      </c>
      <c r="D2120" t="s">
        <v>56</v>
      </c>
      <c r="E2120">
        <v>0</v>
      </c>
      <c r="F2120">
        <v>39137.980000000003</v>
      </c>
      <c r="G2120">
        <v>0</v>
      </c>
      <c r="H2120">
        <v>0</v>
      </c>
      <c r="I2120">
        <v>0</v>
      </c>
      <c r="J2120">
        <v>0</v>
      </c>
      <c r="K2120">
        <v>138495.32</v>
      </c>
      <c r="L2120">
        <v>1.467598703051637E-5</v>
      </c>
      <c r="M2120" t="s">
        <v>42</v>
      </c>
      <c r="N2120">
        <v>9436865793.8999996</v>
      </c>
      <c r="O2120" t="s">
        <v>59</v>
      </c>
      <c r="P2120">
        <v>36595257.719999999</v>
      </c>
      <c r="Q2120">
        <v>0</v>
      </c>
      <c r="R2120">
        <v>3.8779037997609999E-3</v>
      </c>
    </row>
    <row r="2121" spans="1:18" x14ac:dyDescent="0.3">
      <c r="A2121" t="s">
        <v>858</v>
      </c>
      <c r="B2121" t="s">
        <v>859</v>
      </c>
      <c r="C2121" t="s">
        <v>860</v>
      </c>
      <c r="D2121" t="s">
        <v>56</v>
      </c>
      <c r="E2121">
        <v>0</v>
      </c>
      <c r="F2121">
        <v>8248</v>
      </c>
      <c r="G2121">
        <v>0</v>
      </c>
      <c r="H2121">
        <v>0</v>
      </c>
      <c r="I2121">
        <v>0</v>
      </c>
      <c r="J2121">
        <v>0</v>
      </c>
      <c r="K2121">
        <v>30578.48</v>
      </c>
      <c r="L2121">
        <v>3.2403215927650398E-6</v>
      </c>
      <c r="M2121" t="s">
        <v>42</v>
      </c>
      <c r="N2121">
        <v>9436865793.8999996</v>
      </c>
      <c r="O2121" t="s">
        <v>59</v>
      </c>
      <c r="P2121">
        <v>10610522.470000001</v>
      </c>
      <c r="Q2121">
        <v>0</v>
      </c>
      <c r="R2121">
        <v>1.1243693300009999E-3</v>
      </c>
    </row>
    <row r="2122" spans="1:18" x14ac:dyDescent="0.3">
      <c r="A2122" t="s">
        <v>861</v>
      </c>
      <c r="B2122" t="s">
        <v>862</v>
      </c>
      <c r="C2122" t="s">
        <v>863</v>
      </c>
      <c r="D2122" t="s">
        <v>56</v>
      </c>
      <c r="E2122">
        <v>0</v>
      </c>
      <c r="F2122">
        <v>15376.05</v>
      </c>
      <c r="G2122">
        <v>0</v>
      </c>
      <c r="H2122">
        <v>0</v>
      </c>
      <c r="I2122">
        <v>0</v>
      </c>
      <c r="J2122">
        <v>0</v>
      </c>
      <c r="K2122">
        <v>11592.58</v>
      </c>
      <c r="L2122">
        <v>1.22843539933496E-6</v>
      </c>
      <c r="M2122" t="s">
        <v>42</v>
      </c>
      <c r="N2122">
        <v>9436865793.8999996</v>
      </c>
      <c r="O2122" t="s">
        <v>59</v>
      </c>
      <c r="P2122">
        <v>3702727.72</v>
      </c>
      <c r="Q2122">
        <v>0</v>
      </c>
      <c r="R2122">
        <v>3.9236837747500002E-4</v>
      </c>
    </row>
    <row r="2123" spans="1:18" x14ac:dyDescent="0.3">
      <c r="A2123" t="s">
        <v>870</v>
      </c>
      <c r="B2123" t="s">
        <v>871</v>
      </c>
      <c r="C2123" t="s">
        <v>872</v>
      </c>
      <c r="D2123" t="s">
        <v>56</v>
      </c>
      <c r="E2123">
        <v>0</v>
      </c>
      <c r="F2123">
        <v>31529.78</v>
      </c>
      <c r="G2123">
        <v>0</v>
      </c>
      <c r="H2123">
        <v>0</v>
      </c>
      <c r="I2123">
        <v>0</v>
      </c>
      <c r="J2123">
        <v>0</v>
      </c>
      <c r="K2123">
        <v>256410.08</v>
      </c>
      <c r="L2123">
        <v>2.717110591587979E-5</v>
      </c>
      <c r="M2123" t="s">
        <v>42</v>
      </c>
      <c r="N2123">
        <v>9436865793.8999996</v>
      </c>
      <c r="O2123" t="s">
        <v>59</v>
      </c>
      <c r="P2123">
        <v>79701078.420000002</v>
      </c>
      <c r="Q2123">
        <v>0</v>
      </c>
      <c r="R2123">
        <v>8.4457149397549995E-3</v>
      </c>
    </row>
    <row r="2124" spans="1:18" x14ac:dyDescent="0.3">
      <c r="A2124" t="s">
        <v>879</v>
      </c>
      <c r="B2124" t="s">
        <v>880</v>
      </c>
      <c r="C2124" t="s">
        <v>881</v>
      </c>
      <c r="D2124" t="s">
        <v>56</v>
      </c>
      <c r="E2124">
        <v>0</v>
      </c>
      <c r="F2124">
        <v>1950</v>
      </c>
      <c r="G2124">
        <v>0</v>
      </c>
      <c r="H2124">
        <v>0</v>
      </c>
      <c r="I2124">
        <v>0</v>
      </c>
      <c r="J2124">
        <v>0</v>
      </c>
      <c r="K2124">
        <v>3471.16</v>
      </c>
      <c r="L2124">
        <v>3.6782975150963E-7</v>
      </c>
      <c r="M2124" t="s">
        <v>42</v>
      </c>
      <c r="N2124">
        <v>9436865793.8999996</v>
      </c>
      <c r="O2124" t="s">
        <v>59</v>
      </c>
      <c r="P2124">
        <v>1119183.8400000001</v>
      </c>
      <c r="Q2124">
        <v>0</v>
      </c>
      <c r="R2124">
        <v>1.18596985953E-4</v>
      </c>
    </row>
    <row r="2125" spans="1:18" x14ac:dyDescent="0.3">
      <c r="A2125" t="s">
        <v>882</v>
      </c>
      <c r="B2125" t="s">
        <v>883</v>
      </c>
      <c r="C2125" t="s">
        <v>884</v>
      </c>
      <c r="D2125" t="s">
        <v>56</v>
      </c>
      <c r="E2125">
        <v>0</v>
      </c>
      <c r="F2125">
        <v>26183.21</v>
      </c>
      <c r="G2125">
        <v>0</v>
      </c>
      <c r="H2125">
        <v>0</v>
      </c>
      <c r="I2125">
        <v>0</v>
      </c>
      <c r="J2125">
        <v>0</v>
      </c>
      <c r="K2125">
        <v>4929.46</v>
      </c>
      <c r="L2125">
        <v>5.2236199048061003E-7</v>
      </c>
      <c r="M2125" t="s">
        <v>42</v>
      </c>
      <c r="N2125">
        <v>9436865793.8999996</v>
      </c>
      <c r="O2125" t="s">
        <v>59</v>
      </c>
      <c r="P2125">
        <v>1260879.06</v>
      </c>
      <c r="Q2125">
        <v>0</v>
      </c>
      <c r="R2125">
        <v>1.3361205802200001E-4</v>
      </c>
    </row>
    <row r="2126" spans="1:18" x14ac:dyDescent="0.3">
      <c r="A2126" t="s">
        <v>894</v>
      </c>
      <c r="B2126" t="s">
        <v>895</v>
      </c>
      <c r="C2126" t="s">
        <v>896</v>
      </c>
      <c r="D2126" t="s">
        <v>56</v>
      </c>
      <c r="E2126">
        <v>0</v>
      </c>
      <c r="F2126">
        <v>11000</v>
      </c>
      <c r="G2126">
        <v>0</v>
      </c>
      <c r="H2126">
        <v>0</v>
      </c>
      <c r="I2126">
        <v>0</v>
      </c>
      <c r="J2126">
        <v>0</v>
      </c>
      <c r="K2126">
        <v>71535.929999999993</v>
      </c>
      <c r="L2126">
        <v>7.5804755055688996E-6</v>
      </c>
      <c r="M2126" t="s">
        <v>42</v>
      </c>
      <c r="N2126">
        <v>9436865793.8999996</v>
      </c>
      <c r="O2126" t="s">
        <v>59</v>
      </c>
      <c r="P2126">
        <v>23851573.550000001</v>
      </c>
      <c r="Q2126">
        <v>0</v>
      </c>
      <c r="R2126">
        <v>2.527488900543E-3</v>
      </c>
    </row>
    <row r="2127" spans="1:18" x14ac:dyDescent="0.3">
      <c r="A2127" t="s">
        <v>903</v>
      </c>
      <c r="B2127" t="s">
        <v>904</v>
      </c>
      <c r="C2127" t="s">
        <v>905</v>
      </c>
      <c r="D2127" t="s">
        <v>56</v>
      </c>
      <c r="E2127">
        <v>0</v>
      </c>
      <c r="F2127">
        <v>1125</v>
      </c>
      <c r="G2127">
        <v>0</v>
      </c>
      <c r="H2127">
        <v>0</v>
      </c>
      <c r="I2127">
        <v>0</v>
      </c>
      <c r="J2127">
        <v>0</v>
      </c>
      <c r="K2127">
        <v>47737.18</v>
      </c>
      <c r="L2127">
        <v>5.0585841785370402E-6</v>
      </c>
      <c r="M2127" t="s">
        <v>42</v>
      </c>
      <c r="N2127">
        <v>9436865793.8999996</v>
      </c>
      <c r="O2127" t="s">
        <v>59</v>
      </c>
      <c r="P2127">
        <v>18039557.510000002</v>
      </c>
      <c r="Q2127">
        <v>0</v>
      </c>
      <c r="R2127">
        <v>1.9116047535249999E-3</v>
      </c>
    </row>
    <row r="2128" spans="1:18" x14ac:dyDescent="0.3">
      <c r="A2128" t="s">
        <v>909</v>
      </c>
      <c r="B2128" t="s">
        <v>910</v>
      </c>
      <c r="C2128" t="s">
        <v>911</v>
      </c>
      <c r="D2128" t="s">
        <v>56</v>
      </c>
      <c r="E2128">
        <v>0</v>
      </c>
      <c r="F2128">
        <v>55451.62</v>
      </c>
      <c r="G2128">
        <v>0</v>
      </c>
      <c r="H2128">
        <v>0</v>
      </c>
      <c r="I2128">
        <v>0</v>
      </c>
      <c r="J2128">
        <v>0</v>
      </c>
      <c r="K2128">
        <v>366410.97</v>
      </c>
      <c r="L2128">
        <v>3.8827612684377522E-5</v>
      </c>
      <c r="M2128" t="s">
        <v>42</v>
      </c>
      <c r="N2128">
        <v>9436865793.8999996</v>
      </c>
      <c r="O2128" t="s">
        <v>59</v>
      </c>
      <c r="P2128">
        <v>95486686.629999995</v>
      </c>
      <c r="Q2128">
        <v>0</v>
      </c>
      <c r="R2128">
        <v>1.0118474577833001E-2</v>
      </c>
    </row>
    <row r="2129" spans="1:18" x14ac:dyDescent="0.3">
      <c r="A2129" t="s">
        <v>915</v>
      </c>
      <c r="B2129" t="s">
        <v>916</v>
      </c>
      <c r="C2129" t="s">
        <v>917</v>
      </c>
      <c r="D2129" t="s">
        <v>56</v>
      </c>
      <c r="E2129">
        <v>0</v>
      </c>
      <c r="F2129">
        <v>173193.79</v>
      </c>
      <c r="G2129">
        <v>0</v>
      </c>
      <c r="H2129">
        <v>0</v>
      </c>
      <c r="I2129">
        <v>0</v>
      </c>
      <c r="J2129">
        <v>0</v>
      </c>
      <c r="K2129">
        <v>872596.57</v>
      </c>
      <c r="L2129">
        <v>9.2466777535826284E-5</v>
      </c>
      <c r="M2129" t="s">
        <v>42</v>
      </c>
      <c r="N2129">
        <v>9436865793.8999996</v>
      </c>
      <c r="O2129" t="s">
        <v>59</v>
      </c>
      <c r="P2129">
        <v>269424788.83999997</v>
      </c>
      <c r="Q2129">
        <v>0</v>
      </c>
      <c r="R2129">
        <v>2.8550240590913E-2</v>
      </c>
    </row>
    <row r="2130" spans="1:18" x14ac:dyDescent="0.3">
      <c r="A2130" t="s">
        <v>921</v>
      </c>
      <c r="B2130" t="s">
        <v>922</v>
      </c>
      <c r="C2130" t="s">
        <v>923</v>
      </c>
      <c r="D2130" t="s">
        <v>56</v>
      </c>
      <c r="E2130">
        <v>0</v>
      </c>
      <c r="F2130">
        <v>127007.01</v>
      </c>
      <c r="G2130">
        <v>0</v>
      </c>
      <c r="H2130">
        <v>0</v>
      </c>
      <c r="I2130">
        <v>0</v>
      </c>
      <c r="J2130">
        <v>0</v>
      </c>
      <c r="K2130">
        <v>334310.87</v>
      </c>
      <c r="L2130">
        <v>3.5426048997761397E-5</v>
      </c>
      <c r="M2130" t="s">
        <v>42</v>
      </c>
      <c r="N2130">
        <v>9436865793.8999996</v>
      </c>
      <c r="O2130" t="s">
        <v>59</v>
      </c>
      <c r="P2130">
        <v>76180291.469999999</v>
      </c>
      <c r="Q2130">
        <v>0</v>
      </c>
      <c r="R2130">
        <v>8.0726263500789999E-3</v>
      </c>
    </row>
    <row r="2131" spans="1:18" x14ac:dyDescent="0.3">
      <c r="A2131" t="s">
        <v>924</v>
      </c>
      <c r="B2131" t="s">
        <v>925</v>
      </c>
      <c r="C2131" t="s">
        <v>926</v>
      </c>
      <c r="D2131" t="s">
        <v>56</v>
      </c>
      <c r="E2131">
        <v>0</v>
      </c>
      <c r="F2131">
        <v>742.5</v>
      </c>
      <c r="G2131">
        <v>0</v>
      </c>
      <c r="H2131">
        <v>0</v>
      </c>
      <c r="I2131">
        <v>0</v>
      </c>
      <c r="J2131">
        <v>0</v>
      </c>
      <c r="K2131">
        <v>7050</v>
      </c>
      <c r="L2131">
        <v>7.4707007114132001E-7</v>
      </c>
      <c r="M2131" t="s">
        <v>42</v>
      </c>
      <c r="N2131">
        <v>9436865793.8999996</v>
      </c>
      <c r="O2131" t="s">
        <v>59</v>
      </c>
      <c r="P2131">
        <v>1933524.51</v>
      </c>
      <c r="Q2131">
        <v>0</v>
      </c>
      <c r="R2131">
        <v>2.0489053804800001E-4</v>
      </c>
    </row>
    <row r="2132" spans="1:18" x14ac:dyDescent="0.3">
      <c r="A2132" t="s">
        <v>936</v>
      </c>
      <c r="B2132" t="s">
        <v>937</v>
      </c>
      <c r="C2132" t="s">
        <v>938</v>
      </c>
      <c r="D2132" t="s">
        <v>56</v>
      </c>
      <c r="E2132">
        <v>0</v>
      </c>
      <c r="F2132">
        <v>15668.35</v>
      </c>
      <c r="G2132">
        <v>0</v>
      </c>
      <c r="H2132">
        <v>0</v>
      </c>
      <c r="I2132">
        <v>0</v>
      </c>
      <c r="J2132">
        <v>0</v>
      </c>
      <c r="K2132">
        <v>33302.639999999999</v>
      </c>
      <c r="L2132">
        <v>3.5289937069494801E-6</v>
      </c>
      <c r="M2132" t="s">
        <v>42</v>
      </c>
      <c r="N2132">
        <v>9436865793.8999996</v>
      </c>
      <c r="O2132" t="s">
        <v>59</v>
      </c>
      <c r="P2132">
        <v>7479392.6500000004</v>
      </c>
      <c r="Q2132">
        <v>0</v>
      </c>
      <c r="R2132">
        <v>7.9257168782000001E-4</v>
      </c>
    </row>
    <row r="2133" spans="1:18" x14ac:dyDescent="0.3">
      <c r="A2133" t="s">
        <v>939</v>
      </c>
      <c r="B2133" t="s">
        <v>940</v>
      </c>
      <c r="C2133" t="s">
        <v>941</v>
      </c>
      <c r="D2133" t="s">
        <v>56</v>
      </c>
      <c r="E2133">
        <v>0</v>
      </c>
      <c r="F2133">
        <v>14438.71</v>
      </c>
      <c r="G2133">
        <v>0</v>
      </c>
      <c r="H2133">
        <v>0</v>
      </c>
      <c r="I2133">
        <v>0</v>
      </c>
      <c r="J2133">
        <v>0</v>
      </c>
      <c r="K2133">
        <v>86319.08</v>
      </c>
      <c r="L2133">
        <v>9.1470072675820701E-6</v>
      </c>
      <c r="M2133" t="s">
        <v>42</v>
      </c>
      <c r="N2133">
        <v>9436865793.8999996</v>
      </c>
      <c r="O2133" t="s">
        <v>59</v>
      </c>
      <c r="P2133">
        <v>24908820.300000001</v>
      </c>
      <c r="Q2133">
        <v>0</v>
      </c>
      <c r="R2133">
        <v>2.6395225749739999E-3</v>
      </c>
    </row>
    <row r="2134" spans="1:18" x14ac:dyDescent="0.3">
      <c r="A2134" t="s">
        <v>957</v>
      </c>
      <c r="B2134" t="s">
        <v>958</v>
      </c>
      <c r="C2134" t="s">
        <v>959</v>
      </c>
      <c r="D2134" t="s">
        <v>56</v>
      </c>
      <c r="E2134">
        <v>0</v>
      </c>
      <c r="F2134">
        <v>76261.899999999994</v>
      </c>
      <c r="G2134">
        <v>0</v>
      </c>
      <c r="H2134">
        <v>0</v>
      </c>
      <c r="I2134">
        <v>0</v>
      </c>
      <c r="J2134">
        <v>0</v>
      </c>
      <c r="K2134">
        <v>143155.91</v>
      </c>
      <c r="L2134">
        <v>1.5169857569929209E-5</v>
      </c>
      <c r="M2134" t="s">
        <v>42</v>
      </c>
      <c r="N2134">
        <v>9436865793.8999996</v>
      </c>
      <c r="O2134" t="s">
        <v>59</v>
      </c>
      <c r="P2134">
        <v>45820867.630000003</v>
      </c>
      <c r="Q2134">
        <v>0</v>
      </c>
      <c r="R2134">
        <v>4.8555175659720003E-3</v>
      </c>
    </row>
    <row r="2135" spans="1:18" x14ac:dyDescent="0.3">
      <c r="A2135" t="s">
        <v>960</v>
      </c>
      <c r="B2135" t="s">
        <v>961</v>
      </c>
      <c r="C2135" t="s">
        <v>962</v>
      </c>
      <c r="D2135" t="s">
        <v>56</v>
      </c>
      <c r="E2135">
        <v>0</v>
      </c>
      <c r="F2135">
        <v>1642.64</v>
      </c>
      <c r="G2135">
        <v>0</v>
      </c>
      <c r="H2135">
        <v>0</v>
      </c>
      <c r="I2135">
        <v>0</v>
      </c>
      <c r="J2135">
        <v>0</v>
      </c>
      <c r="K2135">
        <v>24824.2</v>
      </c>
      <c r="L2135">
        <v>2.63055558298247E-6</v>
      </c>
      <c r="M2135" t="s">
        <v>42</v>
      </c>
      <c r="N2135">
        <v>9436865793.8999996</v>
      </c>
      <c r="O2135" t="s">
        <v>59</v>
      </c>
      <c r="P2135">
        <v>6116942.4800000004</v>
      </c>
      <c r="Q2135">
        <v>0</v>
      </c>
      <c r="R2135">
        <v>6.4819640477999996E-4</v>
      </c>
    </row>
    <row r="2136" spans="1:18" x14ac:dyDescent="0.3">
      <c r="A2136" t="s">
        <v>963</v>
      </c>
      <c r="B2136" t="s">
        <v>964</v>
      </c>
      <c r="C2136" t="s">
        <v>965</v>
      </c>
      <c r="D2136" t="s">
        <v>56</v>
      </c>
      <c r="E2136">
        <v>0</v>
      </c>
      <c r="F2136">
        <v>193098.43</v>
      </c>
      <c r="G2136">
        <v>0</v>
      </c>
      <c r="H2136">
        <v>0</v>
      </c>
      <c r="I2136">
        <v>0</v>
      </c>
      <c r="J2136">
        <v>0</v>
      </c>
      <c r="K2136">
        <v>569846</v>
      </c>
      <c r="L2136">
        <v>6.0385091029730342E-5</v>
      </c>
      <c r="M2136" t="s">
        <v>42</v>
      </c>
      <c r="N2136">
        <v>9436865793.8999996</v>
      </c>
      <c r="O2136" t="s">
        <v>59</v>
      </c>
      <c r="P2136">
        <v>184289362.25999999</v>
      </c>
      <c r="Q2136">
        <v>0</v>
      </c>
      <c r="R2136">
        <v>1.9528661982150999E-2</v>
      </c>
    </row>
    <row r="2137" spans="1:18" x14ac:dyDescent="0.3">
      <c r="A2137" t="s">
        <v>966</v>
      </c>
      <c r="B2137" t="s">
        <v>967</v>
      </c>
      <c r="C2137" t="s">
        <v>968</v>
      </c>
      <c r="D2137" t="s">
        <v>56</v>
      </c>
      <c r="E2137">
        <v>0</v>
      </c>
      <c r="F2137">
        <v>40252.29</v>
      </c>
      <c r="G2137">
        <v>0</v>
      </c>
      <c r="H2137">
        <v>0</v>
      </c>
      <c r="I2137">
        <v>0</v>
      </c>
      <c r="J2137">
        <v>0</v>
      </c>
      <c r="K2137">
        <v>31377.98</v>
      </c>
      <c r="L2137">
        <v>3.3250425178540399E-6</v>
      </c>
      <c r="M2137" t="s">
        <v>42</v>
      </c>
      <c r="N2137">
        <v>9436865793.8999996</v>
      </c>
      <c r="O2137" t="s">
        <v>59</v>
      </c>
      <c r="P2137">
        <v>11455169.48</v>
      </c>
      <c r="Q2137">
        <v>0</v>
      </c>
      <c r="R2137">
        <v>1.213874365725E-3</v>
      </c>
    </row>
    <row r="2138" spans="1:18" x14ac:dyDescent="0.3">
      <c r="A2138" t="s">
        <v>978</v>
      </c>
      <c r="B2138" t="s">
        <v>979</v>
      </c>
      <c r="C2138" t="s">
        <v>980</v>
      </c>
      <c r="D2138" t="s">
        <v>56</v>
      </c>
      <c r="E2138">
        <v>0</v>
      </c>
      <c r="F2138">
        <v>30558.36</v>
      </c>
      <c r="G2138">
        <v>0</v>
      </c>
      <c r="H2138">
        <v>0</v>
      </c>
      <c r="I2138">
        <v>0</v>
      </c>
      <c r="J2138">
        <v>0</v>
      </c>
      <c r="K2138">
        <v>142433.35999999999</v>
      </c>
      <c r="L2138">
        <v>1.509329083519117E-5</v>
      </c>
      <c r="M2138" t="s">
        <v>42</v>
      </c>
      <c r="N2138">
        <v>9436865793.8999996</v>
      </c>
      <c r="O2138" t="s">
        <v>59</v>
      </c>
      <c r="P2138">
        <v>40949674.68</v>
      </c>
      <c r="Q2138">
        <v>0</v>
      </c>
      <c r="R2138">
        <v>4.3393299824679996E-3</v>
      </c>
    </row>
    <row r="2139" spans="1:18" x14ac:dyDescent="0.3">
      <c r="A2139" t="s">
        <v>981</v>
      </c>
      <c r="B2139" t="s">
        <v>982</v>
      </c>
      <c r="C2139" t="s">
        <v>983</v>
      </c>
      <c r="D2139" t="s">
        <v>56</v>
      </c>
      <c r="E2139">
        <v>0</v>
      </c>
      <c r="F2139">
        <v>13110.45</v>
      </c>
      <c r="G2139">
        <v>0</v>
      </c>
      <c r="H2139">
        <v>0</v>
      </c>
      <c r="I2139">
        <v>0</v>
      </c>
      <c r="J2139">
        <v>0</v>
      </c>
      <c r="K2139">
        <v>83295.820000000007</v>
      </c>
      <c r="L2139">
        <v>8.8266403082517598E-6</v>
      </c>
      <c r="M2139" t="s">
        <v>42</v>
      </c>
      <c r="N2139">
        <v>9436865793.8999996</v>
      </c>
      <c r="O2139" t="s">
        <v>59</v>
      </c>
      <c r="P2139">
        <v>26729614.77</v>
      </c>
      <c r="Q2139">
        <v>0</v>
      </c>
      <c r="R2139">
        <v>2.832467405362E-3</v>
      </c>
    </row>
    <row r="2140" spans="1:18" x14ac:dyDescent="0.3">
      <c r="A2140" t="s">
        <v>987</v>
      </c>
      <c r="B2140" t="s">
        <v>988</v>
      </c>
      <c r="C2140" t="s">
        <v>989</v>
      </c>
      <c r="D2140" t="s">
        <v>56</v>
      </c>
      <c r="E2140">
        <v>0</v>
      </c>
      <c r="F2140">
        <v>4668</v>
      </c>
      <c r="G2140">
        <v>0</v>
      </c>
      <c r="H2140">
        <v>0</v>
      </c>
      <c r="I2140">
        <v>0</v>
      </c>
      <c r="J2140">
        <v>0</v>
      </c>
      <c r="K2140">
        <v>65639.11</v>
      </c>
      <c r="L2140">
        <v>6.9556049045891004E-6</v>
      </c>
      <c r="M2140" t="s">
        <v>42</v>
      </c>
      <c r="N2140">
        <v>9436865793.8999996</v>
      </c>
      <c r="O2140" t="s">
        <v>59</v>
      </c>
      <c r="P2140">
        <v>20641339.420000002</v>
      </c>
      <c r="Q2140">
        <v>0</v>
      </c>
      <c r="R2140">
        <v>2.187308781412E-3</v>
      </c>
    </row>
    <row r="2141" spans="1:18" x14ac:dyDescent="0.3">
      <c r="A2141" t="s">
        <v>998</v>
      </c>
      <c r="B2141" t="s">
        <v>999</v>
      </c>
      <c r="C2141" t="s">
        <v>1000</v>
      </c>
      <c r="D2141" t="s">
        <v>56</v>
      </c>
      <c r="E2141">
        <v>0</v>
      </c>
      <c r="F2141">
        <v>32656.9</v>
      </c>
      <c r="G2141">
        <v>0</v>
      </c>
      <c r="H2141">
        <v>0</v>
      </c>
      <c r="I2141">
        <v>0</v>
      </c>
      <c r="J2141">
        <v>0</v>
      </c>
      <c r="K2141">
        <v>190989.74</v>
      </c>
      <c r="L2141">
        <v>2.0238683496320982E-5</v>
      </c>
      <c r="M2141" t="s">
        <v>42</v>
      </c>
      <c r="N2141">
        <v>9436865793.8999996</v>
      </c>
      <c r="O2141" t="s">
        <v>59</v>
      </c>
      <c r="P2141">
        <v>55499713.710000001</v>
      </c>
      <c r="Q2141">
        <v>0</v>
      </c>
      <c r="R2141">
        <v>5.8811595843480001E-3</v>
      </c>
    </row>
    <row r="2142" spans="1:18" x14ac:dyDescent="0.3">
      <c r="A2142" t="s">
        <v>1001</v>
      </c>
      <c r="B2142" t="s">
        <v>1002</v>
      </c>
      <c r="C2142" t="s">
        <v>1003</v>
      </c>
      <c r="D2142" t="s">
        <v>56</v>
      </c>
      <c r="E2142">
        <v>0</v>
      </c>
      <c r="F2142">
        <v>4551.2700000000004</v>
      </c>
      <c r="G2142">
        <v>0</v>
      </c>
      <c r="H2142">
        <v>0</v>
      </c>
      <c r="I2142">
        <v>0</v>
      </c>
      <c r="J2142">
        <v>0</v>
      </c>
      <c r="K2142">
        <v>103094.48</v>
      </c>
      <c r="L2142">
        <v>1.09246525543089E-5</v>
      </c>
      <c r="M2142" t="s">
        <v>42</v>
      </c>
      <c r="N2142">
        <v>9436865793.8999996</v>
      </c>
      <c r="O2142" t="s">
        <v>59</v>
      </c>
      <c r="P2142">
        <v>33017136.699999999</v>
      </c>
      <c r="Q2142">
        <v>0</v>
      </c>
      <c r="R2142">
        <v>3.4987396685609998E-3</v>
      </c>
    </row>
    <row r="2143" spans="1:18" x14ac:dyDescent="0.3">
      <c r="A2143" t="s">
        <v>1004</v>
      </c>
      <c r="B2143" t="s">
        <v>1005</v>
      </c>
      <c r="C2143" t="s">
        <v>1006</v>
      </c>
      <c r="D2143" t="s">
        <v>56</v>
      </c>
      <c r="E2143">
        <v>0</v>
      </c>
      <c r="F2143">
        <v>16180.71</v>
      </c>
      <c r="G2143">
        <v>0</v>
      </c>
      <c r="H2143">
        <v>0</v>
      </c>
      <c r="I2143">
        <v>0</v>
      </c>
      <c r="J2143">
        <v>0</v>
      </c>
      <c r="K2143">
        <v>114761.14</v>
      </c>
      <c r="L2143">
        <v>1.216093801759708E-5</v>
      </c>
      <c r="M2143" t="s">
        <v>42</v>
      </c>
      <c r="N2143">
        <v>9436865793.8999996</v>
      </c>
      <c r="O2143" t="s">
        <v>59</v>
      </c>
      <c r="P2143">
        <v>26232725.07</v>
      </c>
      <c r="Q2143">
        <v>0</v>
      </c>
      <c r="R2143">
        <v>2.7798133027340001E-3</v>
      </c>
    </row>
    <row r="2144" spans="1:18" x14ac:dyDescent="0.3">
      <c r="A2144" t="s">
        <v>1007</v>
      </c>
      <c r="B2144" t="s">
        <v>1008</v>
      </c>
      <c r="C2144" t="s">
        <v>1009</v>
      </c>
      <c r="D2144" t="s">
        <v>56</v>
      </c>
      <c r="E2144">
        <v>0</v>
      </c>
      <c r="F2144">
        <v>352.3</v>
      </c>
      <c r="G2144">
        <v>0</v>
      </c>
      <c r="H2144">
        <v>0</v>
      </c>
      <c r="I2144">
        <v>0</v>
      </c>
      <c r="J2144">
        <v>0</v>
      </c>
      <c r="K2144">
        <v>7852.68</v>
      </c>
      <c r="L2144">
        <v>8.3212797251773002E-7</v>
      </c>
      <c r="M2144" t="s">
        <v>42</v>
      </c>
      <c r="N2144">
        <v>9436865793.8999996</v>
      </c>
      <c r="O2144" t="s">
        <v>59</v>
      </c>
      <c r="P2144">
        <v>2679746.75</v>
      </c>
      <c r="Q2144">
        <v>0</v>
      </c>
      <c r="R2144">
        <v>2.8396575817900001E-4</v>
      </c>
    </row>
    <row r="2145" spans="1:18" x14ac:dyDescent="0.3">
      <c r="A2145" t="s">
        <v>1010</v>
      </c>
      <c r="B2145" t="s">
        <v>1011</v>
      </c>
      <c r="C2145" t="s">
        <v>1012</v>
      </c>
      <c r="D2145" t="s">
        <v>56</v>
      </c>
      <c r="E2145">
        <v>0</v>
      </c>
      <c r="F2145">
        <v>12282.97</v>
      </c>
      <c r="G2145">
        <v>0</v>
      </c>
      <c r="H2145">
        <v>0</v>
      </c>
      <c r="I2145">
        <v>0</v>
      </c>
      <c r="J2145">
        <v>0</v>
      </c>
      <c r="K2145">
        <v>93191.09</v>
      </c>
      <c r="L2145">
        <v>9.8752162036932604E-6</v>
      </c>
      <c r="M2145" t="s">
        <v>42</v>
      </c>
      <c r="N2145">
        <v>9436865793.8999996</v>
      </c>
      <c r="O2145" t="s">
        <v>59</v>
      </c>
      <c r="P2145">
        <v>36194472.990000002</v>
      </c>
      <c r="Q2145">
        <v>0</v>
      </c>
      <c r="R2145">
        <v>3.8354336895830001E-3</v>
      </c>
    </row>
    <row r="2146" spans="1:18" x14ac:dyDescent="0.3">
      <c r="A2146" t="s">
        <v>1028</v>
      </c>
      <c r="B2146" t="s">
        <v>1029</v>
      </c>
      <c r="C2146" t="s">
        <v>1030</v>
      </c>
      <c r="D2146" t="s">
        <v>56</v>
      </c>
      <c r="E2146">
        <v>0</v>
      </c>
      <c r="F2146">
        <v>120.88</v>
      </c>
      <c r="G2146">
        <v>0</v>
      </c>
      <c r="H2146">
        <v>0</v>
      </c>
      <c r="I2146">
        <v>0</v>
      </c>
      <c r="J2146">
        <v>0</v>
      </c>
      <c r="K2146">
        <v>4488.37</v>
      </c>
      <c r="L2146">
        <v>4.7562083619979001E-7</v>
      </c>
      <c r="M2146" t="s">
        <v>42</v>
      </c>
      <c r="N2146">
        <v>9436865793.8999996</v>
      </c>
      <c r="O2146" t="s">
        <v>59</v>
      </c>
      <c r="P2146">
        <v>1710104.25</v>
      </c>
      <c r="Q2146">
        <v>0</v>
      </c>
      <c r="R2146">
        <v>1.81215277122E-4</v>
      </c>
    </row>
    <row r="2147" spans="1:18" x14ac:dyDescent="0.3">
      <c r="A2147" t="s">
        <v>1034</v>
      </c>
      <c r="B2147" t="s">
        <v>1035</v>
      </c>
      <c r="C2147" t="s">
        <v>1036</v>
      </c>
      <c r="D2147" t="s">
        <v>56</v>
      </c>
      <c r="E2147">
        <v>0</v>
      </c>
      <c r="F2147">
        <v>2658.44</v>
      </c>
      <c r="G2147">
        <v>0</v>
      </c>
      <c r="H2147">
        <v>0</v>
      </c>
      <c r="I2147">
        <v>0</v>
      </c>
      <c r="J2147">
        <v>0</v>
      </c>
      <c r="K2147">
        <v>45416.21</v>
      </c>
      <c r="L2147">
        <v>4.8126370547048604E-6</v>
      </c>
      <c r="M2147" t="s">
        <v>42</v>
      </c>
      <c r="N2147">
        <v>9436865793.8999996</v>
      </c>
      <c r="O2147" t="s">
        <v>59</v>
      </c>
      <c r="P2147">
        <v>17707624.800000001</v>
      </c>
      <c r="Q2147">
        <v>0</v>
      </c>
      <c r="R2147">
        <v>1.876430711926E-3</v>
      </c>
    </row>
    <row r="2148" spans="1:18" x14ac:dyDescent="0.3">
      <c r="A2148" t="s">
        <v>1037</v>
      </c>
      <c r="B2148" t="s">
        <v>1038</v>
      </c>
      <c r="C2148" t="s">
        <v>1039</v>
      </c>
      <c r="D2148" t="s">
        <v>56</v>
      </c>
      <c r="E2148">
        <v>0</v>
      </c>
      <c r="F2148">
        <v>143785.14000000001</v>
      </c>
      <c r="G2148">
        <v>0</v>
      </c>
      <c r="H2148">
        <v>0</v>
      </c>
      <c r="I2148">
        <v>0</v>
      </c>
      <c r="J2148">
        <v>0</v>
      </c>
      <c r="K2148">
        <v>407859.76</v>
      </c>
      <c r="L2148">
        <v>4.3219832612607563E-5</v>
      </c>
      <c r="M2148" t="s">
        <v>42</v>
      </c>
      <c r="N2148">
        <v>9436865793.8999996</v>
      </c>
      <c r="O2148" t="s">
        <v>59</v>
      </c>
      <c r="P2148">
        <v>121571440.31999999</v>
      </c>
      <c r="Q2148">
        <v>0</v>
      </c>
      <c r="R2148">
        <v>1.2882607740229E-2</v>
      </c>
    </row>
    <row r="2149" spans="1:18" x14ac:dyDescent="0.3">
      <c r="A2149" t="s">
        <v>1040</v>
      </c>
      <c r="B2149" t="s">
        <v>1041</v>
      </c>
      <c r="C2149" t="s">
        <v>1042</v>
      </c>
      <c r="D2149" t="s">
        <v>56</v>
      </c>
      <c r="E2149">
        <v>0</v>
      </c>
      <c r="F2149">
        <v>11601.46</v>
      </c>
      <c r="G2149">
        <v>0</v>
      </c>
      <c r="H2149">
        <v>0</v>
      </c>
      <c r="I2149">
        <v>0</v>
      </c>
      <c r="J2149">
        <v>0</v>
      </c>
      <c r="K2149">
        <v>94600.4</v>
      </c>
      <c r="L2149">
        <v>1.00245571004252E-5</v>
      </c>
      <c r="M2149" t="s">
        <v>42</v>
      </c>
      <c r="N2149">
        <v>9436865793.8999996</v>
      </c>
      <c r="O2149" t="s">
        <v>59</v>
      </c>
      <c r="P2149">
        <v>35947501.649999999</v>
      </c>
      <c r="Q2149">
        <v>0</v>
      </c>
      <c r="R2149">
        <v>3.8092627822720001E-3</v>
      </c>
    </row>
    <row r="2150" spans="1:18" x14ac:dyDescent="0.3">
      <c r="A2150" t="s">
        <v>1043</v>
      </c>
      <c r="B2150" t="s">
        <v>1044</v>
      </c>
      <c r="C2150" t="s">
        <v>1045</v>
      </c>
      <c r="D2150" t="s">
        <v>56</v>
      </c>
      <c r="E2150">
        <v>0</v>
      </c>
      <c r="F2150">
        <v>2975.02</v>
      </c>
      <c r="G2150">
        <v>0</v>
      </c>
      <c r="H2150">
        <v>0</v>
      </c>
      <c r="I2150">
        <v>0</v>
      </c>
      <c r="J2150">
        <v>0</v>
      </c>
      <c r="K2150">
        <v>41272.879999999997</v>
      </c>
      <c r="L2150">
        <v>4.3735792053627399E-6</v>
      </c>
      <c r="M2150" t="s">
        <v>42</v>
      </c>
      <c r="N2150">
        <v>9436865793.8999996</v>
      </c>
      <c r="O2150" t="s">
        <v>59</v>
      </c>
      <c r="P2150">
        <v>9495895.9600000009</v>
      </c>
      <c r="Q2150">
        <v>0</v>
      </c>
      <c r="R2150">
        <v>1.006255272395E-3</v>
      </c>
    </row>
    <row r="2151" spans="1:18" x14ac:dyDescent="0.3">
      <c r="A2151" t="s">
        <v>1046</v>
      </c>
      <c r="B2151" t="s">
        <v>1047</v>
      </c>
      <c r="C2151" t="s">
        <v>1048</v>
      </c>
      <c r="D2151" t="s">
        <v>56</v>
      </c>
      <c r="E2151">
        <v>0</v>
      </c>
      <c r="F2151">
        <v>4984.7700000000004</v>
      </c>
      <c r="G2151">
        <v>0</v>
      </c>
      <c r="H2151">
        <v>0</v>
      </c>
      <c r="I2151">
        <v>0</v>
      </c>
      <c r="J2151">
        <v>0</v>
      </c>
      <c r="K2151">
        <v>1122.29</v>
      </c>
      <c r="L2151">
        <v>1.1892613760868E-7</v>
      </c>
      <c r="M2151" t="s">
        <v>42</v>
      </c>
      <c r="N2151">
        <v>9436865793.8999996</v>
      </c>
      <c r="O2151" t="s">
        <v>59</v>
      </c>
      <c r="P2151">
        <v>117482.86</v>
      </c>
      <c r="Q2151">
        <v>0</v>
      </c>
      <c r="R2151">
        <v>1.2449351571E-5</v>
      </c>
    </row>
    <row r="2152" spans="1:18" x14ac:dyDescent="0.3">
      <c r="A2152" t="s">
        <v>129</v>
      </c>
      <c r="B2152" t="s">
        <v>130</v>
      </c>
      <c r="C2152" t="s">
        <v>131</v>
      </c>
      <c r="D2152" t="s">
        <v>63</v>
      </c>
      <c r="E2152">
        <v>44515.78</v>
      </c>
      <c r="F2152">
        <v>0</v>
      </c>
      <c r="G2152">
        <v>2670.97</v>
      </c>
      <c r="H2152">
        <v>2648.86</v>
      </c>
      <c r="I2152">
        <v>1.1710136399942999E-7</v>
      </c>
      <c r="J2152">
        <v>88.98</v>
      </c>
      <c r="K2152">
        <v>6300.35</v>
      </c>
      <c r="L2152">
        <v>2.7852720743030002E-7</v>
      </c>
      <c r="M2152" t="s">
        <v>42</v>
      </c>
      <c r="N2152">
        <v>22620231819.099998</v>
      </c>
      <c r="O2152" t="s">
        <v>61</v>
      </c>
      <c r="P2152">
        <v>1421474.84</v>
      </c>
      <c r="Q2152">
        <v>1.9679630320000002E-6</v>
      </c>
      <c r="R2152">
        <v>6.2840860843999994E-5</v>
      </c>
    </row>
    <row r="2153" spans="1:18" x14ac:dyDescent="0.3">
      <c r="A2153" t="s">
        <v>153</v>
      </c>
      <c r="B2153" t="s">
        <v>154</v>
      </c>
      <c r="C2153" t="s">
        <v>155</v>
      </c>
      <c r="D2153" t="s">
        <v>63</v>
      </c>
      <c r="E2153">
        <v>53482.81</v>
      </c>
      <c r="F2153">
        <v>0</v>
      </c>
      <c r="G2153">
        <v>3208.95</v>
      </c>
      <c r="H2153">
        <v>3168.36</v>
      </c>
      <c r="I2153">
        <v>1.4006753004735001E-7</v>
      </c>
      <c r="J2153">
        <v>107.09</v>
      </c>
      <c r="K2153">
        <v>428876.57</v>
      </c>
      <c r="L2153">
        <v>1.8959866257332799E-5</v>
      </c>
      <c r="M2153" t="s">
        <v>42</v>
      </c>
      <c r="N2153">
        <v>22620231819.099998</v>
      </c>
      <c r="O2153" t="s">
        <v>61</v>
      </c>
      <c r="P2153">
        <v>68169256.650000006</v>
      </c>
      <c r="Q2153">
        <v>2.3643793940000002E-6</v>
      </c>
      <c r="R2153">
        <v>3.0136409385710002E-3</v>
      </c>
    </row>
    <row r="2154" spans="1:18" x14ac:dyDescent="0.3">
      <c r="A2154" t="s">
        <v>174</v>
      </c>
      <c r="B2154" t="s">
        <v>175</v>
      </c>
      <c r="C2154" t="s">
        <v>176</v>
      </c>
      <c r="D2154" t="s">
        <v>63</v>
      </c>
      <c r="E2154">
        <v>11043.66</v>
      </c>
      <c r="F2154">
        <v>0</v>
      </c>
      <c r="G2154">
        <v>662.62</v>
      </c>
      <c r="H2154">
        <v>973.9</v>
      </c>
      <c r="I2154">
        <v>4.305437750543E-8</v>
      </c>
      <c r="J2154">
        <v>22.07</v>
      </c>
      <c r="K2154">
        <v>107010.85</v>
      </c>
      <c r="L2154">
        <v>4.7307583253697002E-6</v>
      </c>
      <c r="M2154" t="s">
        <v>42</v>
      </c>
      <c r="N2154">
        <v>22620231819.099998</v>
      </c>
      <c r="O2154" t="s">
        <v>61</v>
      </c>
      <c r="P2154">
        <v>17818172.32</v>
      </c>
      <c r="Q2154">
        <v>4.8822046100000004E-7</v>
      </c>
      <c r="R2154">
        <v>7.8770953642300003E-4</v>
      </c>
    </row>
    <row r="2155" spans="1:18" x14ac:dyDescent="0.3">
      <c r="A2155" t="s">
        <v>210</v>
      </c>
      <c r="B2155" t="s">
        <v>211</v>
      </c>
      <c r="C2155" t="s">
        <v>212</v>
      </c>
      <c r="D2155" t="s">
        <v>63</v>
      </c>
      <c r="E2155">
        <v>38791.910000000003</v>
      </c>
      <c r="F2155">
        <v>0</v>
      </c>
      <c r="G2155">
        <v>2327.5</v>
      </c>
      <c r="H2155">
        <v>2286.11</v>
      </c>
      <c r="I2155">
        <v>1.0106483515653E-7</v>
      </c>
      <c r="J2155">
        <v>77.53</v>
      </c>
      <c r="K2155">
        <v>144867.22</v>
      </c>
      <c r="L2155">
        <v>6.4043207496077601E-6</v>
      </c>
      <c r="M2155" t="s">
        <v>42</v>
      </c>
      <c r="N2155">
        <v>22620231819.099998</v>
      </c>
      <c r="O2155" t="s">
        <v>61</v>
      </c>
      <c r="P2155">
        <v>35218675.609999999</v>
      </c>
      <c r="Q2155">
        <v>1.714920975E-6</v>
      </c>
      <c r="R2155">
        <v>1.556954671891E-3</v>
      </c>
    </row>
    <row r="2156" spans="1:18" x14ac:dyDescent="0.3">
      <c r="A2156" t="s">
        <v>213</v>
      </c>
      <c r="B2156" t="s">
        <v>214</v>
      </c>
      <c r="C2156" t="s">
        <v>215</v>
      </c>
      <c r="D2156" t="s">
        <v>63</v>
      </c>
      <c r="E2156">
        <v>26335.07</v>
      </c>
      <c r="F2156">
        <v>0</v>
      </c>
      <c r="G2156">
        <v>1580.12</v>
      </c>
      <c r="H2156">
        <v>1595.86</v>
      </c>
      <c r="I2156">
        <v>7.0550116937899999E-8</v>
      </c>
      <c r="J2156">
        <v>52.61</v>
      </c>
      <c r="K2156">
        <v>234670.84</v>
      </c>
      <c r="L2156">
        <v>1.037437820605575E-5</v>
      </c>
      <c r="M2156" t="s">
        <v>42</v>
      </c>
      <c r="N2156">
        <v>22620231819.099998</v>
      </c>
      <c r="O2156" t="s">
        <v>61</v>
      </c>
      <c r="P2156">
        <v>38571790.75</v>
      </c>
      <c r="Q2156">
        <v>1.164226353E-6</v>
      </c>
      <c r="R2156">
        <v>1.705189896305E-3</v>
      </c>
    </row>
    <row r="2157" spans="1:18" x14ac:dyDescent="0.3">
      <c r="A2157" t="s">
        <v>219</v>
      </c>
      <c r="B2157" t="s">
        <v>220</v>
      </c>
      <c r="C2157" t="s">
        <v>221</v>
      </c>
      <c r="D2157" t="s">
        <v>63</v>
      </c>
      <c r="E2157">
        <v>31981.22</v>
      </c>
      <c r="F2157">
        <v>0</v>
      </c>
      <c r="G2157">
        <v>1918.86</v>
      </c>
      <c r="H2157">
        <v>1908.03</v>
      </c>
      <c r="I2157">
        <v>8.4350594426219999E-8</v>
      </c>
      <c r="J2157">
        <v>63.87</v>
      </c>
      <c r="K2157">
        <v>38764.410000000003</v>
      </c>
      <c r="L2157">
        <v>1.7137052489120899E-6</v>
      </c>
      <c r="M2157" t="s">
        <v>42</v>
      </c>
      <c r="N2157">
        <v>22620231819.099998</v>
      </c>
      <c r="O2157" t="s">
        <v>61</v>
      </c>
      <c r="P2157">
        <v>8757873.0700000003</v>
      </c>
      <c r="Q2157">
        <v>1.413832548E-6</v>
      </c>
      <c r="R2157">
        <v>3.8716990789700002E-4</v>
      </c>
    </row>
    <row r="2158" spans="1:18" x14ac:dyDescent="0.3">
      <c r="A2158" t="s">
        <v>222</v>
      </c>
      <c r="B2158" t="s">
        <v>223</v>
      </c>
      <c r="C2158" t="s">
        <v>224</v>
      </c>
      <c r="D2158" t="s">
        <v>63</v>
      </c>
      <c r="E2158">
        <v>28628.83</v>
      </c>
      <c r="F2158">
        <v>0</v>
      </c>
      <c r="G2158">
        <v>1717.69</v>
      </c>
      <c r="H2158">
        <v>1616.37</v>
      </c>
      <c r="I2158">
        <v>7.1456827362620003E-8</v>
      </c>
      <c r="J2158">
        <v>57.22</v>
      </c>
      <c r="K2158">
        <v>65377.16</v>
      </c>
      <c r="L2158">
        <v>2.89020733840565E-6</v>
      </c>
      <c r="M2158" t="s">
        <v>42</v>
      </c>
      <c r="N2158">
        <v>22620231819.099998</v>
      </c>
      <c r="O2158" t="s">
        <v>61</v>
      </c>
      <c r="P2158">
        <v>14541905.09</v>
      </c>
      <c r="Q2158">
        <v>1.265629381E-6</v>
      </c>
      <c r="R2158">
        <v>6.4287162069299997E-4</v>
      </c>
    </row>
    <row r="2159" spans="1:18" x14ac:dyDescent="0.3">
      <c r="A2159" t="s">
        <v>228</v>
      </c>
      <c r="B2159" t="s">
        <v>229</v>
      </c>
      <c r="C2159" t="s">
        <v>230</v>
      </c>
      <c r="D2159" t="s">
        <v>63</v>
      </c>
      <c r="E2159">
        <v>77581.100000000006</v>
      </c>
      <c r="F2159">
        <v>0</v>
      </c>
      <c r="G2159">
        <v>4654.87</v>
      </c>
      <c r="H2159">
        <v>4578.09</v>
      </c>
      <c r="I2159">
        <v>2.0238917251654E-7</v>
      </c>
      <c r="J2159">
        <v>155.11000000000001</v>
      </c>
      <c r="K2159">
        <v>13488.25</v>
      </c>
      <c r="L2159">
        <v>5.9629141327413998E-7</v>
      </c>
      <c r="M2159" t="s">
        <v>42</v>
      </c>
      <c r="N2159">
        <v>22620231819.099998</v>
      </c>
      <c r="O2159" t="s">
        <v>61</v>
      </c>
      <c r="P2159">
        <v>2906397.03</v>
      </c>
      <c r="Q2159">
        <v>3.429721703E-6</v>
      </c>
      <c r="R2159">
        <v>1.2848661557699999E-4</v>
      </c>
    </row>
    <row r="2160" spans="1:18" x14ac:dyDescent="0.3">
      <c r="A2160" t="s">
        <v>231</v>
      </c>
      <c r="B2160" t="s">
        <v>232</v>
      </c>
      <c r="C2160" t="s">
        <v>233</v>
      </c>
      <c r="D2160" t="s">
        <v>63</v>
      </c>
      <c r="E2160">
        <v>42347.7</v>
      </c>
      <c r="F2160">
        <v>0</v>
      </c>
      <c r="G2160">
        <v>2540.88</v>
      </c>
      <c r="H2160">
        <v>2645.76</v>
      </c>
      <c r="I2160">
        <v>1.1696431854274E-7</v>
      </c>
      <c r="J2160">
        <v>84.6</v>
      </c>
      <c r="K2160">
        <v>64685.1</v>
      </c>
      <c r="L2160">
        <v>2.8596126033235998E-6</v>
      </c>
      <c r="M2160" t="s">
        <v>42</v>
      </c>
      <c r="N2160">
        <v>22620231819.099998</v>
      </c>
      <c r="O2160" t="s">
        <v>61</v>
      </c>
      <c r="P2160">
        <v>8450768.0899999999</v>
      </c>
      <c r="Q2160">
        <v>1.872116092E-6</v>
      </c>
      <c r="R2160">
        <v>3.7359334588499998E-4</v>
      </c>
    </row>
    <row r="2161" spans="1:18" x14ac:dyDescent="0.3">
      <c r="A2161" t="s">
        <v>237</v>
      </c>
      <c r="B2161" t="s">
        <v>238</v>
      </c>
      <c r="C2161" t="s">
        <v>239</v>
      </c>
      <c r="D2161" t="s">
        <v>63</v>
      </c>
      <c r="E2161">
        <v>131368.15</v>
      </c>
      <c r="F2161">
        <v>0</v>
      </c>
      <c r="G2161">
        <v>7882.08</v>
      </c>
      <c r="H2161">
        <v>7067.64</v>
      </c>
      <c r="I2161">
        <v>3.1244772628865001E-7</v>
      </c>
      <c r="J2161">
        <v>262.68</v>
      </c>
      <c r="K2161">
        <v>212029.2</v>
      </c>
      <c r="L2161">
        <v>9.3734317886595401E-6</v>
      </c>
      <c r="M2161" t="s">
        <v>42</v>
      </c>
      <c r="N2161">
        <v>22620231819.099998</v>
      </c>
      <c r="O2161" t="s">
        <v>61</v>
      </c>
      <c r="P2161">
        <v>53472476.609999999</v>
      </c>
      <c r="Q2161">
        <v>5.8075510030000003E-6</v>
      </c>
      <c r="R2161">
        <v>2.3639225732799999E-3</v>
      </c>
    </row>
    <row r="2162" spans="1:18" x14ac:dyDescent="0.3">
      <c r="A2162" t="s">
        <v>252</v>
      </c>
      <c r="B2162" t="s">
        <v>253</v>
      </c>
      <c r="C2162" t="s">
        <v>254</v>
      </c>
      <c r="D2162" t="s">
        <v>63</v>
      </c>
      <c r="E2162">
        <v>7252</v>
      </c>
      <c r="F2162">
        <v>0</v>
      </c>
      <c r="G2162">
        <v>435.12</v>
      </c>
      <c r="H2162">
        <v>646.16</v>
      </c>
      <c r="I2162">
        <v>2.8565578158850002E-8</v>
      </c>
      <c r="J2162">
        <v>14.5</v>
      </c>
      <c r="K2162">
        <v>10446.51</v>
      </c>
      <c r="L2162">
        <v>4.6182152700924999E-7</v>
      </c>
      <c r="M2162" t="s">
        <v>42</v>
      </c>
      <c r="N2162">
        <v>22620231819.099998</v>
      </c>
      <c r="O2162" t="s">
        <v>61</v>
      </c>
      <c r="P2162">
        <v>2253258.63</v>
      </c>
      <c r="Q2162">
        <v>3.2059795199999998E-7</v>
      </c>
      <c r="R2162">
        <v>9.9612534832999998E-5</v>
      </c>
    </row>
    <row r="2163" spans="1:18" x14ac:dyDescent="0.3">
      <c r="A2163" t="s">
        <v>267</v>
      </c>
      <c r="B2163" t="s">
        <v>268</v>
      </c>
      <c r="C2163" t="s">
        <v>269</v>
      </c>
      <c r="D2163" t="s">
        <v>63</v>
      </c>
      <c r="E2163">
        <v>25567</v>
      </c>
      <c r="F2163">
        <v>0</v>
      </c>
      <c r="G2163">
        <v>1534.03</v>
      </c>
      <c r="H2163">
        <v>1488.99</v>
      </c>
      <c r="I2163">
        <v>6.5825585339170005E-8</v>
      </c>
      <c r="J2163">
        <v>51.06</v>
      </c>
      <c r="K2163">
        <v>2983.7</v>
      </c>
      <c r="L2163">
        <v>1.3190404165003E-7</v>
      </c>
      <c r="M2163" t="s">
        <v>42</v>
      </c>
      <c r="N2163">
        <v>22620231819.099998</v>
      </c>
      <c r="O2163" t="s">
        <v>61</v>
      </c>
      <c r="P2163">
        <v>686529.48</v>
      </c>
      <c r="Q2163">
        <v>1.1302713520000001E-6</v>
      </c>
      <c r="R2163">
        <v>3.0350240682000001E-5</v>
      </c>
    </row>
    <row r="2164" spans="1:18" x14ac:dyDescent="0.3">
      <c r="A2164" t="s">
        <v>309</v>
      </c>
      <c r="B2164" t="s">
        <v>310</v>
      </c>
      <c r="C2164" t="s">
        <v>311</v>
      </c>
      <c r="D2164" t="s">
        <v>63</v>
      </c>
      <c r="E2164">
        <v>45940.39</v>
      </c>
      <c r="F2164">
        <v>0</v>
      </c>
      <c r="G2164">
        <v>2756.4</v>
      </c>
      <c r="H2164">
        <v>2736.66</v>
      </c>
      <c r="I2164">
        <v>1.2098284499848001E-7</v>
      </c>
      <c r="J2164">
        <v>91.81</v>
      </c>
      <c r="K2164">
        <v>71442.64</v>
      </c>
      <c r="L2164">
        <v>3.1583513631224301E-6</v>
      </c>
      <c r="M2164" t="s">
        <v>42</v>
      </c>
      <c r="N2164">
        <v>22620231819.099998</v>
      </c>
      <c r="O2164" t="s">
        <v>61</v>
      </c>
      <c r="P2164">
        <v>14946774.5</v>
      </c>
      <c r="Q2164">
        <v>2.0309424930000002E-6</v>
      </c>
      <c r="R2164">
        <v>6.6077017333600004E-4</v>
      </c>
    </row>
    <row r="2165" spans="1:18" x14ac:dyDescent="0.3">
      <c r="A2165" t="s">
        <v>358</v>
      </c>
      <c r="B2165" t="s">
        <v>359</v>
      </c>
      <c r="C2165" t="s">
        <v>360</v>
      </c>
      <c r="D2165" t="s">
        <v>63</v>
      </c>
      <c r="E2165">
        <v>47119.17</v>
      </c>
      <c r="F2165">
        <v>0</v>
      </c>
      <c r="G2165">
        <v>2827.15</v>
      </c>
      <c r="H2165">
        <v>2726.48</v>
      </c>
      <c r="I2165">
        <v>1.2053280540201001E-7</v>
      </c>
      <c r="J2165">
        <v>94.18</v>
      </c>
      <c r="K2165">
        <v>32616.37</v>
      </c>
      <c r="L2165">
        <v>1.44191139422627E-6</v>
      </c>
      <c r="M2165" t="s">
        <v>42</v>
      </c>
      <c r="N2165">
        <v>22620231819.099998</v>
      </c>
      <c r="O2165" t="s">
        <v>61</v>
      </c>
      <c r="P2165">
        <v>7862601.5599999996</v>
      </c>
      <c r="Q2165">
        <v>2.083054249E-6</v>
      </c>
      <c r="R2165">
        <v>3.4759155533299998E-4</v>
      </c>
    </row>
    <row r="2166" spans="1:18" x14ac:dyDescent="0.3">
      <c r="A2166" t="s">
        <v>379</v>
      </c>
      <c r="B2166" t="s">
        <v>380</v>
      </c>
      <c r="C2166" t="s">
        <v>381</v>
      </c>
      <c r="D2166" t="s">
        <v>63</v>
      </c>
      <c r="E2166">
        <v>12187.03</v>
      </c>
      <c r="F2166">
        <v>0</v>
      </c>
      <c r="G2166">
        <v>731.21</v>
      </c>
      <c r="H2166">
        <v>1060.2</v>
      </c>
      <c r="I2166">
        <v>4.6869546186729998E-8</v>
      </c>
      <c r="J2166">
        <v>24.37</v>
      </c>
      <c r="K2166">
        <v>301810.39</v>
      </c>
      <c r="L2166">
        <v>1.334249765491608E-5</v>
      </c>
      <c r="M2166" t="s">
        <v>42</v>
      </c>
      <c r="N2166">
        <v>22620231819.099998</v>
      </c>
      <c r="O2166" t="s">
        <v>61</v>
      </c>
      <c r="P2166">
        <v>64338364.619999997</v>
      </c>
      <c r="Q2166">
        <v>5.38766804E-7</v>
      </c>
      <c r="R2166">
        <v>2.8442840521939999E-3</v>
      </c>
    </row>
    <row r="2167" spans="1:18" x14ac:dyDescent="0.3">
      <c r="A2167" t="s">
        <v>382</v>
      </c>
      <c r="B2167" t="s">
        <v>383</v>
      </c>
      <c r="C2167" t="s">
        <v>384</v>
      </c>
      <c r="D2167" t="s">
        <v>63</v>
      </c>
      <c r="E2167">
        <v>44887.37</v>
      </c>
      <c r="F2167">
        <v>0</v>
      </c>
      <c r="G2167">
        <v>2693.24</v>
      </c>
      <c r="H2167">
        <v>2591.0100000000002</v>
      </c>
      <c r="I2167">
        <v>1.1454391894481E-7</v>
      </c>
      <c r="J2167">
        <v>89.7</v>
      </c>
      <c r="K2167">
        <v>267063.71000000002</v>
      </c>
      <c r="L2167">
        <v>1.180640906493706E-5</v>
      </c>
      <c r="M2167" t="s">
        <v>42</v>
      </c>
      <c r="N2167">
        <v>22620231819.099998</v>
      </c>
      <c r="O2167" t="s">
        <v>61</v>
      </c>
      <c r="P2167">
        <v>66381310.5</v>
      </c>
      <c r="Q2167">
        <v>1.984390362E-6</v>
      </c>
      <c r="R2167">
        <v>2.934599036423E-3</v>
      </c>
    </row>
    <row r="2168" spans="1:18" x14ac:dyDescent="0.3">
      <c r="A2168" t="s">
        <v>388</v>
      </c>
      <c r="B2168" t="s">
        <v>389</v>
      </c>
      <c r="C2168" t="s">
        <v>390</v>
      </c>
      <c r="D2168" t="s">
        <v>63</v>
      </c>
      <c r="E2168">
        <v>34790.14</v>
      </c>
      <c r="F2168">
        <v>0</v>
      </c>
      <c r="G2168">
        <v>2087.31</v>
      </c>
      <c r="H2168">
        <v>2059.06</v>
      </c>
      <c r="I2168">
        <v>9.1027360659549994E-8</v>
      </c>
      <c r="J2168">
        <v>69.489999999999995</v>
      </c>
      <c r="K2168">
        <v>282793.71999999997</v>
      </c>
      <c r="L2168">
        <v>1.250180467917289E-5</v>
      </c>
      <c r="M2168" t="s">
        <v>42</v>
      </c>
      <c r="N2168">
        <v>22620231819.099998</v>
      </c>
      <c r="O2168" t="s">
        <v>61</v>
      </c>
      <c r="P2168">
        <v>67691559.349999994</v>
      </c>
      <c r="Q2168">
        <v>1.5380098790000001E-6</v>
      </c>
      <c r="R2168">
        <v>2.9925227951399999E-3</v>
      </c>
    </row>
    <row r="2169" spans="1:18" x14ac:dyDescent="0.3">
      <c r="A2169" t="s">
        <v>394</v>
      </c>
      <c r="B2169" t="s">
        <v>395</v>
      </c>
      <c r="C2169" t="s">
        <v>396</v>
      </c>
      <c r="D2169" t="s">
        <v>63</v>
      </c>
      <c r="E2169">
        <v>41806.730000000003</v>
      </c>
      <c r="F2169">
        <v>0</v>
      </c>
      <c r="G2169">
        <v>2508.4299999999998</v>
      </c>
      <c r="H2169">
        <v>2483.2800000000002</v>
      </c>
      <c r="I2169">
        <v>1.097813682839E-7</v>
      </c>
      <c r="J2169">
        <v>83.55</v>
      </c>
      <c r="K2169">
        <v>47693.32</v>
      </c>
      <c r="L2169">
        <v>2.10843639364159E-6</v>
      </c>
      <c r="M2169" t="s">
        <v>42</v>
      </c>
      <c r="N2169">
        <v>22620231819.099998</v>
      </c>
      <c r="O2169" t="s">
        <v>61</v>
      </c>
      <c r="P2169">
        <v>10586739.34</v>
      </c>
      <c r="Q2169">
        <v>1.848200776E-6</v>
      </c>
      <c r="R2169">
        <v>4.68020815377E-4</v>
      </c>
    </row>
    <row r="2170" spans="1:18" x14ac:dyDescent="0.3">
      <c r="A2170" t="s">
        <v>400</v>
      </c>
      <c r="B2170" t="s">
        <v>401</v>
      </c>
      <c r="C2170" t="s">
        <v>402</v>
      </c>
      <c r="D2170" t="s">
        <v>63</v>
      </c>
      <c r="E2170">
        <v>47080.17</v>
      </c>
      <c r="F2170">
        <v>0</v>
      </c>
      <c r="G2170">
        <v>2824.8</v>
      </c>
      <c r="H2170">
        <v>2931.95</v>
      </c>
      <c r="I2170">
        <v>1.2961626668760001E-7</v>
      </c>
      <c r="J2170">
        <v>94.1</v>
      </c>
      <c r="K2170">
        <v>163835.85999999999</v>
      </c>
      <c r="L2170">
        <v>7.24289040493655E-6</v>
      </c>
      <c r="M2170" t="s">
        <v>42</v>
      </c>
      <c r="N2170">
        <v>22620231819.099998</v>
      </c>
      <c r="O2170" t="s">
        <v>61</v>
      </c>
      <c r="P2170">
        <v>25458461.510000002</v>
      </c>
      <c r="Q2170">
        <v>2.0813301289999998E-6</v>
      </c>
      <c r="R2170">
        <v>1.12547305941E-3</v>
      </c>
    </row>
    <row r="2171" spans="1:18" x14ac:dyDescent="0.3">
      <c r="A2171" t="s">
        <v>415</v>
      </c>
      <c r="B2171" t="s">
        <v>416</v>
      </c>
      <c r="C2171" t="s">
        <v>417</v>
      </c>
      <c r="D2171" t="s">
        <v>63</v>
      </c>
      <c r="E2171">
        <v>100756.07</v>
      </c>
      <c r="F2171">
        <v>0</v>
      </c>
      <c r="G2171">
        <v>6045.36</v>
      </c>
      <c r="H2171">
        <v>5492.16</v>
      </c>
      <c r="I2171">
        <v>2.4279857270793001E-7</v>
      </c>
      <c r="J2171">
        <v>201.41</v>
      </c>
      <c r="K2171">
        <v>9977.09</v>
      </c>
      <c r="L2171">
        <v>4.4106930820997999E-7</v>
      </c>
      <c r="M2171" t="s">
        <v>42</v>
      </c>
      <c r="N2171">
        <v>22620231819.099998</v>
      </c>
      <c r="O2171" t="s">
        <v>61</v>
      </c>
      <c r="P2171">
        <v>2206905.4300000002</v>
      </c>
      <c r="Q2171">
        <v>4.4542456860000004E-6</v>
      </c>
      <c r="R2171">
        <v>9.7563342747999999E-5</v>
      </c>
    </row>
    <row r="2172" spans="1:18" x14ac:dyDescent="0.3">
      <c r="A2172" t="s">
        <v>418</v>
      </c>
      <c r="B2172" t="s">
        <v>419</v>
      </c>
      <c r="C2172" t="s">
        <v>420</v>
      </c>
      <c r="D2172" t="s">
        <v>63</v>
      </c>
      <c r="E2172">
        <v>6492.34</v>
      </c>
      <c r="F2172">
        <v>0</v>
      </c>
      <c r="G2172">
        <v>389.54</v>
      </c>
      <c r="H2172">
        <v>578.48</v>
      </c>
      <c r="I2172">
        <v>2.5573566381909999E-8</v>
      </c>
      <c r="J2172">
        <v>12.98</v>
      </c>
      <c r="K2172">
        <v>56293.4</v>
      </c>
      <c r="L2172">
        <v>2.4886305520736102E-6</v>
      </c>
      <c r="M2172" t="s">
        <v>42</v>
      </c>
      <c r="N2172">
        <v>22620231819.099998</v>
      </c>
      <c r="O2172" t="s">
        <v>61</v>
      </c>
      <c r="P2172">
        <v>11145309.800000001</v>
      </c>
      <c r="Q2172">
        <v>2.8701474200000002E-7</v>
      </c>
      <c r="R2172">
        <v>4.9271421659699999E-4</v>
      </c>
    </row>
    <row r="2173" spans="1:18" x14ac:dyDescent="0.3">
      <c r="A2173" t="s">
        <v>442</v>
      </c>
      <c r="B2173" t="s">
        <v>443</v>
      </c>
      <c r="C2173" t="s">
        <v>444</v>
      </c>
      <c r="D2173" t="s">
        <v>63</v>
      </c>
      <c r="E2173">
        <v>4576.2299999999996</v>
      </c>
      <c r="F2173">
        <v>0</v>
      </c>
      <c r="G2173">
        <v>274.58</v>
      </c>
      <c r="H2173">
        <v>407.77</v>
      </c>
      <c r="I2173">
        <v>1.8026782539669999E-8</v>
      </c>
      <c r="J2173">
        <v>9.14</v>
      </c>
      <c r="K2173">
        <v>14645.63</v>
      </c>
      <c r="L2173">
        <v>6.4745711348693998E-7</v>
      </c>
      <c r="M2173" t="s">
        <v>42</v>
      </c>
      <c r="N2173">
        <v>22620231819.099998</v>
      </c>
      <c r="O2173" t="s">
        <v>61</v>
      </c>
      <c r="P2173">
        <v>3016576.32</v>
      </c>
      <c r="Q2173">
        <v>2.02306945E-7</v>
      </c>
      <c r="R2173">
        <v>1.33357444969E-4</v>
      </c>
    </row>
    <row r="2174" spans="1:18" x14ac:dyDescent="0.3">
      <c r="A2174" t="s">
        <v>445</v>
      </c>
      <c r="B2174" t="s">
        <v>446</v>
      </c>
      <c r="C2174" t="s">
        <v>447</v>
      </c>
      <c r="D2174" t="s">
        <v>63</v>
      </c>
      <c r="E2174">
        <v>68654.67</v>
      </c>
      <c r="F2174">
        <v>0</v>
      </c>
      <c r="G2174">
        <v>4119.03</v>
      </c>
      <c r="H2174">
        <v>4079.4</v>
      </c>
      <c r="I2174">
        <v>1.8034297935687999E-7</v>
      </c>
      <c r="J2174">
        <v>137.25</v>
      </c>
      <c r="K2174">
        <v>314330.21999999997</v>
      </c>
      <c r="L2174">
        <v>1.389597695168565E-5</v>
      </c>
      <c r="M2174" t="s">
        <v>42</v>
      </c>
      <c r="N2174">
        <v>22620231819.099998</v>
      </c>
      <c r="O2174" t="s">
        <v>61</v>
      </c>
      <c r="P2174">
        <v>76923287.799999997</v>
      </c>
      <c r="Q2174">
        <v>3.0351001949999999E-6</v>
      </c>
      <c r="R2174">
        <v>3.400641002054E-3</v>
      </c>
    </row>
    <row r="2175" spans="1:18" x14ac:dyDescent="0.3">
      <c r="A2175" t="s">
        <v>478</v>
      </c>
      <c r="B2175" t="s">
        <v>479</v>
      </c>
      <c r="C2175" t="s">
        <v>480</v>
      </c>
      <c r="D2175" t="s">
        <v>63</v>
      </c>
      <c r="E2175">
        <v>4286.5200000000004</v>
      </c>
      <c r="F2175">
        <v>0</v>
      </c>
      <c r="G2175">
        <v>257.16000000000003</v>
      </c>
      <c r="H2175">
        <v>381.9</v>
      </c>
      <c r="I2175">
        <v>1.6883116099519999E-8</v>
      </c>
      <c r="J2175">
        <v>8.56</v>
      </c>
      <c r="K2175">
        <v>220157.39</v>
      </c>
      <c r="L2175">
        <v>9.7327645340090697E-6</v>
      </c>
      <c r="M2175" t="s">
        <v>42</v>
      </c>
      <c r="N2175">
        <v>22620231819.099998</v>
      </c>
      <c r="O2175" t="s">
        <v>61</v>
      </c>
      <c r="P2175">
        <v>47383679.600000001</v>
      </c>
      <c r="Q2175">
        <v>1.8949938400000001E-7</v>
      </c>
      <c r="R2175">
        <v>2.094747745246E-3</v>
      </c>
    </row>
    <row r="2176" spans="1:18" x14ac:dyDescent="0.3">
      <c r="A2176" t="s">
        <v>481</v>
      </c>
      <c r="B2176" t="s">
        <v>482</v>
      </c>
      <c r="C2176" t="s">
        <v>483</v>
      </c>
      <c r="D2176" t="s">
        <v>63</v>
      </c>
      <c r="E2176">
        <v>128873.86</v>
      </c>
      <c r="F2176">
        <v>0</v>
      </c>
      <c r="G2176">
        <v>7732.42</v>
      </c>
      <c r="H2176">
        <v>7821.51</v>
      </c>
      <c r="I2176">
        <v>3.4577497094417998E-7</v>
      </c>
      <c r="J2176">
        <v>257.7</v>
      </c>
      <c r="K2176">
        <v>554212.53</v>
      </c>
      <c r="L2176">
        <v>2.4500744927469559E-5</v>
      </c>
      <c r="M2176" t="s">
        <v>42</v>
      </c>
      <c r="N2176">
        <v>22620231819.099998</v>
      </c>
      <c r="O2176" t="s">
        <v>61</v>
      </c>
      <c r="P2176">
        <v>89270715.060000002</v>
      </c>
      <c r="Q2176">
        <v>5.697282903E-6</v>
      </c>
      <c r="R2176">
        <v>3.9464986819730003E-3</v>
      </c>
    </row>
    <row r="2177" spans="1:18" x14ac:dyDescent="0.3">
      <c r="A2177" t="s">
        <v>505</v>
      </c>
      <c r="B2177" t="s">
        <v>506</v>
      </c>
      <c r="C2177" t="s">
        <v>507</v>
      </c>
      <c r="D2177" t="s">
        <v>63</v>
      </c>
      <c r="E2177">
        <v>31412.07</v>
      </c>
      <c r="F2177">
        <v>0</v>
      </c>
      <c r="G2177">
        <v>1884.74</v>
      </c>
      <c r="H2177">
        <v>1807.64</v>
      </c>
      <c r="I2177">
        <v>7.991253204017E-8</v>
      </c>
      <c r="J2177">
        <v>62.76</v>
      </c>
      <c r="K2177">
        <v>19288.59</v>
      </c>
      <c r="L2177">
        <v>8.5271407270516998E-7</v>
      </c>
      <c r="M2177" t="s">
        <v>42</v>
      </c>
      <c r="N2177">
        <v>22620231819.099998</v>
      </c>
      <c r="O2177" t="s">
        <v>61</v>
      </c>
      <c r="P2177">
        <v>3953082.66</v>
      </c>
      <c r="Q2177">
        <v>1.388671445E-6</v>
      </c>
      <c r="R2177">
        <v>1.7475871563200001E-4</v>
      </c>
    </row>
    <row r="2178" spans="1:18" x14ac:dyDescent="0.3">
      <c r="A2178" t="s">
        <v>508</v>
      </c>
      <c r="B2178" t="s">
        <v>509</v>
      </c>
      <c r="C2178" t="s">
        <v>510</v>
      </c>
      <c r="D2178" t="s">
        <v>63</v>
      </c>
      <c r="E2178">
        <v>106212.76</v>
      </c>
      <c r="F2178">
        <v>0</v>
      </c>
      <c r="G2178">
        <v>6372.79</v>
      </c>
      <c r="H2178">
        <v>6223.22</v>
      </c>
      <c r="I2178">
        <v>2.7511742805152002E-7</v>
      </c>
      <c r="J2178">
        <v>212.38</v>
      </c>
      <c r="K2178">
        <v>132873.25</v>
      </c>
      <c r="L2178">
        <v>5.8740887831133896E-6</v>
      </c>
      <c r="M2178" t="s">
        <v>42</v>
      </c>
      <c r="N2178">
        <v>22620231819.099998</v>
      </c>
      <c r="O2178" t="s">
        <v>61</v>
      </c>
      <c r="P2178">
        <v>32547945.550000001</v>
      </c>
      <c r="Q2178">
        <v>4.695476194E-6</v>
      </c>
      <c r="R2178">
        <v>1.4388864716459999E-3</v>
      </c>
    </row>
    <row r="2179" spans="1:18" x14ac:dyDescent="0.3">
      <c r="A2179" t="s">
        <v>511</v>
      </c>
      <c r="B2179" t="s">
        <v>512</v>
      </c>
      <c r="C2179" t="s">
        <v>513</v>
      </c>
      <c r="D2179" t="s">
        <v>63</v>
      </c>
      <c r="E2179">
        <v>21803.759999999998</v>
      </c>
      <c r="F2179">
        <v>0</v>
      </c>
      <c r="G2179">
        <v>1308.23</v>
      </c>
      <c r="H2179">
        <v>1494.24</v>
      </c>
      <c r="I2179">
        <v>6.6057678451300006E-8</v>
      </c>
      <c r="J2179">
        <v>43.57</v>
      </c>
      <c r="K2179">
        <v>552179.57999999996</v>
      </c>
      <c r="L2179">
        <v>2.4410871843220998E-5</v>
      </c>
      <c r="M2179" t="s">
        <v>42</v>
      </c>
      <c r="N2179">
        <v>22620231819.099998</v>
      </c>
      <c r="O2179" t="s">
        <v>61</v>
      </c>
      <c r="P2179">
        <v>85772097.969999999</v>
      </c>
      <c r="Q2179">
        <v>9.6390524100000005E-7</v>
      </c>
      <c r="R2179">
        <v>3.7918310765310001E-3</v>
      </c>
    </row>
    <row r="2180" spans="1:18" x14ac:dyDescent="0.3">
      <c r="A2180" t="s">
        <v>526</v>
      </c>
      <c r="B2180" t="s">
        <v>527</v>
      </c>
      <c r="C2180" t="s">
        <v>528</v>
      </c>
      <c r="D2180" t="s">
        <v>63</v>
      </c>
      <c r="E2180">
        <v>68610.460000000006</v>
      </c>
      <c r="F2180">
        <v>0</v>
      </c>
      <c r="G2180">
        <v>4116.62</v>
      </c>
      <c r="H2180">
        <v>3684.87</v>
      </c>
      <c r="I2180">
        <v>1.6290151354189001E-7</v>
      </c>
      <c r="J2180">
        <v>137.12</v>
      </c>
      <c r="K2180">
        <v>89152.59</v>
      </c>
      <c r="L2180">
        <v>3.9412765842974903E-6</v>
      </c>
      <c r="M2180" t="s">
        <v>42</v>
      </c>
      <c r="N2180">
        <v>22620231819.099998</v>
      </c>
      <c r="O2180" t="s">
        <v>61</v>
      </c>
      <c r="P2180">
        <v>18283305.329999998</v>
      </c>
      <c r="Q2180">
        <v>3.03314575E-6</v>
      </c>
      <c r="R2180">
        <v>8.0827223505999996E-4</v>
      </c>
    </row>
    <row r="2181" spans="1:18" x14ac:dyDescent="0.3">
      <c r="A2181" t="s">
        <v>556</v>
      </c>
      <c r="B2181" t="s">
        <v>557</v>
      </c>
      <c r="C2181" t="s">
        <v>558</v>
      </c>
      <c r="D2181" t="s">
        <v>63</v>
      </c>
      <c r="E2181">
        <v>49724.75</v>
      </c>
      <c r="F2181">
        <v>0</v>
      </c>
      <c r="G2181">
        <v>2983.37</v>
      </c>
      <c r="H2181">
        <v>2950.24</v>
      </c>
      <c r="I2181">
        <v>1.3042483488204999E-7</v>
      </c>
      <c r="J2181">
        <v>99.4</v>
      </c>
      <c r="K2181">
        <v>145840.35999999999</v>
      </c>
      <c r="L2181">
        <v>6.4473415288721999E-6</v>
      </c>
      <c r="M2181" t="s">
        <v>42</v>
      </c>
      <c r="N2181">
        <v>22620231819.099998</v>
      </c>
      <c r="O2181" t="s">
        <v>61</v>
      </c>
      <c r="P2181">
        <v>32242040.670000002</v>
      </c>
      <c r="Q2181">
        <v>2.1982422809999999E-6</v>
      </c>
      <c r="R2181">
        <v>1.4253629639099999E-3</v>
      </c>
    </row>
    <row r="2182" spans="1:18" x14ac:dyDescent="0.3">
      <c r="A2182" t="s">
        <v>565</v>
      </c>
      <c r="B2182" t="s">
        <v>566</v>
      </c>
      <c r="C2182" t="s">
        <v>567</v>
      </c>
      <c r="D2182" t="s">
        <v>63</v>
      </c>
      <c r="E2182">
        <v>22535.85</v>
      </c>
      <c r="F2182">
        <v>0</v>
      </c>
      <c r="G2182">
        <v>1352.15</v>
      </c>
      <c r="H2182">
        <v>1373.96</v>
      </c>
      <c r="I2182">
        <v>6.0740314731870004E-8</v>
      </c>
      <c r="J2182">
        <v>45</v>
      </c>
      <c r="K2182">
        <v>22874.5</v>
      </c>
      <c r="L2182">
        <v>1.01124074160395E-6</v>
      </c>
      <c r="M2182" t="s">
        <v>42</v>
      </c>
      <c r="N2182">
        <v>22620231819.099998</v>
      </c>
      <c r="O2182" t="s">
        <v>61</v>
      </c>
      <c r="P2182">
        <v>5195693.1100000003</v>
      </c>
      <c r="Q2182">
        <v>9.9626963099999995E-7</v>
      </c>
      <c r="R2182">
        <v>2.29692301633E-4</v>
      </c>
    </row>
    <row r="2183" spans="1:18" x14ac:dyDescent="0.3">
      <c r="A2183" t="s">
        <v>589</v>
      </c>
      <c r="B2183" t="s">
        <v>590</v>
      </c>
      <c r="C2183" t="s">
        <v>591</v>
      </c>
      <c r="D2183" t="s">
        <v>63</v>
      </c>
      <c r="E2183">
        <v>18833.21</v>
      </c>
      <c r="F2183">
        <v>0</v>
      </c>
      <c r="G2183">
        <v>1129.98</v>
      </c>
      <c r="H2183">
        <v>1013.3</v>
      </c>
      <c r="I2183">
        <v>4.47961810517E-8</v>
      </c>
      <c r="J2183">
        <v>37.61</v>
      </c>
      <c r="K2183">
        <v>89766.48</v>
      </c>
      <c r="L2183">
        <v>3.9684155634604596E-6</v>
      </c>
      <c r="M2183" t="s">
        <v>42</v>
      </c>
      <c r="N2183">
        <v>22620231819.099998</v>
      </c>
      <c r="O2183" t="s">
        <v>61</v>
      </c>
      <c r="P2183">
        <v>20997819.91</v>
      </c>
      <c r="Q2183">
        <v>8.3258253700000005E-7</v>
      </c>
      <c r="R2183">
        <v>9.2827607064000005E-4</v>
      </c>
    </row>
    <row r="2184" spans="1:18" x14ac:dyDescent="0.3">
      <c r="A2184" t="s">
        <v>604</v>
      </c>
      <c r="B2184" t="s">
        <v>605</v>
      </c>
      <c r="C2184" t="s">
        <v>606</v>
      </c>
      <c r="D2184" t="s">
        <v>63</v>
      </c>
      <c r="E2184">
        <v>104800.85</v>
      </c>
      <c r="F2184">
        <v>0</v>
      </c>
      <c r="G2184">
        <v>6287.98</v>
      </c>
      <c r="H2184">
        <v>7228.74</v>
      </c>
      <c r="I2184">
        <v>3.1956966921514998E-7</v>
      </c>
      <c r="J2184">
        <v>209.55</v>
      </c>
      <c r="K2184">
        <v>165968.51999999999</v>
      </c>
      <c r="L2184">
        <v>7.3371714899871102E-6</v>
      </c>
      <c r="M2184" t="s">
        <v>42</v>
      </c>
      <c r="N2184">
        <v>22620231819.099998</v>
      </c>
      <c r="O2184" t="s">
        <v>61</v>
      </c>
      <c r="P2184">
        <v>24710059.48</v>
      </c>
      <c r="Q2184">
        <v>4.633058177E-6</v>
      </c>
      <c r="R2184">
        <v>1.09238754393E-3</v>
      </c>
    </row>
    <row r="2185" spans="1:18" x14ac:dyDescent="0.3">
      <c r="A2185" t="s">
        <v>610</v>
      </c>
      <c r="B2185" t="s">
        <v>611</v>
      </c>
      <c r="C2185" t="s">
        <v>612</v>
      </c>
      <c r="D2185" t="s">
        <v>63</v>
      </c>
      <c r="E2185">
        <v>81787.070000000007</v>
      </c>
      <c r="F2185">
        <v>0</v>
      </c>
      <c r="G2185">
        <v>4907.22</v>
      </c>
      <c r="H2185">
        <v>4952.41</v>
      </c>
      <c r="I2185">
        <v>2.1893719037035999E-7</v>
      </c>
      <c r="J2185">
        <v>163.53</v>
      </c>
      <c r="K2185">
        <v>205119.29</v>
      </c>
      <c r="L2185">
        <v>9.0679570236235093E-6</v>
      </c>
      <c r="M2185" t="s">
        <v>42</v>
      </c>
      <c r="N2185">
        <v>22620231819.099998</v>
      </c>
      <c r="O2185" t="s">
        <v>61</v>
      </c>
      <c r="P2185">
        <v>49699179.530000001</v>
      </c>
      <c r="Q2185">
        <v>3.6156601160000001E-6</v>
      </c>
      <c r="R2185">
        <v>2.1971118566540002E-3</v>
      </c>
    </row>
    <row r="2186" spans="1:18" x14ac:dyDescent="0.3">
      <c r="A2186" t="s">
        <v>616</v>
      </c>
      <c r="B2186" t="s">
        <v>617</v>
      </c>
      <c r="C2186" t="s">
        <v>618</v>
      </c>
      <c r="D2186" t="s">
        <v>63</v>
      </c>
      <c r="E2186">
        <v>42342.06</v>
      </c>
      <c r="F2186">
        <v>0</v>
      </c>
      <c r="G2186">
        <v>2540.5500000000002</v>
      </c>
      <c r="H2186">
        <v>2375.08</v>
      </c>
      <c r="I2186">
        <v>1.0499803976343E-7</v>
      </c>
      <c r="J2186">
        <v>84.64</v>
      </c>
      <c r="K2186">
        <v>8172.76</v>
      </c>
      <c r="L2186">
        <v>3.6130310535097999E-7</v>
      </c>
      <c r="M2186" t="s">
        <v>42</v>
      </c>
      <c r="N2186">
        <v>22620231819.099998</v>
      </c>
      <c r="O2186" t="s">
        <v>61</v>
      </c>
      <c r="P2186">
        <v>1942418.45</v>
      </c>
      <c r="Q2186">
        <v>1.8718667579999999E-6</v>
      </c>
      <c r="R2186">
        <v>8.5870846308000001E-5</v>
      </c>
    </row>
    <row r="2187" spans="1:18" x14ac:dyDescent="0.3">
      <c r="A2187" t="s">
        <v>643</v>
      </c>
      <c r="B2187" t="s">
        <v>644</v>
      </c>
      <c r="C2187" t="s">
        <v>645</v>
      </c>
      <c r="D2187" t="s">
        <v>63</v>
      </c>
      <c r="E2187">
        <v>60879.25</v>
      </c>
      <c r="F2187">
        <v>0</v>
      </c>
      <c r="G2187">
        <v>3652.77</v>
      </c>
      <c r="H2187">
        <v>3744.49</v>
      </c>
      <c r="I2187">
        <v>1.6553720713146001E-7</v>
      </c>
      <c r="J2187">
        <v>121.68</v>
      </c>
      <c r="K2187">
        <v>141181.19</v>
      </c>
      <c r="L2187">
        <v>6.2413679545401399E-6</v>
      </c>
      <c r="M2187" t="s">
        <v>42</v>
      </c>
      <c r="N2187">
        <v>22620231819.099998</v>
      </c>
      <c r="O2187" t="s">
        <v>61</v>
      </c>
      <c r="P2187">
        <v>22380822.07</v>
      </c>
      <c r="Q2187">
        <v>2.6913627799999998E-6</v>
      </c>
      <c r="R2187">
        <v>9.8941612309699995E-4</v>
      </c>
    </row>
    <row r="2188" spans="1:18" x14ac:dyDescent="0.3">
      <c r="A2188" t="s">
        <v>649</v>
      </c>
      <c r="B2188" t="s">
        <v>650</v>
      </c>
      <c r="C2188" t="s">
        <v>651</v>
      </c>
      <c r="D2188" t="s">
        <v>63</v>
      </c>
      <c r="E2188">
        <v>73604.36</v>
      </c>
      <c r="F2188">
        <v>0</v>
      </c>
      <c r="G2188">
        <v>4416.3100000000004</v>
      </c>
      <c r="H2188">
        <v>4599.8900000000003</v>
      </c>
      <c r="I2188">
        <v>2.0335291153452001E-7</v>
      </c>
      <c r="J2188">
        <v>147.16</v>
      </c>
      <c r="K2188">
        <v>300475.40999999997</v>
      </c>
      <c r="L2188">
        <v>1.328348057628151E-5</v>
      </c>
      <c r="M2188" t="s">
        <v>42</v>
      </c>
      <c r="N2188">
        <v>22620231819.099998</v>
      </c>
      <c r="O2188" t="s">
        <v>61</v>
      </c>
      <c r="P2188">
        <v>48016719.359999999</v>
      </c>
      <c r="Q2188">
        <v>3.2539171389999999E-6</v>
      </c>
      <c r="R2188">
        <v>2.1227333010559999E-3</v>
      </c>
    </row>
    <row r="2189" spans="1:18" x14ac:dyDescent="0.3">
      <c r="A2189" t="s">
        <v>655</v>
      </c>
      <c r="B2189" t="s">
        <v>656</v>
      </c>
      <c r="C2189" t="s">
        <v>657</v>
      </c>
      <c r="D2189" t="s">
        <v>63</v>
      </c>
      <c r="E2189">
        <v>47298.559999999998</v>
      </c>
      <c r="F2189">
        <v>0</v>
      </c>
      <c r="G2189">
        <v>2837.83</v>
      </c>
      <c r="H2189">
        <v>2688.69</v>
      </c>
      <c r="I2189">
        <v>1.1886217707679E-7</v>
      </c>
      <c r="J2189">
        <v>94.57</v>
      </c>
      <c r="K2189">
        <v>407737.57</v>
      </c>
      <c r="L2189">
        <v>1.8025348867367301E-5</v>
      </c>
      <c r="M2189" t="s">
        <v>42</v>
      </c>
      <c r="N2189">
        <v>22620231819.099998</v>
      </c>
      <c r="O2189" t="s">
        <v>61</v>
      </c>
      <c r="P2189">
        <v>89992120.219999999</v>
      </c>
      <c r="Q2189">
        <v>2.0909847600000002E-6</v>
      </c>
      <c r="R2189">
        <v>3.978390714105E-3</v>
      </c>
    </row>
    <row r="2190" spans="1:18" x14ac:dyDescent="0.3">
      <c r="A2190" t="s">
        <v>658</v>
      </c>
      <c r="B2190" t="s">
        <v>659</v>
      </c>
      <c r="C2190" t="s">
        <v>660</v>
      </c>
      <c r="D2190" t="s">
        <v>63</v>
      </c>
      <c r="E2190">
        <v>29583.4</v>
      </c>
      <c r="F2190">
        <v>0</v>
      </c>
      <c r="G2190">
        <v>1775.03</v>
      </c>
      <c r="H2190">
        <v>1591.64</v>
      </c>
      <c r="I2190">
        <v>7.0363558283960006E-8</v>
      </c>
      <c r="J2190">
        <v>59.1</v>
      </c>
      <c r="K2190">
        <v>81936.81</v>
      </c>
      <c r="L2190">
        <v>3.62227985350771E-6</v>
      </c>
      <c r="M2190" t="s">
        <v>42</v>
      </c>
      <c r="N2190">
        <v>22620231819.099998</v>
      </c>
      <c r="O2190" t="s">
        <v>61</v>
      </c>
      <c r="P2190">
        <v>19526273.329999998</v>
      </c>
      <c r="Q2190">
        <v>1.3078292140000001E-6</v>
      </c>
      <c r="R2190">
        <v>8.6322162770700005E-4</v>
      </c>
    </row>
    <row r="2191" spans="1:18" x14ac:dyDescent="0.3">
      <c r="A2191" t="s">
        <v>679</v>
      </c>
      <c r="B2191" t="s">
        <v>680</v>
      </c>
      <c r="C2191" t="s">
        <v>681</v>
      </c>
      <c r="D2191" t="s">
        <v>63</v>
      </c>
      <c r="E2191">
        <v>63212.160000000003</v>
      </c>
      <c r="F2191">
        <v>0</v>
      </c>
      <c r="G2191">
        <v>3792.72</v>
      </c>
      <c r="H2191">
        <v>3602.21</v>
      </c>
      <c r="I2191">
        <v>1.5924726275167E-7</v>
      </c>
      <c r="J2191">
        <v>126.35</v>
      </c>
      <c r="K2191">
        <v>129653.46</v>
      </c>
      <c r="L2191">
        <v>5.7317476247313897E-6</v>
      </c>
      <c r="M2191" t="s">
        <v>42</v>
      </c>
      <c r="N2191">
        <v>22620231819.099998</v>
      </c>
      <c r="O2191" t="s">
        <v>61</v>
      </c>
      <c r="P2191">
        <v>30686535.5</v>
      </c>
      <c r="Q2191">
        <v>2.7944965599999999E-6</v>
      </c>
      <c r="R2191">
        <v>1.3565968618449999E-3</v>
      </c>
    </row>
    <row r="2192" spans="1:18" x14ac:dyDescent="0.3">
      <c r="A2192" t="s">
        <v>685</v>
      </c>
      <c r="B2192" t="s">
        <v>686</v>
      </c>
      <c r="C2192" t="s">
        <v>687</v>
      </c>
      <c r="D2192" t="s">
        <v>63</v>
      </c>
      <c r="E2192">
        <v>27065.82</v>
      </c>
      <c r="F2192">
        <v>0</v>
      </c>
      <c r="G2192">
        <v>1623.94</v>
      </c>
      <c r="H2192">
        <v>1677.1</v>
      </c>
      <c r="I2192">
        <v>7.414159206732E-8</v>
      </c>
      <c r="J2192">
        <v>54.06</v>
      </c>
      <c r="K2192">
        <v>15773.82</v>
      </c>
      <c r="L2192">
        <v>6.9733237599629E-7</v>
      </c>
      <c r="M2192" t="s">
        <v>42</v>
      </c>
      <c r="N2192">
        <v>22620231819.099998</v>
      </c>
      <c r="O2192" t="s">
        <v>61</v>
      </c>
      <c r="P2192">
        <v>2368793.36</v>
      </c>
      <c r="Q2192">
        <v>1.196531504E-6</v>
      </c>
      <c r="R2192">
        <v>1.04720118651E-4</v>
      </c>
    </row>
    <row r="2193" spans="1:18" x14ac:dyDescent="0.3">
      <c r="A2193" t="s">
        <v>694</v>
      </c>
      <c r="B2193" t="s">
        <v>695</v>
      </c>
      <c r="C2193" t="s">
        <v>696</v>
      </c>
      <c r="D2193" t="s">
        <v>63</v>
      </c>
      <c r="E2193">
        <v>8209.14</v>
      </c>
      <c r="F2193">
        <v>0</v>
      </c>
      <c r="G2193">
        <v>492.56</v>
      </c>
      <c r="H2193">
        <v>550.04999999999995</v>
      </c>
      <c r="I2193">
        <v>2.4316726919459999E-8</v>
      </c>
      <c r="J2193">
        <v>16.38</v>
      </c>
      <c r="K2193">
        <v>551.82000000000005</v>
      </c>
      <c r="L2193">
        <v>2.4394975454399999E-8</v>
      </c>
      <c r="M2193" t="s">
        <v>42</v>
      </c>
      <c r="N2193">
        <v>22620231819.099998</v>
      </c>
      <c r="O2193" t="s">
        <v>61</v>
      </c>
      <c r="P2193">
        <v>135946.48000000001</v>
      </c>
      <c r="Q2193">
        <v>3.6291140000000001E-7</v>
      </c>
      <c r="R2193">
        <v>6.009950786E-6</v>
      </c>
    </row>
    <row r="2194" spans="1:18" x14ac:dyDescent="0.3">
      <c r="A2194" t="s">
        <v>711</v>
      </c>
      <c r="B2194" t="s">
        <v>712</v>
      </c>
      <c r="C2194" t="s">
        <v>713</v>
      </c>
      <c r="D2194" t="s">
        <v>63</v>
      </c>
      <c r="E2194">
        <v>64.8</v>
      </c>
      <c r="F2194">
        <v>0</v>
      </c>
      <c r="G2194">
        <v>3.89</v>
      </c>
      <c r="H2194">
        <v>8.1199999999999992</v>
      </c>
      <c r="I2194">
        <v>3.5897068009000002E-10</v>
      </c>
      <c r="J2194">
        <v>0.11</v>
      </c>
      <c r="K2194">
        <v>84801.89</v>
      </c>
      <c r="L2194">
        <v>3.7489399170699502E-6</v>
      </c>
      <c r="M2194" t="s">
        <v>42</v>
      </c>
      <c r="N2194">
        <v>22620231819.099998</v>
      </c>
      <c r="O2194" t="s">
        <v>61</v>
      </c>
      <c r="P2194">
        <v>12703194.41</v>
      </c>
      <c r="Q2194">
        <v>2.8646920000000002E-9</v>
      </c>
      <c r="R2194">
        <v>5.6158550944999995E-4</v>
      </c>
    </row>
    <row r="2195" spans="1:18" x14ac:dyDescent="0.3">
      <c r="A2195" t="s">
        <v>756</v>
      </c>
      <c r="B2195" t="s">
        <v>757</v>
      </c>
      <c r="C2195" t="s">
        <v>758</v>
      </c>
      <c r="D2195" t="s">
        <v>63</v>
      </c>
      <c r="E2195">
        <v>146848.15</v>
      </c>
      <c r="F2195">
        <v>0</v>
      </c>
      <c r="G2195">
        <v>8810.67</v>
      </c>
      <c r="H2195">
        <v>8730.9</v>
      </c>
      <c r="I2195">
        <v>3.8597747670418002E-7</v>
      </c>
      <c r="J2195">
        <v>293.66000000000003</v>
      </c>
      <c r="K2195">
        <v>564759.1</v>
      </c>
      <c r="L2195">
        <v>2.4966989928154949E-5</v>
      </c>
      <c r="M2195" t="s">
        <v>42</v>
      </c>
      <c r="N2195">
        <v>22620231819.099998</v>
      </c>
      <c r="O2195" t="s">
        <v>61</v>
      </c>
      <c r="P2195">
        <v>80092296.390000001</v>
      </c>
      <c r="Q2195">
        <v>6.4918941229999996E-6</v>
      </c>
      <c r="R2195">
        <v>3.5407372051059999E-3</v>
      </c>
    </row>
    <row r="2196" spans="1:18" x14ac:dyDescent="0.3">
      <c r="A2196" t="s">
        <v>780</v>
      </c>
      <c r="B2196" t="s">
        <v>781</v>
      </c>
      <c r="C2196" t="s">
        <v>782</v>
      </c>
      <c r="D2196" t="s">
        <v>63</v>
      </c>
      <c r="E2196">
        <v>29574.94</v>
      </c>
      <c r="F2196">
        <v>0</v>
      </c>
      <c r="G2196">
        <v>1774.52</v>
      </c>
      <c r="H2196">
        <v>1811.68</v>
      </c>
      <c r="I2196">
        <v>8.009113321598E-8</v>
      </c>
      <c r="J2196">
        <v>59.09</v>
      </c>
      <c r="K2196">
        <v>14760.11</v>
      </c>
      <c r="L2196">
        <v>6.5251806957773005E-7</v>
      </c>
      <c r="M2196" t="s">
        <v>42</v>
      </c>
      <c r="N2196">
        <v>22620231819.099998</v>
      </c>
      <c r="O2196" t="s">
        <v>61</v>
      </c>
      <c r="P2196">
        <v>2091819.07</v>
      </c>
      <c r="Q2196">
        <v>1.307455213E-6</v>
      </c>
      <c r="R2196">
        <v>9.2475580566000004E-5</v>
      </c>
    </row>
    <row r="2197" spans="1:18" x14ac:dyDescent="0.3">
      <c r="A2197" t="s">
        <v>789</v>
      </c>
      <c r="B2197" t="s">
        <v>790</v>
      </c>
      <c r="C2197" t="s">
        <v>791</v>
      </c>
      <c r="D2197" t="s">
        <v>63</v>
      </c>
      <c r="E2197">
        <v>150869.75</v>
      </c>
      <c r="F2197">
        <v>0</v>
      </c>
      <c r="G2197">
        <v>9051.8799999999992</v>
      </c>
      <c r="H2197">
        <v>8303.24</v>
      </c>
      <c r="I2197">
        <v>3.6707139283111999E-7</v>
      </c>
      <c r="J2197">
        <v>301.67</v>
      </c>
      <c r="K2197">
        <v>173275.87</v>
      </c>
      <c r="L2197">
        <v>7.6602163667345701E-6</v>
      </c>
      <c r="M2197" t="s">
        <v>42</v>
      </c>
      <c r="N2197">
        <v>22620231819.099998</v>
      </c>
      <c r="O2197" t="s">
        <v>61</v>
      </c>
      <c r="P2197">
        <v>28330362.329999998</v>
      </c>
      <c r="Q2197">
        <v>6.6696818670000003E-6</v>
      </c>
      <c r="R2197">
        <v>1.252434659227E-3</v>
      </c>
    </row>
    <row r="2198" spans="1:18" x14ac:dyDescent="0.3">
      <c r="A2198" t="s">
        <v>822</v>
      </c>
      <c r="B2198" t="s">
        <v>823</v>
      </c>
      <c r="C2198" t="s">
        <v>824</v>
      </c>
      <c r="D2198" t="s">
        <v>63</v>
      </c>
      <c r="E2198">
        <v>204297.86</v>
      </c>
      <c r="F2198">
        <v>0</v>
      </c>
      <c r="G2198">
        <v>12257.86</v>
      </c>
      <c r="H2198">
        <v>12846.56</v>
      </c>
      <c r="I2198">
        <v>5.6792344582217996E-7</v>
      </c>
      <c r="J2198">
        <v>408.54</v>
      </c>
      <c r="K2198">
        <v>1460703.99</v>
      </c>
      <c r="L2198">
        <v>6.4575111417143616E-5</v>
      </c>
      <c r="M2198" t="s">
        <v>42</v>
      </c>
      <c r="N2198">
        <v>22620231819.099998</v>
      </c>
      <c r="O2198" t="s">
        <v>61</v>
      </c>
      <c r="P2198">
        <v>229645719.53999999</v>
      </c>
      <c r="Q2198" s="138">
        <v>9.0316430720000005E-6</v>
      </c>
      <c r="R2198" s="138">
        <v>1.0152226616267E-2</v>
      </c>
    </row>
    <row r="2199" spans="1:18" x14ac:dyDescent="0.3">
      <c r="A2199" t="s">
        <v>843</v>
      </c>
      <c r="B2199" t="s">
        <v>844</v>
      </c>
      <c r="C2199" t="s">
        <v>845</v>
      </c>
      <c r="D2199" t="s">
        <v>63</v>
      </c>
      <c r="E2199">
        <v>330289.46999999997</v>
      </c>
      <c r="F2199">
        <v>0</v>
      </c>
      <c r="G2199">
        <v>19817.41</v>
      </c>
      <c r="H2199">
        <v>18684.349999999999</v>
      </c>
      <c r="I2199">
        <v>8.2600170278641E-7</v>
      </c>
      <c r="J2199">
        <v>660.51</v>
      </c>
      <c r="K2199">
        <v>186162.25</v>
      </c>
      <c r="L2199">
        <v>8.2299001835519996E-6</v>
      </c>
      <c r="M2199" t="s">
        <v>42</v>
      </c>
      <c r="N2199">
        <v>22620231819.099998</v>
      </c>
      <c r="O2199" t="s">
        <v>61</v>
      </c>
      <c r="P2199">
        <v>32126154.800000001</v>
      </c>
      <c r="Q2199">
        <v>1.4601506855999999E-5</v>
      </c>
      <c r="R2199">
        <v>1.4202398568199999E-3</v>
      </c>
    </row>
    <row r="2200" spans="1:18" x14ac:dyDescent="0.3">
      <c r="A2200" t="s">
        <v>852</v>
      </c>
      <c r="B2200" t="s">
        <v>853</v>
      </c>
      <c r="C2200" t="s">
        <v>854</v>
      </c>
      <c r="D2200" t="s">
        <v>63</v>
      </c>
      <c r="E2200">
        <v>60324.23</v>
      </c>
      <c r="F2200">
        <v>0</v>
      </c>
      <c r="G2200">
        <v>3619.44</v>
      </c>
      <c r="H2200">
        <v>3585.32</v>
      </c>
      <c r="I2200">
        <v>1.5850058605379001E-7</v>
      </c>
      <c r="J2200">
        <v>120.6</v>
      </c>
      <c r="K2200">
        <v>114329.88</v>
      </c>
      <c r="L2200">
        <v>5.0543195540313796E-6</v>
      </c>
      <c r="M2200" t="s">
        <v>42</v>
      </c>
      <c r="N2200">
        <v>22620231819.099998</v>
      </c>
      <c r="O2200" t="s">
        <v>61</v>
      </c>
      <c r="P2200">
        <v>27419862.530000001</v>
      </c>
      <c r="Q2200">
        <v>2.666826339E-6</v>
      </c>
      <c r="R2200">
        <v>1.212183091194E-3</v>
      </c>
    </row>
    <row r="2201" spans="1:18" x14ac:dyDescent="0.3">
      <c r="A2201" t="s">
        <v>855</v>
      </c>
      <c r="B2201" t="s">
        <v>856</v>
      </c>
      <c r="C2201" t="s">
        <v>857</v>
      </c>
      <c r="D2201" t="s">
        <v>63</v>
      </c>
      <c r="E2201">
        <v>45212.15</v>
      </c>
      <c r="F2201">
        <v>0</v>
      </c>
      <c r="G2201">
        <v>2712.77</v>
      </c>
      <c r="H2201">
        <v>2613.58</v>
      </c>
      <c r="I2201">
        <v>1.1554169828591E-7</v>
      </c>
      <c r="J2201">
        <v>90.35</v>
      </c>
      <c r="K2201">
        <v>81980.89</v>
      </c>
      <c r="L2201">
        <v>3.6242285514853599E-6</v>
      </c>
      <c r="M2201" t="s">
        <v>42</v>
      </c>
      <c r="N2201">
        <v>22620231819.099998</v>
      </c>
      <c r="O2201" t="s">
        <v>61</v>
      </c>
      <c r="P2201">
        <v>17883873.440000001</v>
      </c>
      <c r="Q2201">
        <v>1.9987483049999998E-6</v>
      </c>
      <c r="R2201">
        <v>7.90614065454E-4</v>
      </c>
    </row>
    <row r="2202" spans="1:18" x14ac:dyDescent="0.3">
      <c r="A2202" t="s">
        <v>870</v>
      </c>
      <c r="B2202" t="s">
        <v>871</v>
      </c>
      <c r="C2202" t="s">
        <v>872</v>
      </c>
      <c r="D2202" t="s">
        <v>63</v>
      </c>
      <c r="E2202">
        <v>27828.77</v>
      </c>
      <c r="F2202">
        <v>0</v>
      </c>
      <c r="G2202">
        <v>1669.69</v>
      </c>
      <c r="H2202">
        <v>1655.51</v>
      </c>
      <c r="I2202">
        <v>7.3187136773819994E-8</v>
      </c>
      <c r="J2202">
        <v>55.56</v>
      </c>
      <c r="K2202">
        <v>138271.51</v>
      </c>
      <c r="L2202">
        <v>6.1127362047300801E-6</v>
      </c>
      <c r="M2202" t="s">
        <v>42</v>
      </c>
      <c r="N2202">
        <v>22620231819.099998</v>
      </c>
      <c r="O2202" t="s">
        <v>61</v>
      </c>
      <c r="P2202">
        <v>32142273.59</v>
      </c>
      <c r="Q2202">
        <v>1.2302601589999999E-6</v>
      </c>
      <c r="R2202">
        <v>1.420952439703E-3</v>
      </c>
    </row>
    <row r="2203" spans="1:18" x14ac:dyDescent="0.3">
      <c r="A2203" t="s">
        <v>876</v>
      </c>
      <c r="B2203" t="s">
        <v>877</v>
      </c>
      <c r="C2203" t="s">
        <v>878</v>
      </c>
      <c r="D2203" t="s">
        <v>63</v>
      </c>
      <c r="E2203">
        <v>120915</v>
      </c>
      <c r="F2203">
        <v>0</v>
      </c>
      <c r="G2203">
        <v>7254.53</v>
      </c>
      <c r="H2203">
        <v>6978.74</v>
      </c>
      <c r="I2203">
        <v>3.0851761625657998E-7</v>
      </c>
      <c r="J2203">
        <v>241.78</v>
      </c>
      <c r="K2203">
        <v>388565.3</v>
      </c>
      <c r="L2203">
        <v>1.7177777093862689E-5</v>
      </c>
      <c r="M2203" t="s">
        <v>42</v>
      </c>
      <c r="N2203">
        <v>22620231819.099998</v>
      </c>
      <c r="O2203" t="s">
        <v>61</v>
      </c>
      <c r="P2203">
        <v>86858176.120000005</v>
      </c>
      <c r="Q2203">
        <v>5.3454359339999998E-6</v>
      </c>
      <c r="R2203">
        <v>3.839844649455E-3</v>
      </c>
    </row>
    <row r="2204" spans="1:18" x14ac:dyDescent="0.3">
      <c r="A2204" t="s">
        <v>882</v>
      </c>
      <c r="B2204" t="s">
        <v>883</v>
      </c>
      <c r="C2204" t="s">
        <v>884</v>
      </c>
      <c r="D2204" t="s">
        <v>63</v>
      </c>
      <c r="E2204">
        <v>26721.48</v>
      </c>
      <c r="F2204">
        <v>0</v>
      </c>
      <c r="G2204">
        <v>1603.3</v>
      </c>
      <c r="H2204">
        <v>1661.73</v>
      </c>
      <c r="I2204">
        <v>7.3462111851420001E-8</v>
      </c>
      <c r="J2204">
        <v>53.4</v>
      </c>
      <c r="K2204">
        <v>2951.14</v>
      </c>
      <c r="L2204">
        <v>1.3046462227270001E-7</v>
      </c>
      <c r="M2204" t="s">
        <v>42</v>
      </c>
      <c r="N2204">
        <v>22620231819.099998</v>
      </c>
      <c r="O2204" t="s">
        <v>61</v>
      </c>
      <c r="P2204">
        <v>508902.75</v>
      </c>
      <c r="Q2204">
        <v>1.1813088479999999E-6</v>
      </c>
      <c r="R2204">
        <v>2.2497680575E-5</v>
      </c>
    </row>
    <row r="2205" spans="1:18" x14ac:dyDescent="0.3">
      <c r="A2205" t="s">
        <v>912</v>
      </c>
      <c r="B2205" t="s">
        <v>913</v>
      </c>
      <c r="C2205" t="s">
        <v>914</v>
      </c>
      <c r="D2205" t="s">
        <v>63</v>
      </c>
      <c r="E2205">
        <v>130249.92</v>
      </c>
      <c r="F2205">
        <v>0</v>
      </c>
      <c r="G2205">
        <v>7814.98</v>
      </c>
      <c r="H2205">
        <v>7522.61</v>
      </c>
      <c r="I2205">
        <v>3.325611364269E-7</v>
      </c>
      <c r="J2205">
        <v>260.39999999999998</v>
      </c>
      <c r="K2205">
        <v>141993.07</v>
      </c>
      <c r="L2205">
        <v>6.2772597175641802E-6</v>
      </c>
      <c r="M2205" t="s">
        <v>42</v>
      </c>
      <c r="N2205">
        <v>22620231819.099998</v>
      </c>
      <c r="O2205" t="s">
        <v>61</v>
      </c>
      <c r="P2205">
        <v>21223287.949999999</v>
      </c>
      <c r="Q2205">
        <v>5.7581160550000003E-6</v>
      </c>
      <c r="R2205">
        <v>9.3824360951399999E-4</v>
      </c>
    </row>
    <row r="2206" spans="1:18" x14ac:dyDescent="0.3">
      <c r="A2206" t="s">
        <v>921</v>
      </c>
      <c r="B2206" t="s">
        <v>922</v>
      </c>
      <c r="C2206" t="s">
        <v>923</v>
      </c>
      <c r="D2206" t="s">
        <v>63</v>
      </c>
      <c r="E2206">
        <v>74823.179999999993</v>
      </c>
      <c r="F2206">
        <v>0</v>
      </c>
      <c r="G2206">
        <v>4489.3900000000003</v>
      </c>
      <c r="H2206">
        <v>4369.96</v>
      </c>
      <c r="I2206">
        <v>1.9318811738746E-7</v>
      </c>
      <c r="J2206">
        <v>149.61000000000001</v>
      </c>
      <c r="K2206">
        <v>170537.47</v>
      </c>
      <c r="L2206">
        <v>7.5391565994474896E-6</v>
      </c>
      <c r="M2206" t="s">
        <v>42</v>
      </c>
      <c r="N2206">
        <v>22620231819.099998</v>
      </c>
      <c r="O2206" t="s">
        <v>61</v>
      </c>
      <c r="P2206">
        <v>25481778.25</v>
      </c>
      <c r="Q2206">
        <v>3.3077989920000001E-6</v>
      </c>
      <c r="R2206">
        <v>1.126503850791E-3</v>
      </c>
    </row>
    <row r="2207" spans="1:18" x14ac:dyDescent="0.3">
      <c r="A2207" t="s">
        <v>978</v>
      </c>
      <c r="B2207" t="s">
        <v>979</v>
      </c>
      <c r="C2207" t="s">
        <v>980</v>
      </c>
      <c r="D2207" t="s">
        <v>63</v>
      </c>
      <c r="E2207">
        <v>39428.49</v>
      </c>
      <c r="F2207">
        <v>0</v>
      </c>
      <c r="G2207">
        <v>2365.7600000000002</v>
      </c>
      <c r="H2207">
        <v>2361.3000000000002</v>
      </c>
      <c r="I2207">
        <v>1.0438885060435E-7</v>
      </c>
      <c r="J2207">
        <v>78.8</v>
      </c>
      <c r="K2207">
        <v>77178.48</v>
      </c>
      <c r="L2207">
        <v>3.41192259289015E-6</v>
      </c>
      <c r="M2207" t="s">
        <v>42</v>
      </c>
      <c r="N2207">
        <v>22620231819.099998</v>
      </c>
      <c r="O2207" t="s">
        <v>61</v>
      </c>
      <c r="P2207">
        <v>16069341.67</v>
      </c>
      <c r="Q2207">
        <v>1.7430630380000001E-6</v>
      </c>
      <c r="R2207">
        <v>7.1039686058500004E-4</v>
      </c>
    </row>
    <row r="2208" spans="1:18" x14ac:dyDescent="0.3">
      <c r="A2208" t="s">
        <v>984</v>
      </c>
      <c r="B2208" t="s">
        <v>985</v>
      </c>
      <c r="C2208" t="s">
        <v>986</v>
      </c>
      <c r="D2208" t="s">
        <v>63</v>
      </c>
      <c r="E2208">
        <v>42458.85</v>
      </c>
      <c r="F2208">
        <v>0</v>
      </c>
      <c r="G2208">
        <v>2547.56</v>
      </c>
      <c r="H2208">
        <v>2548.2800000000002</v>
      </c>
      <c r="I2208">
        <v>1.1265490205313E-7</v>
      </c>
      <c r="J2208">
        <v>84.84</v>
      </c>
      <c r="K2208">
        <v>14177.24</v>
      </c>
      <c r="L2208">
        <v>6.2675042914587002E-7</v>
      </c>
      <c r="M2208" t="s">
        <v>42</v>
      </c>
      <c r="N2208">
        <v>22620231819.099998</v>
      </c>
      <c r="O2208" t="s">
        <v>61</v>
      </c>
      <c r="P2208">
        <v>2473278.0099999998</v>
      </c>
      <c r="Q2208">
        <v>1.8770298349999999E-6</v>
      </c>
      <c r="R2208">
        <v>1.0933919819100001E-4</v>
      </c>
    </row>
    <row r="2209" spans="1:18" x14ac:dyDescent="0.3">
      <c r="A2209" t="s">
        <v>1037</v>
      </c>
      <c r="B2209" t="s">
        <v>1038</v>
      </c>
      <c r="C2209" t="s">
        <v>1039</v>
      </c>
      <c r="D2209" t="s">
        <v>63</v>
      </c>
      <c r="E2209">
        <v>49246.55</v>
      </c>
      <c r="F2209">
        <v>0</v>
      </c>
      <c r="G2209">
        <v>2954.8</v>
      </c>
      <c r="H2209">
        <v>2829.94</v>
      </c>
      <c r="I2209">
        <v>1.2510658699839E-7</v>
      </c>
      <c r="J2209">
        <v>98.46</v>
      </c>
      <c r="K2209">
        <v>220537.52</v>
      </c>
      <c r="L2209">
        <v>9.7495694015736404E-6</v>
      </c>
      <c r="M2209" t="s">
        <v>42</v>
      </c>
      <c r="N2209">
        <v>22620231819.099998</v>
      </c>
      <c r="O2209" t="s">
        <v>61</v>
      </c>
      <c r="P2209">
        <v>48111310.450000003</v>
      </c>
      <c r="Q2209">
        <v>2.1771019150000002E-6</v>
      </c>
      <c r="R2209">
        <v>2.126915004E-3</v>
      </c>
    </row>
    <row r="2210" spans="1:18" x14ac:dyDescent="0.3">
      <c r="A2210" t="s">
        <v>1040</v>
      </c>
      <c r="B2210" t="s">
        <v>1041</v>
      </c>
      <c r="C2210" t="s">
        <v>1042</v>
      </c>
      <c r="D2210" t="s">
        <v>63</v>
      </c>
      <c r="E2210">
        <v>18656.2</v>
      </c>
      <c r="F2210">
        <v>0</v>
      </c>
      <c r="G2210">
        <v>1119.3699999999999</v>
      </c>
      <c r="H2210">
        <v>1003.75</v>
      </c>
      <c r="I2210">
        <v>4.4373992628679998E-8</v>
      </c>
      <c r="J2210">
        <v>37.270000000000003</v>
      </c>
      <c r="K2210">
        <v>62861.04</v>
      </c>
      <c r="L2210">
        <v>2.7789741724451102E-6</v>
      </c>
      <c r="M2210" t="s">
        <v>42</v>
      </c>
      <c r="N2210">
        <v>22620231819.099998</v>
      </c>
      <c r="O2210" t="s">
        <v>61</v>
      </c>
      <c r="P2210">
        <v>13294352.99</v>
      </c>
      <c r="Q2210">
        <v>8.2475724200000004E-7</v>
      </c>
      <c r="R2210">
        <v>5.8771957318200002E-4</v>
      </c>
    </row>
    <row r="2211" spans="1:18" x14ac:dyDescent="0.3">
      <c r="A2211" t="s">
        <v>1071</v>
      </c>
      <c r="B2211" t="s">
        <v>1072</v>
      </c>
      <c r="C2211" t="s">
        <v>1073</v>
      </c>
      <c r="D2211" t="s">
        <v>63</v>
      </c>
      <c r="E2211">
        <v>896.64</v>
      </c>
      <c r="F2211">
        <v>0</v>
      </c>
      <c r="G2211">
        <v>53.8</v>
      </c>
      <c r="H2211">
        <v>48.24</v>
      </c>
      <c r="I2211">
        <v>2.13260413888E-9</v>
      </c>
      <c r="J2211">
        <v>1.79</v>
      </c>
      <c r="K2211">
        <v>23505.71</v>
      </c>
      <c r="L2211">
        <v>1.03914540699588E-6</v>
      </c>
      <c r="M2211" t="s">
        <v>42</v>
      </c>
      <c r="N2211">
        <v>22620231819.099998</v>
      </c>
      <c r="O2211" t="s">
        <v>61</v>
      </c>
      <c r="P2211">
        <v>4476141.45</v>
      </c>
      <c r="Q2211">
        <v>3.9638850999999997E-8</v>
      </c>
      <c r="R2211">
        <v>1.9788220942200001E-4</v>
      </c>
    </row>
    <row r="2212" spans="1:18" x14ac:dyDescent="0.3">
      <c r="A2212" t="s">
        <v>1071</v>
      </c>
      <c r="B2212" t="s">
        <v>1074</v>
      </c>
      <c r="C2212" t="s">
        <v>1075</v>
      </c>
      <c r="D2212" t="s">
        <v>63</v>
      </c>
      <c r="E2212">
        <v>896.64</v>
      </c>
      <c r="F2212">
        <v>0</v>
      </c>
      <c r="G2212">
        <v>53.8</v>
      </c>
      <c r="H2212">
        <v>48.24</v>
      </c>
      <c r="I2212">
        <v>2.13260413888E-9</v>
      </c>
      <c r="J2212">
        <v>1.79</v>
      </c>
      <c r="K2212">
        <v>23505.71</v>
      </c>
      <c r="L2212">
        <v>1.03914540699588E-6</v>
      </c>
      <c r="M2212" t="s">
        <v>42</v>
      </c>
      <c r="N2212">
        <v>22620231819.099998</v>
      </c>
      <c r="O2212" t="s">
        <v>61</v>
      </c>
      <c r="P2212">
        <v>4476141.45</v>
      </c>
      <c r="Q2212">
        <v>3.9638850999999997E-8</v>
      </c>
      <c r="R2212">
        <v>1.9788220942200001E-4</v>
      </c>
    </row>
    <row r="2213" spans="1:18" x14ac:dyDescent="0.3">
      <c r="A2213" t="s">
        <v>1071</v>
      </c>
      <c r="B2213" t="s">
        <v>1076</v>
      </c>
      <c r="C2213" t="s">
        <v>1077</v>
      </c>
      <c r="D2213" t="s">
        <v>63</v>
      </c>
      <c r="E2213">
        <v>896.64</v>
      </c>
      <c r="F2213">
        <v>0</v>
      </c>
      <c r="G2213">
        <v>53.8</v>
      </c>
      <c r="H2213">
        <v>48.24</v>
      </c>
      <c r="I2213">
        <v>2.13260413888E-9</v>
      </c>
      <c r="J2213">
        <v>1.79</v>
      </c>
      <c r="K2213">
        <v>23505.71</v>
      </c>
      <c r="L2213">
        <v>1.03914540699588E-6</v>
      </c>
      <c r="M2213" t="s">
        <v>42</v>
      </c>
      <c r="N2213">
        <v>22620231819.099998</v>
      </c>
      <c r="O2213" t="s">
        <v>61</v>
      </c>
      <c r="P2213">
        <v>4476141.45</v>
      </c>
      <c r="Q2213">
        <v>3.9638850999999997E-8</v>
      </c>
      <c r="R2213">
        <v>1.9788220942200001E-4</v>
      </c>
    </row>
    <row r="2214" spans="1:18" x14ac:dyDescent="0.3">
      <c r="A2214" t="s">
        <v>1071</v>
      </c>
      <c r="B2214" t="s">
        <v>1078</v>
      </c>
      <c r="C2214" t="s">
        <v>1079</v>
      </c>
      <c r="D2214" t="s">
        <v>63</v>
      </c>
      <c r="E2214">
        <v>896.64</v>
      </c>
      <c r="F2214">
        <v>0</v>
      </c>
      <c r="G2214">
        <v>53.8</v>
      </c>
      <c r="H2214">
        <v>48.24</v>
      </c>
      <c r="I2214">
        <v>2.13260413888E-9</v>
      </c>
      <c r="J2214">
        <v>1.79</v>
      </c>
      <c r="K2214">
        <v>23505.71</v>
      </c>
      <c r="L2214">
        <v>1.03914540699588E-6</v>
      </c>
      <c r="M2214" t="s">
        <v>42</v>
      </c>
      <c r="N2214">
        <v>22620231819.099998</v>
      </c>
      <c r="O2214" t="s">
        <v>61</v>
      </c>
      <c r="P2214">
        <v>4476141.45</v>
      </c>
      <c r="Q2214">
        <v>3.9638850999999997E-8</v>
      </c>
      <c r="R2214">
        <v>1.9788220942200001E-4</v>
      </c>
    </row>
    <row r="2215" spans="1:18" x14ac:dyDescent="0.3">
      <c r="A2215" t="s">
        <v>1080</v>
      </c>
      <c r="B2215" t="s">
        <v>1081</v>
      </c>
      <c r="C2215" t="s">
        <v>1082</v>
      </c>
      <c r="D2215" t="s">
        <v>63</v>
      </c>
      <c r="E2215">
        <v>8093.99</v>
      </c>
      <c r="F2215">
        <v>0</v>
      </c>
      <c r="G2215">
        <v>485.63</v>
      </c>
      <c r="H2215">
        <v>721.19</v>
      </c>
      <c r="I2215">
        <v>3.1882520292780003E-8</v>
      </c>
      <c r="J2215">
        <v>16.16</v>
      </c>
      <c r="K2215">
        <v>37789.21</v>
      </c>
      <c r="L2215">
        <v>1.6705934007312699E-6</v>
      </c>
      <c r="M2215" t="s">
        <v>42</v>
      </c>
      <c r="N2215">
        <v>22620231819.099998</v>
      </c>
      <c r="O2215" t="s">
        <v>61</v>
      </c>
      <c r="P2215">
        <v>9413723</v>
      </c>
      <c r="Q2215">
        <v>3.5782082499999999E-7</v>
      </c>
      <c r="R2215">
        <v>4.1616386053400001E-4</v>
      </c>
    </row>
    <row r="2216" spans="1:18" x14ac:dyDescent="0.3">
      <c r="A2216" t="s">
        <v>231</v>
      </c>
      <c r="B2216" t="s">
        <v>232</v>
      </c>
      <c r="C2216" t="s">
        <v>233</v>
      </c>
      <c r="D2216" t="s">
        <v>56</v>
      </c>
      <c r="E2216">
        <v>125769.29</v>
      </c>
      <c r="F2216">
        <v>0</v>
      </c>
      <c r="G2216">
        <v>7546.2</v>
      </c>
      <c r="H2216">
        <v>10413.11</v>
      </c>
      <c r="I2216">
        <v>1.1034500465960799E-6</v>
      </c>
      <c r="J2216">
        <v>251.48</v>
      </c>
      <c r="K2216">
        <v>84163.81</v>
      </c>
      <c r="L2216">
        <v>8.9186189396063594E-6</v>
      </c>
      <c r="M2216" t="s">
        <v>42</v>
      </c>
      <c r="N2216">
        <v>9436865793.8999996</v>
      </c>
      <c r="O2216" t="s">
        <v>59</v>
      </c>
      <c r="P2216">
        <v>18153216.170000002</v>
      </c>
      <c r="Q2216">
        <v>1.3327442897999999E-5</v>
      </c>
      <c r="R2216">
        <v>1.9236488646189999E-3</v>
      </c>
    </row>
    <row r="2217" spans="1:18" x14ac:dyDescent="0.3">
      <c r="A2217" t="s">
        <v>324</v>
      </c>
      <c r="B2217" t="s">
        <v>325</v>
      </c>
      <c r="C2217" t="s">
        <v>326</v>
      </c>
      <c r="D2217" t="s">
        <v>56</v>
      </c>
      <c r="E2217">
        <v>10469.6</v>
      </c>
      <c r="F2217">
        <v>0</v>
      </c>
      <c r="G2217">
        <v>628.17999999999995</v>
      </c>
      <c r="H2217">
        <v>1011.38</v>
      </c>
      <c r="I2217">
        <v>1.0717329482991E-7</v>
      </c>
      <c r="J2217">
        <v>20.93</v>
      </c>
      <c r="K2217">
        <v>4229.8599999999997</v>
      </c>
      <c r="L2217">
        <v>4.4822720725074999E-7</v>
      </c>
      <c r="M2217" t="s">
        <v>42</v>
      </c>
      <c r="N2217">
        <v>9436865793.8999996</v>
      </c>
      <c r="O2217" t="s">
        <v>59</v>
      </c>
      <c r="P2217">
        <v>1735671.53</v>
      </c>
      <c r="Q2217">
        <v>1.1094361439999999E-6</v>
      </c>
      <c r="R2217">
        <v>1.8392457495000001E-4</v>
      </c>
    </row>
    <row r="2218" spans="1:18" x14ac:dyDescent="0.3">
      <c r="A2218" t="s">
        <v>496</v>
      </c>
      <c r="B2218" t="s">
        <v>497</v>
      </c>
      <c r="C2218" t="s">
        <v>498</v>
      </c>
      <c r="D2218" t="s">
        <v>56</v>
      </c>
      <c r="E2218">
        <v>110045.88</v>
      </c>
      <c r="F2218">
        <v>0</v>
      </c>
      <c r="G2218">
        <v>6602.76</v>
      </c>
      <c r="H2218">
        <v>8754.99</v>
      </c>
      <c r="I2218">
        <v>9.2774340455908E-7</v>
      </c>
      <c r="J2218">
        <v>220.04</v>
      </c>
      <c r="K2218">
        <v>40146.07</v>
      </c>
      <c r="L2218">
        <v>4.2541740951694401E-6</v>
      </c>
      <c r="M2218" t="s">
        <v>42</v>
      </c>
      <c r="N2218">
        <v>9436865793.8999996</v>
      </c>
      <c r="O2218" t="s">
        <v>59</v>
      </c>
      <c r="P2218">
        <v>13008914.74</v>
      </c>
      <c r="Q2218">
        <v>1.1661274241E-5</v>
      </c>
      <c r="R2218">
        <v>1.3785206894019999E-3</v>
      </c>
    </row>
    <row r="2219" spans="1:18" x14ac:dyDescent="0.3">
      <c r="A2219" t="s">
        <v>631</v>
      </c>
      <c r="B2219" t="s">
        <v>632</v>
      </c>
      <c r="C2219" t="s">
        <v>633</v>
      </c>
      <c r="D2219" t="s">
        <v>56</v>
      </c>
      <c r="E2219">
        <v>112125.79</v>
      </c>
      <c r="F2219">
        <v>0</v>
      </c>
      <c r="G2219">
        <v>6727.55</v>
      </c>
      <c r="H2219">
        <v>8899.9</v>
      </c>
      <c r="I2219">
        <v>9.4309913846108002E-7</v>
      </c>
      <c r="J2219">
        <v>224.16</v>
      </c>
      <c r="K2219">
        <v>1431.07</v>
      </c>
      <c r="L2219">
        <v>1.5164674705081E-7</v>
      </c>
      <c r="M2219" t="s">
        <v>42</v>
      </c>
      <c r="N2219">
        <v>9436865793.8999996</v>
      </c>
      <c r="O2219" t="s">
        <v>59</v>
      </c>
      <c r="P2219">
        <v>594811.16</v>
      </c>
      <c r="Q2219">
        <v>1.1881676867E-5</v>
      </c>
      <c r="R2219">
        <v>6.3030583775000004E-5</v>
      </c>
    </row>
    <row r="2220" spans="1:18" x14ac:dyDescent="0.3">
      <c r="A2220" t="s">
        <v>682</v>
      </c>
      <c r="B2220" t="s">
        <v>683</v>
      </c>
      <c r="C2220" t="s">
        <v>684</v>
      </c>
      <c r="D2220" t="s">
        <v>56</v>
      </c>
      <c r="E2220">
        <v>218133.75</v>
      </c>
      <c r="F2220">
        <v>0</v>
      </c>
      <c r="G2220">
        <v>13087.98</v>
      </c>
      <c r="H2220">
        <v>17739.599999999999</v>
      </c>
      <c r="I2220">
        <v>1.87981904028633E-6</v>
      </c>
      <c r="J2220">
        <v>436.25</v>
      </c>
      <c r="K2220">
        <v>145192.29999999999</v>
      </c>
      <c r="L2220">
        <v>1.5385648495059921E-5</v>
      </c>
      <c r="M2220" t="s">
        <v>42</v>
      </c>
      <c r="N2220">
        <v>9436865793.8999996</v>
      </c>
      <c r="O2220" t="s">
        <v>59</v>
      </c>
      <c r="P2220">
        <v>31283589.059999999</v>
      </c>
      <c r="Q2220">
        <v>2.3115063280999999E-5</v>
      </c>
      <c r="R2220">
        <v>3.3150401566819998E-3</v>
      </c>
    </row>
    <row r="2221" spans="1:18" x14ac:dyDescent="0.3">
      <c r="A2221" t="s">
        <v>867</v>
      </c>
      <c r="B2221" t="s">
        <v>868</v>
      </c>
      <c r="C2221" t="s">
        <v>869</v>
      </c>
      <c r="D2221" t="s">
        <v>56</v>
      </c>
      <c r="E2221">
        <v>176109.01</v>
      </c>
      <c r="F2221">
        <v>0</v>
      </c>
      <c r="G2221">
        <v>10566.52</v>
      </c>
      <c r="H2221">
        <v>14656.02</v>
      </c>
      <c r="I2221">
        <v>1.5530601282338499E-6</v>
      </c>
      <c r="J2221">
        <v>352.16</v>
      </c>
      <c r="K2221">
        <v>72990.83</v>
      </c>
      <c r="L2221">
        <v>7.7346474554275495E-6</v>
      </c>
      <c r="M2221" t="s">
        <v>42</v>
      </c>
      <c r="N2221">
        <v>9436865793.8999996</v>
      </c>
      <c r="O2221" t="s">
        <v>59</v>
      </c>
      <c r="P2221">
        <v>23570524.850000001</v>
      </c>
      <c r="Q2221">
        <v>1.8661811437E-5</v>
      </c>
      <c r="R2221">
        <v>2.497706904472E-3</v>
      </c>
    </row>
    <row r="2222" spans="1:18" x14ac:dyDescent="0.3">
      <c r="A2222" t="s">
        <v>912</v>
      </c>
      <c r="B2222" t="s">
        <v>913</v>
      </c>
      <c r="C2222" t="s">
        <v>914</v>
      </c>
      <c r="D2222" t="s">
        <v>56</v>
      </c>
      <c r="E2222">
        <v>136201.10999999999</v>
      </c>
      <c r="F2222">
        <v>0</v>
      </c>
      <c r="G2222">
        <v>8172.09</v>
      </c>
      <c r="H2222">
        <v>11053.68</v>
      </c>
      <c r="I2222">
        <v>1.17132957503169E-6</v>
      </c>
      <c r="J2222">
        <v>272.36</v>
      </c>
      <c r="K2222">
        <v>217605.98</v>
      </c>
      <c r="L2222">
        <v>2.3059136873670571E-5</v>
      </c>
      <c r="M2222" t="s">
        <v>42</v>
      </c>
      <c r="N2222">
        <v>9436865793.8999996</v>
      </c>
      <c r="O2222" t="s">
        <v>59</v>
      </c>
      <c r="P2222">
        <v>48317149.280000001</v>
      </c>
      <c r="Q2222">
        <v>1.4432875594E-5</v>
      </c>
      <c r="R2222">
        <v>5.1200420070860002E-3</v>
      </c>
    </row>
    <row r="2223" spans="1:18" x14ac:dyDescent="0.3">
      <c r="A2223" t="s">
        <v>138</v>
      </c>
      <c r="B2223" t="s">
        <v>139</v>
      </c>
      <c r="C2223" t="s">
        <v>140</v>
      </c>
      <c r="D2223" t="s">
        <v>63</v>
      </c>
      <c r="E2223">
        <v>0</v>
      </c>
      <c r="F2223">
        <v>0</v>
      </c>
      <c r="G2223">
        <v>0</v>
      </c>
      <c r="H2223">
        <v>0.96</v>
      </c>
      <c r="I2223">
        <v>4.2439883360000003E-11</v>
      </c>
      <c r="J2223">
        <v>0</v>
      </c>
      <c r="K2223">
        <v>74935.61</v>
      </c>
      <c r="L2223">
        <v>3.3127693208133299E-6</v>
      </c>
      <c r="M2223" t="s">
        <v>42</v>
      </c>
      <c r="N2223">
        <v>22620231819.099998</v>
      </c>
      <c r="O2223" t="s">
        <v>61</v>
      </c>
      <c r="P2223">
        <v>17686256.460000001</v>
      </c>
      <c r="Q2223">
        <v>0</v>
      </c>
      <c r="R2223">
        <v>7.8187777213999999E-4</v>
      </c>
    </row>
    <row r="2224" spans="1:18" x14ac:dyDescent="0.3">
      <c r="A2224" t="s">
        <v>132</v>
      </c>
      <c r="B2224" t="s">
        <v>133</v>
      </c>
      <c r="C2224" t="s">
        <v>134</v>
      </c>
      <c r="D2224" t="s">
        <v>56</v>
      </c>
      <c r="E2224">
        <v>0</v>
      </c>
      <c r="F2224">
        <v>0</v>
      </c>
      <c r="G2224">
        <v>0</v>
      </c>
      <c r="H2224">
        <v>0</v>
      </c>
      <c r="I2224">
        <v>0</v>
      </c>
      <c r="J2224">
        <v>0</v>
      </c>
      <c r="K2224">
        <v>4643.59</v>
      </c>
      <c r="L2224">
        <v>4.9206909385121997E-7</v>
      </c>
      <c r="M2224" t="s">
        <v>42</v>
      </c>
      <c r="N2224">
        <v>9436865793.8999996</v>
      </c>
      <c r="O2224" t="s">
        <v>59</v>
      </c>
      <c r="P2224">
        <v>1184509.53</v>
      </c>
      <c r="Q2224">
        <v>0</v>
      </c>
      <c r="R2224">
        <v>1.2551937856000001E-4</v>
      </c>
    </row>
    <row r="2225" spans="1:18" x14ac:dyDescent="0.3">
      <c r="A2225" t="s">
        <v>141</v>
      </c>
      <c r="B2225" t="s">
        <v>142</v>
      </c>
      <c r="C2225" t="s">
        <v>143</v>
      </c>
      <c r="D2225" t="s">
        <v>56</v>
      </c>
      <c r="E2225">
        <v>0</v>
      </c>
      <c r="F2225">
        <v>0</v>
      </c>
      <c r="G2225">
        <v>0</v>
      </c>
      <c r="H2225">
        <v>0</v>
      </c>
      <c r="I2225">
        <v>0</v>
      </c>
      <c r="J2225">
        <v>0</v>
      </c>
      <c r="K2225">
        <v>14013.39</v>
      </c>
      <c r="L2225">
        <v>1.48496230698313E-6</v>
      </c>
      <c r="M2225" t="s">
        <v>42</v>
      </c>
      <c r="N2225">
        <v>9436865793.8999996</v>
      </c>
      <c r="O2225" t="s">
        <v>59</v>
      </c>
      <c r="P2225">
        <v>4356688.6100000003</v>
      </c>
      <c r="Q2225">
        <v>0</v>
      </c>
      <c r="R2225">
        <v>4.6166690351999998E-4</v>
      </c>
    </row>
    <row r="2226" spans="1:18" x14ac:dyDescent="0.3">
      <c r="A2226" t="s">
        <v>159</v>
      </c>
      <c r="B2226" t="s">
        <v>160</v>
      </c>
      <c r="C2226" t="s">
        <v>161</v>
      </c>
      <c r="D2226" t="s">
        <v>56</v>
      </c>
      <c r="E2226">
        <v>0</v>
      </c>
      <c r="F2226">
        <v>0</v>
      </c>
      <c r="G2226">
        <v>0</v>
      </c>
      <c r="H2226">
        <v>0</v>
      </c>
      <c r="I2226">
        <v>0</v>
      </c>
      <c r="J2226">
        <v>0</v>
      </c>
      <c r="K2226">
        <v>505.58</v>
      </c>
      <c r="L2226">
        <v>5.35749910025E-8</v>
      </c>
      <c r="M2226" t="s">
        <v>42</v>
      </c>
      <c r="N2226">
        <v>9436865793.8999996</v>
      </c>
      <c r="O2226" t="s">
        <v>59</v>
      </c>
      <c r="P2226">
        <v>164674.66</v>
      </c>
      <c r="Q2226">
        <v>0</v>
      </c>
      <c r="R2226">
        <v>1.7450143257E-5</v>
      </c>
    </row>
    <row r="2227" spans="1:18" x14ac:dyDescent="0.3">
      <c r="A2227" t="s">
        <v>165</v>
      </c>
      <c r="B2227" t="s">
        <v>166</v>
      </c>
      <c r="C2227" t="s">
        <v>167</v>
      </c>
      <c r="D2227" t="s">
        <v>56</v>
      </c>
      <c r="E2227">
        <v>0</v>
      </c>
      <c r="F2227">
        <v>0</v>
      </c>
      <c r="G2227">
        <v>0</v>
      </c>
      <c r="H2227">
        <v>0</v>
      </c>
      <c r="I2227">
        <v>0</v>
      </c>
      <c r="J2227">
        <v>0</v>
      </c>
      <c r="K2227">
        <v>3874.85</v>
      </c>
      <c r="L2227">
        <v>4.1060772555488001E-7</v>
      </c>
      <c r="M2227" t="s">
        <v>42</v>
      </c>
      <c r="N2227">
        <v>9436865793.8999996</v>
      </c>
      <c r="O2227" t="s">
        <v>59</v>
      </c>
      <c r="P2227">
        <v>1235148.42</v>
      </c>
      <c r="Q2227">
        <v>0</v>
      </c>
      <c r="R2227">
        <v>1.3088544936199999E-4</v>
      </c>
    </row>
    <row r="2228" spans="1:18" x14ac:dyDescent="0.3">
      <c r="A2228" t="s">
        <v>171</v>
      </c>
      <c r="B2228" t="s">
        <v>172</v>
      </c>
      <c r="C2228" t="s">
        <v>173</v>
      </c>
      <c r="D2228" t="s">
        <v>56</v>
      </c>
      <c r="E2228">
        <v>0</v>
      </c>
      <c r="F2228">
        <v>0</v>
      </c>
      <c r="G2228">
        <v>0</v>
      </c>
      <c r="H2228">
        <v>0</v>
      </c>
      <c r="I2228">
        <v>0</v>
      </c>
      <c r="J2228">
        <v>0</v>
      </c>
      <c r="K2228">
        <v>1867.69</v>
      </c>
      <c r="L2228">
        <v>1.9791422711629999E-7</v>
      </c>
      <c r="M2228" t="s">
        <v>42</v>
      </c>
      <c r="N2228">
        <v>9436865793.8999996</v>
      </c>
      <c r="O2228" t="s">
        <v>59</v>
      </c>
      <c r="P2228">
        <v>850654.51</v>
      </c>
      <c r="Q2228">
        <v>0</v>
      </c>
      <c r="R2228">
        <v>9.0141634795000002E-5</v>
      </c>
    </row>
    <row r="2229" spans="1:18" x14ac:dyDescent="0.3">
      <c r="A2229" t="s">
        <v>177</v>
      </c>
      <c r="B2229" t="s">
        <v>178</v>
      </c>
      <c r="C2229" t="s">
        <v>179</v>
      </c>
      <c r="D2229" t="s">
        <v>56</v>
      </c>
      <c r="E2229">
        <v>0</v>
      </c>
      <c r="F2229">
        <v>0</v>
      </c>
      <c r="G2229">
        <v>0</v>
      </c>
      <c r="H2229">
        <v>0</v>
      </c>
      <c r="I2229">
        <v>0</v>
      </c>
      <c r="J2229">
        <v>0</v>
      </c>
      <c r="K2229">
        <v>19966.73</v>
      </c>
      <c r="L2229">
        <v>2.1158221846183799E-6</v>
      </c>
      <c r="M2229" t="s">
        <v>42</v>
      </c>
      <c r="N2229">
        <v>9436865793.8999996</v>
      </c>
      <c r="O2229" t="s">
        <v>59</v>
      </c>
      <c r="P2229">
        <v>5930192.6399999997</v>
      </c>
      <c r="Q2229">
        <v>0</v>
      </c>
      <c r="R2229">
        <v>6.2840701240400002E-4</v>
      </c>
    </row>
    <row r="2230" spans="1:18" x14ac:dyDescent="0.3">
      <c r="A2230" t="s">
        <v>180</v>
      </c>
      <c r="B2230" t="s">
        <v>181</v>
      </c>
      <c r="C2230" t="s">
        <v>182</v>
      </c>
      <c r="D2230" t="s">
        <v>56</v>
      </c>
      <c r="E2230">
        <v>0</v>
      </c>
      <c r="F2230">
        <v>0</v>
      </c>
      <c r="G2230">
        <v>0</v>
      </c>
      <c r="H2230">
        <v>0</v>
      </c>
      <c r="I2230">
        <v>0</v>
      </c>
      <c r="J2230">
        <v>0</v>
      </c>
      <c r="K2230">
        <v>12566.5</v>
      </c>
      <c r="L2230">
        <v>1.3316391558861601E-6</v>
      </c>
      <c r="M2230" t="s">
        <v>42</v>
      </c>
      <c r="N2230">
        <v>9436865793.8999996</v>
      </c>
      <c r="O2230" t="s">
        <v>59</v>
      </c>
      <c r="P2230">
        <v>4929951.71</v>
      </c>
      <c r="Q2230">
        <v>0</v>
      </c>
      <c r="R2230">
        <v>5.2241409570399997E-4</v>
      </c>
    </row>
    <row r="2231" spans="1:18" x14ac:dyDescent="0.3">
      <c r="A2231" t="s">
        <v>192</v>
      </c>
      <c r="B2231" t="s">
        <v>193</v>
      </c>
      <c r="C2231" t="s">
        <v>194</v>
      </c>
      <c r="D2231" t="s">
        <v>56</v>
      </c>
      <c r="E2231">
        <v>0</v>
      </c>
      <c r="F2231">
        <v>0</v>
      </c>
      <c r="G2231">
        <v>0</v>
      </c>
      <c r="H2231">
        <v>0</v>
      </c>
      <c r="I2231">
        <v>0</v>
      </c>
      <c r="J2231">
        <v>0</v>
      </c>
      <c r="K2231">
        <v>21601.01</v>
      </c>
      <c r="L2231">
        <v>2.2890025641736799E-6</v>
      </c>
      <c r="M2231" t="s">
        <v>42</v>
      </c>
      <c r="N2231">
        <v>9436865793.8999996</v>
      </c>
      <c r="O2231" t="s">
        <v>59</v>
      </c>
      <c r="P2231">
        <v>4842272.99</v>
      </c>
      <c r="Q2231">
        <v>0</v>
      </c>
      <c r="R2231">
        <v>5.1312301093999998E-4</v>
      </c>
    </row>
    <row r="2232" spans="1:18" x14ac:dyDescent="0.3">
      <c r="A2232" t="s">
        <v>195</v>
      </c>
      <c r="B2232" t="s">
        <v>196</v>
      </c>
      <c r="C2232" t="s">
        <v>197</v>
      </c>
      <c r="D2232" t="s">
        <v>56</v>
      </c>
      <c r="E2232">
        <v>0</v>
      </c>
      <c r="F2232">
        <v>0</v>
      </c>
      <c r="G2232">
        <v>0</v>
      </c>
      <c r="H2232">
        <v>0</v>
      </c>
      <c r="I2232">
        <v>0</v>
      </c>
      <c r="J2232">
        <v>0</v>
      </c>
      <c r="K2232">
        <v>14749.69</v>
      </c>
      <c r="L2232">
        <v>1.56298609327836E-6</v>
      </c>
      <c r="M2232" t="s">
        <v>42</v>
      </c>
      <c r="N2232">
        <v>9436865793.8999996</v>
      </c>
      <c r="O2232" t="s">
        <v>59</v>
      </c>
      <c r="P2232">
        <v>1512393.09</v>
      </c>
      <c r="Q2232">
        <v>0</v>
      </c>
      <c r="R2232">
        <v>1.6026434231800001E-4</v>
      </c>
    </row>
    <row r="2233" spans="1:18" x14ac:dyDescent="0.3">
      <c r="A2233" t="s">
        <v>198</v>
      </c>
      <c r="B2233" t="s">
        <v>199</v>
      </c>
      <c r="C2233" t="s">
        <v>200</v>
      </c>
      <c r="D2233" t="s">
        <v>56</v>
      </c>
      <c r="E2233">
        <v>0</v>
      </c>
      <c r="F2233">
        <v>0</v>
      </c>
      <c r="G2233">
        <v>0</v>
      </c>
      <c r="H2233">
        <v>0</v>
      </c>
      <c r="I2233">
        <v>0</v>
      </c>
      <c r="J2233">
        <v>0</v>
      </c>
      <c r="K2233">
        <v>32168.17</v>
      </c>
      <c r="L2233">
        <v>3.4087768865796002E-6</v>
      </c>
      <c r="M2233" t="s">
        <v>42</v>
      </c>
      <c r="N2233">
        <v>9436865793.8999996</v>
      </c>
      <c r="O2233" t="s">
        <v>59</v>
      </c>
      <c r="P2233">
        <v>9254539.2799999993</v>
      </c>
      <c r="Q2233">
        <v>0</v>
      </c>
      <c r="R2233">
        <v>9.8067933592799997E-4</v>
      </c>
    </row>
    <row r="2234" spans="1:18" x14ac:dyDescent="0.3">
      <c r="A2234" t="s">
        <v>201</v>
      </c>
      <c r="B2234" t="s">
        <v>202</v>
      </c>
      <c r="C2234" t="s">
        <v>203</v>
      </c>
      <c r="D2234" t="s">
        <v>56</v>
      </c>
      <c r="E2234">
        <v>0</v>
      </c>
      <c r="F2234">
        <v>0</v>
      </c>
      <c r="G2234">
        <v>0</v>
      </c>
      <c r="H2234">
        <v>0</v>
      </c>
      <c r="I2234">
        <v>0</v>
      </c>
      <c r="J2234">
        <v>0</v>
      </c>
      <c r="K2234">
        <v>38263.58</v>
      </c>
      <c r="L2234">
        <v>4.0546915507406697E-6</v>
      </c>
      <c r="M2234" t="s">
        <v>42</v>
      </c>
      <c r="N2234">
        <v>9436865793.8999996</v>
      </c>
      <c r="O2234" t="s">
        <v>59</v>
      </c>
      <c r="P2234">
        <v>12012784.609999999</v>
      </c>
      <c r="Q2234">
        <v>0</v>
      </c>
      <c r="R2234">
        <v>1.2729633834319999E-3</v>
      </c>
    </row>
    <row r="2235" spans="1:18" x14ac:dyDescent="0.3">
      <c r="A2235" t="s">
        <v>204</v>
      </c>
      <c r="B2235" t="s">
        <v>205</v>
      </c>
      <c r="C2235" t="s">
        <v>206</v>
      </c>
      <c r="D2235" t="s">
        <v>56</v>
      </c>
      <c r="E2235">
        <v>0</v>
      </c>
      <c r="F2235">
        <v>0</v>
      </c>
      <c r="G2235">
        <v>0</v>
      </c>
      <c r="H2235">
        <v>0</v>
      </c>
      <c r="I2235">
        <v>0</v>
      </c>
      <c r="J2235">
        <v>0</v>
      </c>
      <c r="K2235">
        <v>27967.74</v>
      </c>
      <c r="L2235">
        <v>2.96366829949816E-6</v>
      </c>
      <c r="M2235" t="s">
        <v>42</v>
      </c>
      <c r="N2235">
        <v>9436865793.8999996</v>
      </c>
      <c r="O2235" t="s">
        <v>59</v>
      </c>
      <c r="P2235">
        <v>9596203.4000000004</v>
      </c>
      <c r="Q2235">
        <v>0</v>
      </c>
      <c r="R2235">
        <v>1.0168845896060001E-3</v>
      </c>
    </row>
    <row r="2236" spans="1:18" x14ac:dyDescent="0.3">
      <c r="A2236" t="s">
        <v>222</v>
      </c>
      <c r="B2236" t="s">
        <v>223</v>
      </c>
      <c r="C2236" t="s">
        <v>224</v>
      </c>
      <c r="D2236" t="s">
        <v>56</v>
      </c>
      <c r="E2236">
        <v>0</v>
      </c>
      <c r="F2236">
        <v>0</v>
      </c>
      <c r="G2236">
        <v>0</v>
      </c>
      <c r="H2236">
        <v>0</v>
      </c>
      <c r="I2236">
        <v>0</v>
      </c>
      <c r="J2236">
        <v>0</v>
      </c>
      <c r="K2236">
        <v>123782.16</v>
      </c>
      <c r="L2236">
        <v>1.3116871925847761E-5</v>
      </c>
      <c r="M2236" t="s">
        <v>42</v>
      </c>
      <c r="N2236">
        <v>9436865793.8999996</v>
      </c>
      <c r="O2236" t="s">
        <v>59</v>
      </c>
      <c r="P2236">
        <v>41892165.270000003</v>
      </c>
      <c r="Q2236">
        <v>0</v>
      </c>
      <c r="R2236">
        <v>4.439203246599E-3</v>
      </c>
    </row>
    <row r="2237" spans="1:18" x14ac:dyDescent="0.3">
      <c r="A2237" t="s">
        <v>234</v>
      </c>
      <c r="B2237" t="s">
        <v>235</v>
      </c>
      <c r="C2237" t="s">
        <v>236</v>
      </c>
      <c r="D2237" t="s">
        <v>56</v>
      </c>
      <c r="E2237">
        <v>0</v>
      </c>
      <c r="F2237">
        <v>0</v>
      </c>
      <c r="G2237">
        <v>0</v>
      </c>
      <c r="H2237">
        <v>0</v>
      </c>
      <c r="I2237">
        <v>0</v>
      </c>
      <c r="J2237">
        <v>0</v>
      </c>
      <c r="K2237">
        <v>19296.71</v>
      </c>
      <c r="L2237">
        <v>2.0448219166657401E-6</v>
      </c>
      <c r="M2237" t="s">
        <v>42</v>
      </c>
      <c r="N2237">
        <v>9436865793.8999996</v>
      </c>
      <c r="O2237" t="s">
        <v>59</v>
      </c>
      <c r="P2237">
        <v>7359556.2199999997</v>
      </c>
      <c r="Q2237">
        <v>0</v>
      </c>
      <c r="R2237">
        <v>7.7987293458800001E-4</v>
      </c>
    </row>
    <row r="2238" spans="1:18" x14ac:dyDescent="0.3">
      <c r="A2238" t="s">
        <v>240</v>
      </c>
      <c r="B2238" t="s">
        <v>241</v>
      </c>
      <c r="C2238" t="s">
        <v>242</v>
      </c>
      <c r="D2238" t="s">
        <v>56</v>
      </c>
      <c r="E2238">
        <v>0</v>
      </c>
      <c r="F2238">
        <v>0</v>
      </c>
      <c r="G2238">
        <v>0</v>
      </c>
      <c r="H2238">
        <v>0</v>
      </c>
      <c r="I2238">
        <v>0</v>
      </c>
      <c r="J2238">
        <v>0</v>
      </c>
      <c r="K2238">
        <v>16879.75</v>
      </c>
      <c r="L2238">
        <v>1.78870298345358E-6</v>
      </c>
      <c r="M2238" t="s">
        <v>42</v>
      </c>
      <c r="N2238">
        <v>9436865793.8999996</v>
      </c>
      <c r="O2238" t="s">
        <v>59</v>
      </c>
      <c r="P2238">
        <v>4214658.2699999996</v>
      </c>
      <c r="Q2238">
        <v>0</v>
      </c>
      <c r="R2238">
        <v>4.4661631966000002E-4</v>
      </c>
    </row>
    <row r="2239" spans="1:18" x14ac:dyDescent="0.3">
      <c r="A2239" t="s">
        <v>258</v>
      </c>
      <c r="B2239" t="s">
        <v>259</v>
      </c>
      <c r="C2239" t="s">
        <v>260</v>
      </c>
      <c r="D2239" t="s">
        <v>56</v>
      </c>
      <c r="E2239">
        <v>0</v>
      </c>
      <c r="F2239">
        <v>0</v>
      </c>
      <c r="G2239">
        <v>0</v>
      </c>
      <c r="H2239">
        <v>0</v>
      </c>
      <c r="I2239">
        <v>0</v>
      </c>
      <c r="J2239">
        <v>0</v>
      </c>
      <c r="K2239">
        <v>12311.3</v>
      </c>
      <c r="L2239">
        <v>1.3045962789847E-6</v>
      </c>
      <c r="M2239" t="s">
        <v>42</v>
      </c>
      <c r="N2239">
        <v>9436865793.8999996</v>
      </c>
      <c r="O2239" t="s">
        <v>59</v>
      </c>
      <c r="P2239">
        <v>4186445.4</v>
      </c>
      <c r="Q2239">
        <v>0</v>
      </c>
      <c r="R2239">
        <v>4.4362667557499999E-4</v>
      </c>
    </row>
    <row r="2240" spans="1:18" x14ac:dyDescent="0.3">
      <c r="A2240" t="s">
        <v>261</v>
      </c>
      <c r="B2240" t="s">
        <v>262</v>
      </c>
      <c r="C2240" t="s">
        <v>263</v>
      </c>
      <c r="D2240" t="s">
        <v>56</v>
      </c>
      <c r="E2240">
        <v>0</v>
      </c>
      <c r="F2240">
        <v>0</v>
      </c>
      <c r="G2240">
        <v>0</v>
      </c>
      <c r="H2240">
        <v>0</v>
      </c>
      <c r="I2240">
        <v>0</v>
      </c>
      <c r="J2240">
        <v>0</v>
      </c>
      <c r="K2240">
        <v>11397.18</v>
      </c>
      <c r="L2240">
        <v>1.2077293721149601E-6</v>
      </c>
      <c r="M2240" t="s">
        <v>42</v>
      </c>
      <c r="N2240">
        <v>9436865793.8999996</v>
      </c>
      <c r="O2240" t="s">
        <v>59</v>
      </c>
      <c r="P2240">
        <v>3564900.41</v>
      </c>
      <c r="Q2240">
        <v>0</v>
      </c>
      <c r="R2240">
        <v>3.7776317771800002E-4</v>
      </c>
    </row>
    <row r="2241" spans="1:18" x14ac:dyDescent="0.3">
      <c r="A2241" t="s">
        <v>264</v>
      </c>
      <c r="B2241" t="s">
        <v>265</v>
      </c>
      <c r="C2241" t="s">
        <v>266</v>
      </c>
      <c r="D2241" t="s">
        <v>56</v>
      </c>
      <c r="E2241">
        <v>0</v>
      </c>
      <c r="F2241">
        <v>0</v>
      </c>
      <c r="G2241">
        <v>0</v>
      </c>
      <c r="H2241">
        <v>0</v>
      </c>
      <c r="I2241">
        <v>0</v>
      </c>
      <c r="J2241">
        <v>0</v>
      </c>
      <c r="K2241">
        <v>3415.8</v>
      </c>
      <c r="L2241">
        <v>3.6196339702191002E-7</v>
      </c>
      <c r="M2241" t="s">
        <v>42</v>
      </c>
      <c r="N2241">
        <v>9436865793.8999996</v>
      </c>
      <c r="O2241" t="s">
        <v>59</v>
      </c>
      <c r="P2241">
        <v>1248774.72</v>
      </c>
      <c r="Q2241">
        <v>0</v>
      </c>
      <c r="R2241">
        <v>1.32329392753E-4</v>
      </c>
    </row>
    <row r="2242" spans="1:18" x14ac:dyDescent="0.3">
      <c r="A2242" t="s">
        <v>267</v>
      </c>
      <c r="B2242" t="s">
        <v>268</v>
      </c>
      <c r="C2242" t="s">
        <v>269</v>
      </c>
      <c r="D2242" t="s">
        <v>56</v>
      </c>
      <c r="E2242">
        <v>0</v>
      </c>
      <c r="F2242">
        <v>0</v>
      </c>
      <c r="G2242">
        <v>0</v>
      </c>
      <c r="H2242">
        <v>0</v>
      </c>
      <c r="I2242">
        <v>0</v>
      </c>
      <c r="J2242">
        <v>0</v>
      </c>
      <c r="K2242">
        <v>4862.13</v>
      </c>
      <c r="L2242">
        <v>5.1522720638273995E-7</v>
      </c>
      <c r="M2242" t="s">
        <v>42</v>
      </c>
      <c r="N2242">
        <v>9436865793.8999996</v>
      </c>
      <c r="O2242" t="s">
        <v>59</v>
      </c>
      <c r="P2242">
        <v>1677495.89</v>
      </c>
      <c r="Q2242">
        <v>0</v>
      </c>
      <c r="R2242">
        <v>1.7775985445099999E-4</v>
      </c>
    </row>
    <row r="2243" spans="1:18" x14ac:dyDescent="0.3">
      <c r="A2243" t="s">
        <v>276</v>
      </c>
      <c r="B2243" t="s">
        <v>277</v>
      </c>
      <c r="C2243" t="s">
        <v>278</v>
      </c>
      <c r="D2243" t="s">
        <v>56</v>
      </c>
      <c r="E2243">
        <v>0</v>
      </c>
      <c r="F2243">
        <v>0</v>
      </c>
      <c r="G2243">
        <v>0</v>
      </c>
      <c r="H2243">
        <v>0</v>
      </c>
      <c r="I2243">
        <v>0</v>
      </c>
      <c r="J2243">
        <v>0</v>
      </c>
      <c r="K2243">
        <v>2788.14</v>
      </c>
      <c r="L2243">
        <v>2.9545190753927999E-7</v>
      </c>
      <c r="M2243" t="s">
        <v>42</v>
      </c>
      <c r="N2243">
        <v>9436865793.8999996</v>
      </c>
      <c r="O2243" t="s">
        <v>59</v>
      </c>
      <c r="P2243">
        <v>1089133.17</v>
      </c>
      <c r="Q2243">
        <v>0</v>
      </c>
      <c r="R2243">
        <v>1.1541259500599999E-4</v>
      </c>
    </row>
    <row r="2244" spans="1:18" x14ac:dyDescent="0.3">
      <c r="A2244" t="s">
        <v>279</v>
      </c>
      <c r="B2244" t="s">
        <v>280</v>
      </c>
      <c r="C2244" t="s">
        <v>281</v>
      </c>
      <c r="D2244" t="s">
        <v>56</v>
      </c>
      <c r="E2244">
        <v>0</v>
      </c>
      <c r="F2244">
        <v>0</v>
      </c>
      <c r="G2244">
        <v>0</v>
      </c>
      <c r="H2244">
        <v>0</v>
      </c>
      <c r="I2244">
        <v>0</v>
      </c>
      <c r="J2244">
        <v>0</v>
      </c>
      <c r="K2244">
        <v>4627.68</v>
      </c>
      <c r="L2244">
        <v>4.9038315274032E-7</v>
      </c>
      <c r="M2244" t="s">
        <v>42</v>
      </c>
      <c r="N2244">
        <v>9436865793.8999996</v>
      </c>
      <c r="O2244" t="s">
        <v>59</v>
      </c>
      <c r="P2244">
        <v>1649048.02</v>
      </c>
      <c r="Q2244">
        <v>0</v>
      </c>
      <c r="R2244">
        <v>1.7474530803100001E-4</v>
      </c>
    </row>
    <row r="2245" spans="1:18" x14ac:dyDescent="0.3">
      <c r="A2245" t="s">
        <v>282</v>
      </c>
      <c r="B2245" t="s">
        <v>283</v>
      </c>
      <c r="C2245" t="s">
        <v>284</v>
      </c>
      <c r="D2245" t="s">
        <v>56</v>
      </c>
      <c r="E2245">
        <v>0</v>
      </c>
      <c r="F2245">
        <v>0</v>
      </c>
      <c r="G2245">
        <v>0</v>
      </c>
      <c r="H2245">
        <v>0</v>
      </c>
      <c r="I2245">
        <v>0</v>
      </c>
      <c r="J2245">
        <v>0</v>
      </c>
      <c r="K2245">
        <v>14212.09</v>
      </c>
      <c r="L2245">
        <v>1.50601802657686E-6</v>
      </c>
      <c r="M2245" t="s">
        <v>42</v>
      </c>
      <c r="N2245">
        <v>9436865793.8999996</v>
      </c>
      <c r="O2245" t="s">
        <v>59</v>
      </c>
      <c r="P2245">
        <v>2998451.46</v>
      </c>
      <c r="Q2245">
        <v>0</v>
      </c>
      <c r="R2245">
        <v>3.1773806319700001E-4</v>
      </c>
    </row>
    <row r="2246" spans="1:18" x14ac:dyDescent="0.3">
      <c r="A2246" t="s">
        <v>285</v>
      </c>
      <c r="B2246" t="s">
        <v>286</v>
      </c>
      <c r="C2246" t="s">
        <v>287</v>
      </c>
      <c r="D2246" t="s">
        <v>56</v>
      </c>
      <c r="E2246">
        <v>0</v>
      </c>
      <c r="F2246">
        <v>0</v>
      </c>
      <c r="G2246">
        <v>0</v>
      </c>
      <c r="H2246">
        <v>0</v>
      </c>
      <c r="I2246">
        <v>0</v>
      </c>
      <c r="J2246">
        <v>0</v>
      </c>
      <c r="K2246">
        <v>757.33</v>
      </c>
      <c r="L2246">
        <v>8.0252280422329998E-8</v>
      </c>
      <c r="M2246" t="s">
        <v>42</v>
      </c>
      <c r="N2246">
        <v>9436865793.8999996</v>
      </c>
      <c r="O2246" t="s">
        <v>59</v>
      </c>
      <c r="P2246">
        <v>253129.08</v>
      </c>
      <c r="Q2246">
        <v>0</v>
      </c>
      <c r="R2246">
        <v>2.6823426922000001E-5</v>
      </c>
    </row>
    <row r="2247" spans="1:18" x14ac:dyDescent="0.3">
      <c r="A2247" t="s">
        <v>288</v>
      </c>
      <c r="B2247" t="s">
        <v>289</v>
      </c>
      <c r="C2247" t="s">
        <v>290</v>
      </c>
      <c r="D2247" t="s">
        <v>56</v>
      </c>
      <c r="E2247">
        <v>0</v>
      </c>
      <c r="F2247">
        <v>0</v>
      </c>
      <c r="G2247">
        <v>0</v>
      </c>
      <c r="H2247">
        <v>0</v>
      </c>
      <c r="I2247">
        <v>0</v>
      </c>
      <c r="J2247">
        <v>0</v>
      </c>
      <c r="K2247">
        <v>10461.39</v>
      </c>
      <c r="L2247">
        <v>1.10856615199108E-6</v>
      </c>
      <c r="M2247" t="s">
        <v>42</v>
      </c>
      <c r="N2247">
        <v>9436865793.8999996</v>
      </c>
      <c r="O2247" t="s">
        <v>59</v>
      </c>
      <c r="P2247">
        <v>3533662.35</v>
      </c>
      <c r="Q2247">
        <v>0</v>
      </c>
      <c r="R2247">
        <v>3.7445296215700001E-4</v>
      </c>
    </row>
    <row r="2248" spans="1:18" x14ac:dyDescent="0.3">
      <c r="A2248" t="s">
        <v>300</v>
      </c>
      <c r="B2248" t="s">
        <v>301</v>
      </c>
      <c r="C2248" t="s">
        <v>302</v>
      </c>
      <c r="D2248" t="s">
        <v>56</v>
      </c>
      <c r="E2248">
        <v>0</v>
      </c>
      <c r="F2248">
        <v>0</v>
      </c>
      <c r="G2248">
        <v>0</v>
      </c>
      <c r="H2248">
        <v>0</v>
      </c>
      <c r="I2248">
        <v>0</v>
      </c>
      <c r="J2248">
        <v>0</v>
      </c>
      <c r="K2248">
        <v>36733.5</v>
      </c>
      <c r="L2248">
        <v>3.8925529728042297E-6</v>
      </c>
      <c r="M2248" t="s">
        <v>42</v>
      </c>
      <c r="N2248">
        <v>9436865793.8999996</v>
      </c>
      <c r="O2248" t="s">
        <v>59</v>
      </c>
      <c r="P2248">
        <v>12591098.99</v>
      </c>
      <c r="Q2248">
        <v>0</v>
      </c>
      <c r="R2248">
        <v>1.334245846554E-3</v>
      </c>
    </row>
    <row r="2249" spans="1:18" x14ac:dyDescent="0.3">
      <c r="A2249" t="s">
        <v>303</v>
      </c>
      <c r="B2249" t="s">
        <v>304</v>
      </c>
      <c r="C2249" t="s">
        <v>305</v>
      </c>
      <c r="D2249" t="s">
        <v>56</v>
      </c>
      <c r="E2249">
        <v>0</v>
      </c>
      <c r="F2249">
        <v>0</v>
      </c>
      <c r="G2249">
        <v>0</v>
      </c>
      <c r="H2249">
        <v>0</v>
      </c>
      <c r="I2249">
        <v>0</v>
      </c>
      <c r="J2249">
        <v>0</v>
      </c>
      <c r="K2249">
        <v>475.85</v>
      </c>
      <c r="L2249">
        <v>5.0424580617380003E-8</v>
      </c>
      <c r="M2249" t="s">
        <v>42</v>
      </c>
      <c r="N2249">
        <v>9436865793.8999996</v>
      </c>
      <c r="O2249" t="s">
        <v>59</v>
      </c>
      <c r="P2249">
        <v>174617.17</v>
      </c>
      <c r="Q2249">
        <v>0</v>
      </c>
      <c r="R2249">
        <v>1.8503725051999999E-5</v>
      </c>
    </row>
    <row r="2250" spans="1:18" x14ac:dyDescent="0.3">
      <c r="A2250" t="s">
        <v>312</v>
      </c>
      <c r="B2250" t="s">
        <v>313</v>
      </c>
      <c r="C2250" t="s">
        <v>314</v>
      </c>
      <c r="D2250" t="s">
        <v>56</v>
      </c>
      <c r="E2250">
        <v>0</v>
      </c>
      <c r="F2250">
        <v>0</v>
      </c>
      <c r="G2250">
        <v>0</v>
      </c>
      <c r="H2250">
        <v>0</v>
      </c>
      <c r="I2250">
        <v>0</v>
      </c>
      <c r="J2250">
        <v>0</v>
      </c>
      <c r="K2250">
        <v>2902.12</v>
      </c>
      <c r="L2250">
        <v>3.0753007019299999E-7</v>
      </c>
      <c r="M2250" t="s">
        <v>42</v>
      </c>
      <c r="N2250">
        <v>9436865793.8999996</v>
      </c>
      <c r="O2250" t="s">
        <v>59</v>
      </c>
      <c r="P2250">
        <v>1034570.57</v>
      </c>
      <c r="Q2250">
        <v>0</v>
      </c>
      <c r="R2250">
        <v>1.0963073891200001E-4</v>
      </c>
    </row>
    <row r="2251" spans="1:18" x14ac:dyDescent="0.3">
      <c r="A2251" t="s">
        <v>315</v>
      </c>
      <c r="B2251" t="s">
        <v>316</v>
      </c>
      <c r="C2251" t="s">
        <v>317</v>
      </c>
      <c r="D2251" t="s">
        <v>56</v>
      </c>
      <c r="E2251">
        <v>0</v>
      </c>
      <c r="F2251">
        <v>0</v>
      </c>
      <c r="G2251">
        <v>0</v>
      </c>
      <c r="H2251">
        <v>0</v>
      </c>
      <c r="I2251">
        <v>0</v>
      </c>
      <c r="J2251">
        <v>0</v>
      </c>
      <c r="K2251">
        <v>41080.6</v>
      </c>
      <c r="L2251">
        <v>4.3532037963869796E-6</v>
      </c>
      <c r="M2251" t="s">
        <v>42</v>
      </c>
      <c r="N2251">
        <v>9436865793.8999996</v>
      </c>
      <c r="O2251" t="s">
        <v>59</v>
      </c>
      <c r="P2251">
        <v>14818877.73</v>
      </c>
      <c r="Q2251">
        <v>0</v>
      </c>
      <c r="R2251">
        <v>1.5703177361679999E-3</v>
      </c>
    </row>
    <row r="2252" spans="1:18" x14ac:dyDescent="0.3">
      <c r="A2252" t="s">
        <v>321</v>
      </c>
      <c r="B2252" t="s">
        <v>322</v>
      </c>
      <c r="C2252" t="s">
        <v>323</v>
      </c>
      <c r="D2252" t="s">
        <v>56</v>
      </c>
      <c r="E2252">
        <v>0</v>
      </c>
      <c r="F2252">
        <v>0</v>
      </c>
      <c r="G2252">
        <v>0</v>
      </c>
      <c r="H2252">
        <v>0</v>
      </c>
      <c r="I2252">
        <v>0</v>
      </c>
      <c r="J2252">
        <v>0</v>
      </c>
      <c r="K2252">
        <v>7772.11</v>
      </c>
      <c r="L2252">
        <v>8.2359018022953004E-7</v>
      </c>
      <c r="M2252" t="s">
        <v>42</v>
      </c>
      <c r="N2252">
        <v>9436865793.8999996</v>
      </c>
      <c r="O2252" t="s">
        <v>59</v>
      </c>
      <c r="P2252">
        <v>1889086.97</v>
      </c>
      <c r="Q2252">
        <v>0</v>
      </c>
      <c r="R2252">
        <v>2.0018160809500001E-4</v>
      </c>
    </row>
    <row r="2253" spans="1:18" x14ac:dyDescent="0.3">
      <c r="A2253" t="s">
        <v>327</v>
      </c>
      <c r="B2253" t="s">
        <v>328</v>
      </c>
      <c r="C2253" t="s">
        <v>329</v>
      </c>
      <c r="D2253" t="s">
        <v>56</v>
      </c>
      <c r="E2253">
        <v>0</v>
      </c>
      <c r="F2253">
        <v>0</v>
      </c>
      <c r="G2253">
        <v>0</v>
      </c>
      <c r="H2253">
        <v>0</v>
      </c>
      <c r="I2253">
        <v>0</v>
      </c>
      <c r="J2253">
        <v>0</v>
      </c>
      <c r="K2253">
        <v>46980.05</v>
      </c>
      <c r="L2253">
        <v>4.9783530915918997E-6</v>
      </c>
      <c r="M2253" t="s">
        <v>42</v>
      </c>
      <c r="N2253">
        <v>9436865793.8999996</v>
      </c>
      <c r="O2253" t="s">
        <v>59</v>
      </c>
      <c r="P2253">
        <v>15107615.789999999</v>
      </c>
      <c r="Q2253">
        <v>0</v>
      </c>
      <c r="R2253">
        <v>1.600914553619E-3</v>
      </c>
    </row>
    <row r="2254" spans="1:18" x14ac:dyDescent="0.3">
      <c r="A2254" t="s">
        <v>327</v>
      </c>
      <c r="B2254" t="s">
        <v>330</v>
      </c>
      <c r="C2254" t="s">
        <v>331</v>
      </c>
      <c r="D2254" t="s">
        <v>56</v>
      </c>
      <c r="E2254">
        <v>0</v>
      </c>
      <c r="F2254">
        <v>0</v>
      </c>
      <c r="G2254">
        <v>0</v>
      </c>
      <c r="H2254">
        <v>0</v>
      </c>
      <c r="I2254">
        <v>0</v>
      </c>
      <c r="J2254">
        <v>0</v>
      </c>
      <c r="K2254">
        <v>46980.05</v>
      </c>
      <c r="L2254">
        <v>4.9783530915918997E-6</v>
      </c>
      <c r="M2254" t="s">
        <v>42</v>
      </c>
      <c r="N2254">
        <v>9436865793.8999996</v>
      </c>
      <c r="O2254" t="s">
        <v>59</v>
      </c>
      <c r="P2254">
        <v>15107615.789999999</v>
      </c>
      <c r="Q2254">
        <v>0</v>
      </c>
      <c r="R2254">
        <v>1.600914553619E-3</v>
      </c>
    </row>
    <row r="2255" spans="1:18" x14ac:dyDescent="0.3">
      <c r="A2255" t="s">
        <v>332</v>
      </c>
      <c r="B2255" t="s">
        <v>333</v>
      </c>
      <c r="C2255" t="s">
        <v>334</v>
      </c>
      <c r="D2255" t="s">
        <v>56</v>
      </c>
      <c r="E2255">
        <v>0</v>
      </c>
      <c r="F2255">
        <v>0</v>
      </c>
      <c r="G2255">
        <v>0</v>
      </c>
      <c r="H2255">
        <v>0</v>
      </c>
      <c r="I2255">
        <v>0</v>
      </c>
      <c r="J2255">
        <v>0</v>
      </c>
      <c r="K2255">
        <v>25153.48</v>
      </c>
      <c r="L2255">
        <v>2.6654485238371399E-6</v>
      </c>
      <c r="M2255" t="s">
        <v>42</v>
      </c>
      <c r="N2255">
        <v>9436865793.8999996</v>
      </c>
      <c r="O2255" t="s">
        <v>59</v>
      </c>
      <c r="P2255">
        <v>9576437.0899999999</v>
      </c>
      <c r="Q2255">
        <v>0</v>
      </c>
      <c r="R2255">
        <v>1.014790005405E-3</v>
      </c>
    </row>
    <row r="2256" spans="1:18" x14ac:dyDescent="0.3">
      <c r="A2256" t="s">
        <v>332</v>
      </c>
      <c r="B2256" t="s">
        <v>335</v>
      </c>
      <c r="C2256" t="s">
        <v>336</v>
      </c>
      <c r="D2256" t="s">
        <v>56</v>
      </c>
      <c r="E2256">
        <v>0</v>
      </c>
      <c r="F2256">
        <v>0</v>
      </c>
      <c r="G2256">
        <v>0</v>
      </c>
      <c r="H2256">
        <v>0</v>
      </c>
      <c r="I2256">
        <v>0</v>
      </c>
      <c r="J2256">
        <v>0</v>
      </c>
      <c r="K2256">
        <v>25153.48</v>
      </c>
      <c r="L2256">
        <v>2.6654485238371399E-6</v>
      </c>
      <c r="M2256" t="s">
        <v>42</v>
      </c>
      <c r="N2256">
        <v>9436865793.8999996</v>
      </c>
      <c r="O2256" t="s">
        <v>59</v>
      </c>
      <c r="P2256">
        <v>9576437.0899999999</v>
      </c>
      <c r="Q2256">
        <v>0</v>
      </c>
      <c r="R2256">
        <v>1.014790005405E-3</v>
      </c>
    </row>
    <row r="2257" spans="1:18" x14ac:dyDescent="0.3">
      <c r="A2257" t="s">
        <v>332</v>
      </c>
      <c r="B2257" t="s">
        <v>337</v>
      </c>
      <c r="C2257" t="s">
        <v>338</v>
      </c>
      <c r="D2257" t="s">
        <v>56</v>
      </c>
      <c r="E2257">
        <v>0</v>
      </c>
      <c r="F2257">
        <v>0</v>
      </c>
      <c r="G2257">
        <v>0</v>
      </c>
      <c r="H2257">
        <v>0</v>
      </c>
      <c r="I2257">
        <v>0</v>
      </c>
      <c r="J2257">
        <v>0</v>
      </c>
      <c r="K2257">
        <v>25153.48</v>
      </c>
      <c r="L2257">
        <v>2.6654485238371399E-6</v>
      </c>
      <c r="M2257" t="s">
        <v>42</v>
      </c>
      <c r="N2257">
        <v>9436865793.8999996</v>
      </c>
      <c r="O2257" t="s">
        <v>59</v>
      </c>
      <c r="P2257">
        <v>9576437.0899999999</v>
      </c>
      <c r="Q2257">
        <v>0</v>
      </c>
      <c r="R2257">
        <v>1.014790005405E-3</v>
      </c>
    </row>
    <row r="2258" spans="1:18" x14ac:dyDescent="0.3">
      <c r="A2258" t="s">
        <v>332</v>
      </c>
      <c r="B2258" t="s">
        <v>339</v>
      </c>
      <c r="C2258" t="s">
        <v>340</v>
      </c>
      <c r="D2258" t="s">
        <v>56</v>
      </c>
      <c r="E2258">
        <v>0</v>
      </c>
      <c r="F2258">
        <v>0</v>
      </c>
      <c r="G2258">
        <v>0</v>
      </c>
      <c r="H2258">
        <v>0</v>
      </c>
      <c r="I2258">
        <v>0</v>
      </c>
      <c r="J2258">
        <v>0</v>
      </c>
      <c r="K2258">
        <v>25153.48</v>
      </c>
      <c r="L2258">
        <v>2.6654485238371399E-6</v>
      </c>
      <c r="M2258" t="s">
        <v>42</v>
      </c>
      <c r="N2258">
        <v>9436865793.8999996</v>
      </c>
      <c r="O2258" t="s">
        <v>59</v>
      </c>
      <c r="P2258">
        <v>9576437.0899999999</v>
      </c>
      <c r="Q2258">
        <v>0</v>
      </c>
      <c r="R2258">
        <v>1.014790005405E-3</v>
      </c>
    </row>
    <row r="2259" spans="1:18" x14ac:dyDescent="0.3">
      <c r="A2259" t="s">
        <v>332</v>
      </c>
      <c r="B2259" t="s">
        <v>341</v>
      </c>
      <c r="C2259" t="s">
        <v>342</v>
      </c>
      <c r="D2259" t="s">
        <v>56</v>
      </c>
      <c r="E2259">
        <v>0</v>
      </c>
      <c r="F2259">
        <v>0</v>
      </c>
      <c r="G2259">
        <v>0</v>
      </c>
      <c r="H2259">
        <v>0</v>
      </c>
      <c r="I2259">
        <v>0</v>
      </c>
      <c r="J2259">
        <v>0</v>
      </c>
      <c r="K2259">
        <v>25153.48</v>
      </c>
      <c r="L2259">
        <v>2.6654485238371399E-6</v>
      </c>
      <c r="M2259" t="s">
        <v>42</v>
      </c>
      <c r="N2259">
        <v>9436865793.8999996</v>
      </c>
      <c r="O2259" t="s">
        <v>59</v>
      </c>
      <c r="P2259">
        <v>9576437.0899999999</v>
      </c>
      <c r="Q2259">
        <v>0</v>
      </c>
      <c r="R2259">
        <v>1.014790005405E-3</v>
      </c>
    </row>
    <row r="2260" spans="1:18" x14ac:dyDescent="0.3">
      <c r="A2260" t="s">
        <v>343</v>
      </c>
      <c r="B2260" t="s">
        <v>344</v>
      </c>
      <c r="C2260" t="s">
        <v>345</v>
      </c>
      <c r="D2260" t="s">
        <v>56</v>
      </c>
      <c r="E2260">
        <v>0</v>
      </c>
      <c r="F2260">
        <v>0</v>
      </c>
      <c r="G2260">
        <v>0</v>
      </c>
      <c r="H2260">
        <v>0</v>
      </c>
      <c r="I2260">
        <v>0</v>
      </c>
      <c r="J2260">
        <v>0</v>
      </c>
      <c r="K2260">
        <v>16797.8</v>
      </c>
      <c r="L2260">
        <v>1.78001895617272E-6</v>
      </c>
      <c r="M2260" t="s">
        <v>42</v>
      </c>
      <c r="N2260">
        <v>9436865793.8999996</v>
      </c>
      <c r="O2260" t="s">
        <v>59</v>
      </c>
      <c r="P2260">
        <v>5413674.0099999998</v>
      </c>
      <c r="Q2260">
        <v>0</v>
      </c>
      <c r="R2260">
        <v>5.7367288337400004E-4</v>
      </c>
    </row>
    <row r="2261" spans="1:18" x14ac:dyDescent="0.3">
      <c r="A2261" t="s">
        <v>346</v>
      </c>
      <c r="B2261" t="s">
        <v>347</v>
      </c>
      <c r="C2261" t="s">
        <v>348</v>
      </c>
      <c r="D2261" t="s">
        <v>56</v>
      </c>
      <c r="E2261">
        <v>0</v>
      </c>
      <c r="F2261">
        <v>0</v>
      </c>
      <c r="G2261">
        <v>0</v>
      </c>
      <c r="H2261">
        <v>0</v>
      </c>
      <c r="I2261">
        <v>0</v>
      </c>
      <c r="J2261">
        <v>0</v>
      </c>
      <c r="K2261">
        <v>2170.3000000000002</v>
      </c>
      <c r="L2261">
        <v>2.2998101778695E-7</v>
      </c>
      <c r="M2261" t="s">
        <v>42</v>
      </c>
      <c r="N2261">
        <v>9436865793.8999996</v>
      </c>
      <c r="O2261" t="s">
        <v>59</v>
      </c>
      <c r="P2261">
        <v>977624.5</v>
      </c>
      <c r="Q2261">
        <v>0</v>
      </c>
      <c r="R2261">
        <v>1.0359631273299999E-4</v>
      </c>
    </row>
    <row r="2262" spans="1:18" x14ac:dyDescent="0.3">
      <c r="A2262" t="s">
        <v>349</v>
      </c>
      <c r="B2262" t="s">
        <v>350</v>
      </c>
      <c r="C2262" t="s">
        <v>351</v>
      </c>
      <c r="D2262" t="s">
        <v>56</v>
      </c>
      <c r="E2262">
        <v>0</v>
      </c>
      <c r="F2262">
        <v>0</v>
      </c>
      <c r="G2262">
        <v>0</v>
      </c>
      <c r="H2262">
        <v>0</v>
      </c>
      <c r="I2262">
        <v>0</v>
      </c>
      <c r="J2262">
        <v>0</v>
      </c>
      <c r="K2262">
        <v>15918.4</v>
      </c>
      <c r="L2262">
        <v>1.68683123694412E-6</v>
      </c>
      <c r="M2262" t="s">
        <v>42</v>
      </c>
      <c r="N2262">
        <v>9436865793.8999996</v>
      </c>
      <c r="O2262" t="s">
        <v>59</v>
      </c>
      <c r="P2262">
        <v>4029010.47</v>
      </c>
      <c r="Q2262">
        <v>0</v>
      </c>
      <c r="R2262">
        <v>4.2694370758199999E-4</v>
      </c>
    </row>
    <row r="2263" spans="1:18" x14ac:dyDescent="0.3">
      <c r="A2263" t="s">
        <v>352</v>
      </c>
      <c r="B2263" t="s">
        <v>353</v>
      </c>
      <c r="C2263" t="s">
        <v>354</v>
      </c>
      <c r="D2263" t="s">
        <v>56</v>
      </c>
      <c r="E2263">
        <v>0</v>
      </c>
      <c r="F2263">
        <v>0</v>
      </c>
      <c r="G2263">
        <v>0</v>
      </c>
      <c r="H2263">
        <v>0</v>
      </c>
      <c r="I2263">
        <v>0</v>
      </c>
      <c r="J2263">
        <v>0</v>
      </c>
      <c r="K2263">
        <v>22589.05</v>
      </c>
      <c r="L2263">
        <v>2.3937025802148801E-6</v>
      </c>
      <c r="M2263" t="s">
        <v>42</v>
      </c>
      <c r="N2263">
        <v>9436865793.8999996</v>
      </c>
      <c r="O2263" t="s">
        <v>59</v>
      </c>
      <c r="P2263">
        <v>6764145.4100000001</v>
      </c>
      <c r="Q2263">
        <v>0</v>
      </c>
      <c r="R2263">
        <v>7.1677880746900003E-4</v>
      </c>
    </row>
    <row r="2264" spans="1:18" x14ac:dyDescent="0.3">
      <c r="A2264" t="s">
        <v>355</v>
      </c>
      <c r="B2264" t="s">
        <v>356</v>
      </c>
      <c r="C2264" t="s">
        <v>357</v>
      </c>
      <c r="D2264" t="s">
        <v>56</v>
      </c>
      <c r="E2264">
        <v>0</v>
      </c>
      <c r="F2264">
        <v>0</v>
      </c>
      <c r="G2264">
        <v>0</v>
      </c>
      <c r="H2264">
        <v>0</v>
      </c>
      <c r="I2264">
        <v>0</v>
      </c>
      <c r="J2264">
        <v>0</v>
      </c>
      <c r="K2264">
        <v>9831</v>
      </c>
      <c r="L2264">
        <v>1.04176537154473E-6</v>
      </c>
      <c r="M2264" t="s">
        <v>42</v>
      </c>
      <c r="N2264">
        <v>9436865793.8999996</v>
      </c>
      <c r="O2264" t="s">
        <v>59</v>
      </c>
      <c r="P2264">
        <v>3964284.28</v>
      </c>
      <c r="Q2264">
        <v>0</v>
      </c>
      <c r="R2264">
        <v>4.20084842423E-4</v>
      </c>
    </row>
    <row r="2265" spans="1:18" x14ac:dyDescent="0.3">
      <c r="A2265" t="s">
        <v>364</v>
      </c>
      <c r="B2265" t="s">
        <v>365</v>
      </c>
      <c r="C2265" t="s">
        <v>366</v>
      </c>
      <c r="D2265" t="s">
        <v>56</v>
      </c>
      <c r="E2265">
        <v>0</v>
      </c>
      <c r="F2265">
        <v>0</v>
      </c>
      <c r="G2265">
        <v>0</v>
      </c>
      <c r="H2265">
        <v>0</v>
      </c>
      <c r="I2265">
        <v>0</v>
      </c>
      <c r="J2265">
        <v>0</v>
      </c>
      <c r="K2265">
        <v>3680.8</v>
      </c>
      <c r="L2265">
        <v>3.9004475430595E-7</v>
      </c>
      <c r="M2265" t="s">
        <v>42</v>
      </c>
      <c r="N2265">
        <v>9436865793.8999996</v>
      </c>
      <c r="O2265" t="s">
        <v>59</v>
      </c>
      <c r="P2265">
        <v>953919.51</v>
      </c>
      <c r="Q2265">
        <v>0</v>
      </c>
      <c r="R2265">
        <v>1.01084356908E-4</v>
      </c>
    </row>
    <row r="2266" spans="1:18" x14ac:dyDescent="0.3">
      <c r="A2266" t="s">
        <v>367</v>
      </c>
      <c r="B2266" t="s">
        <v>368</v>
      </c>
      <c r="C2266" t="s">
        <v>369</v>
      </c>
      <c r="D2266" t="s">
        <v>56</v>
      </c>
      <c r="E2266">
        <v>0</v>
      </c>
      <c r="F2266">
        <v>0</v>
      </c>
      <c r="G2266">
        <v>0</v>
      </c>
      <c r="H2266">
        <v>0</v>
      </c>
      <c r="I2266">
        <v>0</v>
      </c>
      <c r="J2266">
        <v>0</v>
      </c>
      <c r="K2266">
        <v>10035.17</v>
      </c>
      <c r="L2266">
        <v>1.06340073273975E-6</v>
      </c>
      <c r="M2266" t="s">
        <v>42</v>
      </c>
      <c r="N2266">
        <v>9436865793.8999996</v>
      </c>
      <c r="O2266" t="s">
        <v>59</v>
      </c>
      <c r="P2266">
        <v>3086820.33</v>
      </c>
      <c r="Q2266">
        <v>0</v>
      </c>
      <c r="R2266">
        <v>3.2710228135199998E-4</v>
      </c>
    </row>
    <row r="2267" spans="1:18" x14ac:dyDescent="0.3">
      <c r="A2267" t="s">
        <v>376</v>
      </c>
      <c r="B2267" t="s">
        <v>377</v>
      </c>
      <c r="C2267" t="s">
        <v>378</v>
      </c>
      <c r="D2267" t="s">
        <v>56</v>
      </c>
      <c r="E2267">
        <v>0</v>
      </c>
      <c r="F2267">
        <v>0</v>
      </c>
      <c r="G2267">
        <v>0</v>
      </c>
      <c r="H2267">
        <v>0</v>
      </c>
      <c r="I2267">
        <v>0</v>
      </c>
      <c r="J2267">
        <v>0</v>
      </c>
      <c r="K2267">
        <v>1038.6099999999999</v>
      </c>
      <c r="L2267">
        <v>1.1005878675008001E-7</v>
      </c>
      <c r="M2267" t="s">
        <v>42</v>
      </c>
      <c r="N2267">
        <v>9436865793.8999996</v>
      </c>
      <c r="O2267" t="s">
        <v>59</v>
      </c>
      <c r="P2267">
        <v>372606.89</v>
      </c>
      <c r="Q2267">
        <v>0</v>
      </c>
      <c r="R2267">
        <v>3.9484178130999998E-5</v>
      </c>
    </row>
    <row r="2268" spans="1:18" x14ac:dyDescent="0.3">
      <c r="A2268" t="s">
        <v>394</v>
      </c>
      <c r="B2268" t="s">
        <v>395</v>
      </c>
      <c r="C2268" t="s">
        <v>396</v>
      </c>
      <c r="D2268" t="s">
        <v>56</v>
      </c>
      <c r="E2268">
        <v>0</v>
      </c>
      <c r="F2268">
        <v>0</v>
      </c>
      <c r="G2268">
        <v>0</v>
      </c>
      <c r="H2268">
        <v>0</v>
      </c>
      <c r="I2268">
        <v>0</v>
      </c>
      <c r="J2268">
        <v>0</v>
      </c>
      <c r="K2268">
        <v>102676.09</v>
      </c>
      <c r="L2268">
        <v>1.088031685968978E-5</v>
      </c>
      <c r="M2268" t="s">
        <v>42</v>
      </c>
      <c r="N2268">
        <v>9436865793.8999996</v>
      </c>
      <c r="O2268" t="s">
        <v>59</v>
      </c>
      <c r="P2268">
        <v>31945164.780000001</v>
      </c>
      <c r="Q2268">
        <v>0</v>
      </c>
      <c r="R2268">
        <v>3.3851456063570002E-3</v>
      </c>
    </row>
    <row r="2269" spans="1:18" x14ac:dyDescent="0.3">
      <c r="A2269" t="s">
        <v>397</v>
      </c>
      <c r="B2269" t="s">
        <v>398</v>
      </c>
      <c r="C2269" t="s">
        <v>399</v>
      </c>
      <c r="D2269" t="s">
        <v>56</v>
      </c>
      <c r="E2269">
        <v>0</v>
      </c>
      <c r="F2269">
        <v>0</v>
      </c>
      <c r="G2269">
        <v>0</v>
      </c>
      <c r="H2269">
        <v>0</v>
      </c>
      <c r="I2269">
        <v>0</v>
      </c>
      <c r="J2269">
        <v>0</v>
      </c>
      <c r="K2269">
        <v>19154.47</v>
      </c>
      <c r="L2269">
        <v>2.0297491156842999E-6</v>
      </c>
      <c r="M2269" t="s">
        <v>42</v>
      </c>
      <c r="N2269">
        <v>9436865793.8999996</v>
      </c>
      <c r="O2269" t="s">
        <v>59</v>
      </c>
      <c r="P2269">
        <v>6237175.1100000003</v>
      </c>
      <c r="Q2269">
        <v>0</v>
      </c>
      <c r="R2269">
        <v>6.6093714229099995E-4</v>
      </c>
    </row>
    <row r="2270" spans="1:18" x14ac:dyDescent="0.3">
      <c r="A2270" t="s">
        <v>403</v>
      </c>
      <c r="B2270" t="s">
        <v>404</v>
      </c>
      <c r="C2270" t="s">
        <v>405</v>
      </c>
      <c r="D2270" t="s">
        <v>56</v>
      </c>
      <c r="E2270">
        <v>0</v>
      </c>
      <c r="F2270">
        <v>0</v>
      </c>
      <c r="G2270">
        <v>0</v>
      </c>
      <c r="H2270">
        <v>0</v>
      </c>
      <c r="I2270">
        <v>0</v>
      </c>
      <c r="J2270">
        <v>0</v>
      </c>
      <c r="K2270">
        <v>19632.23</v>
      </c>
      <c r="L2270">
        <v>2.0803760940089099E-6</v>
      </c>
      <c r="M2270" t="s">
        <v>42</v>
      </c>
      <c r="N2270">
        <v>9436865793.8999996</v>
      </c>
      <c r="O2270" t="s">
        <v>59</v>
      </c>
      <c r="P2270">
        <v>6051896.3700000001</v>
      </c>
      <c r="Q2270">
        <v>0</v>
      </c>
      <c r="R2270">
        <v>6.4130363853599998E-4</v>
      </c>
    </row>
    <row r="2271" spans="1:18" x14ac:dyDescent="0.3">
      <c r="A2271" t="s">
        <v>409</v>
      </c>
      <c r="B2271" t="s">
        <v>410</v>
      </c>
      <c r="C2271" t="s">
        <v>411</v>
      </c>
      <c r="D2271" t="s">
        <v>56</v>
      </c>
      <c r="E2271">
        <v>0</v>
      </c>
      <c r="F2271">
        <v>0</v>
      </c>
      <c r="G2271">
        <v>0</v>
      </c>
      <c r="H2271">
        <v>0</v>
      </c>
      <c r="I2271">
        <v>0</v>
      </c>
      <c r="J2271">
        <v>0</v>
      </c>
      <c r="K2271">
        <v>2950.02</v>
      </c>
      <c r="L2271">
        <v>3.1260590798131998E-7</v>
      </c>
      <c r="M2271" t="s">
        <v>42</v>
      </c>
      <c r="N2271">
        <v>9436865793.8999996</v>
      </c>
      <c r="O2271" t="s">
        <v>59</v>
      </c>
      <c r="P2271">
        <v>931754.93</v>
      </c>
      <c r="Q2271">
        <v>0</v>
      </c>
      <c r="R2271">
        <v>9.8735634304E-5</v>
      </c>
    </row>
    <row r="2272" spans="1:18" x14ac:dyDescent="0.3">
      <c r="A2272" t="s">
        <v>415</v>
      </c>
      <c r="B2272" t="s">
        <v>416</v>
      </c>
      <c r="C2272" t="s">
        <v>417</v>
      </c>
      <c r="D2272" t="s">
        <v>56</v>
      </c>
      <c r="E2272">
        <v>0</v>
      </c>
      <c r="F2272">
        <v>0</v>
      </c>
      <c r="G2272">
        <v>0</v>
      </c>
      <c r="H2272">
        <v>0</v>
      </c>
      <c r="I2272">
        <v>0</v>
      </c>
      <c r="J2272">
        <v>0</v>
      </c>
      <c r="K2272">
        <v>15053.39</v>
      </c>
      <c r="L2272">
        <v>1.59516838839972E-6</v>
      </c>
      <c r="M2272" t="s">
        <v>42</v>
      </c>
      <c r="N2272">
        <v>9436865793.8999996</v>
      </c>
      <c r="O2272" t="s">
        <v>59</v>
      </c>
      <c r="P2272">
        <v>4924659.8099999996</v>
      </c>
      <c r="Q2272">
        <v>0</v>
      </c>
      <c r="R2272">
        <v>5.2185332689400001E-4</v>
      </c>
    </row>
    <row r="2273" spans="1:18" x14ac:dyDescent="0.3">
      <c r="A2273" t="s">
        <v>418</v>
      </c>
      <c r="B2273" t="s">
        <v>419</v>
      </c>
      <c r="C2273" t="s">
        <v>420</v>
      </c>
      <c r="D2273" t="s">
        <v>56</v>
      </c>
      <c r="E2273">
        <v>0</v>
      </c>
      <c r="F2273">
        <v>0</v>
      </c>
      <c r="G2273">
        <v>0</v>
      </c>
      <c r="H2273">
        <v>0</v>
      </c>
      <c r="I2273">
        <v>0</v>
      </c>
      <c r="J2273">
        <v>0</v>
      </c>
      <c r="K2273">
        <v>85772.26</v>
      </c>
      <c r="L2273">
        <v>9.0890621815818598E-6</v>
      </c>
      <c r="M2273" t="s">
        <v>42</v>
      </c>
      <c r="N2273">
        <v>9436865793.8999996</v>
      </c>
      <c r="O2273" t="s">
        <v>59</v>
      </c>
      <c r="P2273">
        <v>25622615.07</v>
      </c>
      <c r="Q2273">
        <v>0</v>
      </c>
      <c r="R2273">
        <v>2.715161540875E-3</v>
      </c>
    </row>
    <row r="2274" spans="1:18" x14ac:dyDescent="0.3">
      <c r="A2274" t="s">
        <v>421</v>
      </c>
      <c r="B2274" t="s">
        <v>422</v>
      </c>
      <c r="C2274" t="s">
        <v>423</v>
      </c>
      <c r="D2274" t="s">
        <v>56</v>
      </c>
      <c r="E2274">
        <v>0</v>
      </c>
      <c r="F2274">
        <v>0</v>
      </c>
      <c r="G2274">
        <v>0</v>
      </c>
      <c r="H2274">
        <v>0</v>
      </c>
      <c r="I2274">
        <v>0</v>
      </c>
      <c r="J2274">
        <v>0</v>
      </c>
      <c r="K2274">
        <v>53657.18</v>
      </c>
      <c r="L2274">
        <v>5.6859111035238003E-6</v>
      </c>
      <c r="M2274" t="s">
        <v>42</v>
      </c>
      <c r="N2274">
        <v>9436865793.8999996</v>
      </c>
      <c r="O2274" t="s">
        <v>59</v>
      </c>
      <c r="P2274">
        <v>12291652.390000001</v>
      </c>
      <c r="Q2274">
        <v>0</v>
      </c>
      <c r="R2274">
        <v>1.3025142731120001E-3</v>
      </c>
    </row>
    <row r="2275" spans="1:18" x14ac:dyDescent="0.3">
      <c r="A2275" t="s">
        <v>430</v>
      </c>
      <c r="B2275" t="s">
        <v>431</v>
      </c>
      <c r="C2275" t="s">
        <v>432</v>
      </c>
      <c r="D2275" t="s">
        <v>56</v>
      </c>
      <c r="E2275">
        <v>0</v>
      </c>
      <c r="F2275">
        <v>0</v>
      </c>
      <c r="G2275">
        <v>0</v>
      </c>
      <c r="H2275">
        <v>0</v>
      </c>
      <c r="I2275">
        <v>0</v>
      </c>
      <c r="J2275">
        <v>0</v>
      </c>
      <c r="K2275">
        <v>569.29999999999995</v>
      </c>
      <c r="L2275">
        <v>6.0327232836980006E-8</v>
      </c>
      <c r="M2275" t="s">
        <v>42</v>
      </c>
      <c r="N2275">
        <v>9436865793.8999996</v>
      </c>
      <c r="O2275" t="s">
        <v>59</v>
      </c>
      <c r="P2275">
        <v>251718.58</v>
      </c>
      <c r="Q2275">
        <v>0</v>
      </c>
      <c r="R2275">
        <v>2.6673959924999999E-5</v>
      </c>
    </row>
    <row r="2276" spans="1:18" x14ac:dyDescent="0.3">
      <c r="A2276" t="s">
        <v>442</v>
      </c>
      <c r="B2276" t="s">
        <v>443</v>
      </c>
      <c r="C2276" t="s">
        <v>444</v>
      </c>
      <c r="D2276" t="s">
        <v>56</v>
      </c>
      <c r="E2276">
        <v>0</v>
      </c>
      <c r="F2276">
        <v>0</v>
      </c>
      <c r="G2276">
        <v>0</v>
      </c>
      <c r="H2276">
        <v>0</v>
      </c>
      <c r="I2276">
        <v>0</v>
      </c>
      <c r="J2276">
        <v>0</v>
      </c>
      <c r="K2276">
        <v>25153.18</v>
      </c>
      <c r="L2276">
        <v>2.6654167336213499E-6</v>
      </c>
      <c r="M2276" t="s">
        <v>42</v>
      </c>
      <c r="N2276">
        <v>9436865793.8999996</v>
      </c>
      <c r="O2276" t="s">
        <v>59</v>
      </c>
      <c r="P2276">
        <v>7466572.8399999999</v>
      </c>
      <c r="Q2276">
        <v>0</v>
      </c>
      <c r="R2276">
        <v>7.9121320606500005E-4</v>
      </c>
    </row>
    <row r="2277" spans="1:18" x14ac:dyDescent="0.3">
      <c r="A2277" t="s">
        <v>451</v>
      </c>
      <c r="B2277" t="s">
        <v>452</v>
      </c>
      <c r="C2277" t="s">
        <v>453</v>
      </c>
      <c r="D2277" t="s">
        <v>56</v>
      </c>
      <c r="E2277">
        <v>0</v>
      </c>
      <c r="F2277">
        <v>0</v>
      </c>
      <c r="G2277">
        <v>0</v>
      </c>
      <c r="H2277">
        <v>0</v>
      </c>
      <c r="I2277">
        <v>0</v>
      </c>
      <c r="J2277">
        <v>0</v>
      </c>
      <c r="K2277">
        <v>14153.75</v>
      </c>
      <c r="L2277">
        <v>1.4998358892789299E-6</v>
      </c>
      <c r="M2277" t="s">
        <v>42</v>
      </c>
      <c r="N2277">
        <v>9436865793.8999996</v>
      </c>
      <c r="O2277" t="s">
        <v>59</v>
      </c>
      <c r="P2277">
        <v>3361710.75</v>
      </c>
      <c r="Q2277">
        <v>0</v>
      </c>
      <c r="R2277">
        <v>3.5623170059000001E-4</v>
      </c>
    </row>
    <row r="2278" spans="1:18" x14ac:dyDescent="0.3">
      <c r="A2278" t="s">
        <v>457</v>
      </c>
      <c r="B2278" t="s">
        <v>458</v>
      </c>
      <c r="C2278" t="s">
        <v>459</v>
      </c>
      <c r="D2278" t="s">
        <v>56</v>
      </c>
      <c r="E2278">
        <v>0</v>
      </c>
      <c r="F2278">
        <v>0</v>
      </c>
      <c r="G2278">
        <v>0</v>
      </c>
      <c r="H2278">
        <v>0</v>
      </c>
      <c r="I2278">
        <v>0</v>
      </c>
      <c r="J2278">
        <v>0</v>
      </c>
      <c r="K2278">
        <v>9126.25</v>
      </c>
      <c r="L2278">
        <v>9.6708485627709003E-7</v>
      </c>
      <c r="M2278" t="s">
        <v>42</v>
      </c>
      <c r="N2278">
        <v>9436865793.8999996</v>
      </c>
      <c r="O2278" t="s">
        <v>59</v>
      </c>
      <c r="P2278">
        <v>2274734.59</v>
      </c>
      <c r="Q2278">
        <v>0</v>
      </c>
      <c r="R2278">
        <v>2.4104767829500001E-4</v>
      </c>
    </row>
    <row r="2279" spans="1:18" x14ac:dyDescent="0.3">
      <c r="A2279" t="s">
        <v>460</v>
      </c>
      <c r="B2279" t="s">
        <v>461</v>
      </c>
      <c r="C2279" t="s">
        <v>462</v>
      </c>
      <c r="D2279" t="s">
        <v>56</v>
      </c>
      <c r="E2279">
        <v>0</v>
      </c>
      <c r="F2279">
        <v>0</v>
      </c>
      <c r="G2279">
        <v>0</v>
      </c>
      <c r="H2279">
        <v>0</v>
      </c>
      <c r="I2279">
        <v>0</v>
      </c>
      <c r="J2279">
        <v>0</v>
      </c>
      <c r="K2279">
        <v>946.16</v>
      </c>
      <c r="L2279">
        <v>1.0026210191646E-7</v>
      </c>
      <c r="M2279" t="s">
        <v>42</v>
      </c>
      <c r="N2279">
        <v>9436865793.8999996</v>
      </c>
      <c r="O2279" t="s">
        <v>59</v>
      </c>
      <c r="P2279">
        <v>298823.63</v>
      </c>
      <c r="Q2279">
        <v>0</v>
      </c>
      <c r="R2279">
        <v>3.1665558938999999E-5</v>
      </c>
    </row>
    <row r="2280" spans="1:18" x14ac:dyDescent="0.3">
      <c r="A2280" t="s">
        <v>466</v>
      </c>
      <c r="B2280" t="s">
        <v>467</v>
      </c>
      <c r="C2280" t="s">
        <v>468</v>
      </c>
      <c r="D2280" t="s">
        <v>56</v>
      </c>
      <c r="E2280">
        <v>0</v>
      </c>
      <c r="F2280">
        <v>0</v>
      </c>
      <c r="G2280">
        <v>0</v>
      </c>
      <c r="H2280">
        <v>0</v>
      </c>
      <c r="I2280">
        <v>0</v>
      </c>
      <c r="J2280">
        <v>0</v>
      </c>
      <c r="K2280">
        <v>3614.2</v>
      </c>
      <c r="L2280">
        <v>3.8298732639985001E-7</v>
      </c>
      <c r="M2280" t="s">
        <v>42</v>
      </c>
      <c r="N2280">
        <v>9436865793.8999996</v>
      </c>
      <c r="O2280" t="s">
        <v>59</v>
      </c>
      <c r="P2280">
        <v>1045690.68</v>
      </c>
      <c r="Q2280">
        <v>0</v>
      </c>
      <c r="R2280">
        <v>1.10809107901E-4</v>
      </c>
    </row>
    <row r="2281" spans="1:18" x14ac:dyDescent="0.3">
      <c r="A2281" t="s">
        <v>469</v>
      </c>
      <c r="B2281" t="s">
        <v>470</v>
      </c>
      <c r="C2281" t="s">
        <v>471</v>
      </c>
      <c r="D2281" t="s">
        <v>56</v>
      </c>
      <c r="E2281">
        <v>0</v>
      </c>
      <c r="F2281">
        <v>0</v>
      </c>
      <c r="G2281">
        <v>0</v>
      </c>
      <c r="H2281">
        <v>0</v>
      </c>
      <c r="I2281">
        <v>0</v>
      </c>
      <c r="J2281">
        <v>0</v>
      </c>
      <c r="K2281">
        <v>19326.57</v>
      </c>
      <c r="L2281">
        <v>2.0479861028110301E-6</v>
      </c>
      <c r="M2281" t="s">
        <v>42</v>
      </c>
      <c r="N2281">
        <v>9436865793.8999996</v>
      </c>
      <c r="O2281" t="s">
        <v>59</v>
      </c>
      <c r="P2281">
        <v>6894831.8300000001</v>
      </c>
      <c r="Q2281">
        <v>0</v>
      </c>
      <c r="R2281">
        <v>7.3062730578000003E-4</v>
      </c>
    </row>
    <row r="2282" spans="1:18" x14ac:dyDescent="0.3">
      <c r="A2282" t="s">
        <v>472</v>
      </c>
      <c r="B2282" t="s">
        <v>473</v>
      </c>
      <c r="C2282" t="s">
        <v>474</v>
      </c>
      <c r="D2282" t="s">
        <v>56</v>
      </c>
      <c r="E2282">
        <v>0</v>
      </c>
      <c r="F2282">
        <v>0</v>
      </c>
      <c r="G2282">
        <v>0</v>
      </c>
      <c r="H2282">
        <v>0</v>
      </c>
      <c r="I2282">
        <v>0</v>
      </c>
      <c r="J2282">
        <v>0</v>
      </c>
      <c r="K2282">
        <v>893.86</v>
      </c>
      <c r="L2282">
        <v>9.4720007629840004E-8</v>
      </c>
      <c r="M2282" t="s">
        <v>42</v>
      </c>
      <c r="N2282">
        <v>9436865793.8999996</v>
      </c>
      <c r="O2282" t="s">
        <v>59</v>
      </c>
      <c r="P2282">
        <v>196601.5</v>
      </c>
      <c r="Q2282">
        <v>0</v>
      </c>
      <c r="R2282">
        <v>2.0833347033999999E-5</v>
      </c>
    </row>
    <row r="2283" spans="1:18" x14ac:dyDescent="0.3">
      <c r="A2283" t="s">
        <v>481</v>
      </c>
      <c r="B2283" t="s">
        <v>482</v>
      </c>
      <c r="C2283" t="s">
        <v>483</v>
      </c>
      <c r="D2283" t="s">
        <v>56</v>
      </c>
      <c r="E2283">
        <v>0</v>
      </c>
      <c r="F2283">
        <v>0</v>
      </c>
      <c r="G2283">
        <v>0</v>
      </c>
      <c r="H2283">
        <v>0</v>
      </c>
      <c r="I2283">
        <v>0</v>
      </c>
      <c r="J2283">
        <v>0</v>
      </c>
      <c r="K2283">
        <v>1060552.3700000001</v>
      </c>
      <c r="L2283">
        <v>1.1238396234113472E-4</v>
      </c>
      <c r="M2283" t="s">
        <v>42</v>
      </c>
      <c r="N2283">
        <v>9436865793.8999996</v>
      </c>
      <c r="O2283" t="s">
        <v>59</v>
      </c>
      <c r="P2283">
        <v>239639053.58000001</v>
      </c>
      <c r="Q2283">
        <v>0</v>
      </c>
      <c r="R2283">
        <v>2.5393924085992999E-2</v>
      </c>
    </row>
    <row r="2284" spans="1:18" x14ac:dyDescent="0.3">
      <c r="A2284" t="s">
        <v>499</v>
      </c>
      <c r="B2284" t="s">
        <v>500</v>
      </c>
      <c r="C2284" t="s">
        <v>501</v>
      </c>
      <c r="D2284" t="s">
        <v>56</v>
      </c>
      <c r="E2284">
        <v>0</v>
      </c>
      <c r="F2284">
        <v>0</v>
      </c>
      <c r="G2284">
        <v>0</v>
      </c>
      <c r="H2284">
        <v>0</v>
      </c>
      <c r="I2284">
        <v>0</v>
      </c>
      <c r="J2284">
        <v>0</v>
      </c>
      <c r="K2284">
        <v>20284.349999999999</v>
      </c>
      <c r="L2284">
        <v>2.14947954575255E-6</v>
      </c>
      <c r="M2284" t="s">
        <v>42</v>
      </c>
      <c r="N2284">
        <v>9436865793.8999996</v>
      </c>
      <c r="O2284" t="s">
        <v>59</v>
      </c>
      <c r="P2284">
        <v>5215039.0599999996</v>
      </c>
      <c r="Q2284">
        <v>0</v>
      </c>
      <c r="R2284">
        <v>5.5262405695899995E-4</v>
      </c>
    </row>
    <row r="2285" spans="1:18" x14ac:dyDescent="0.3">
      <c r="A2285" t="s">
        <v>514</v>
      </c>
      <c r="B2285" t="s">
        <v>515</v>
      </c>
      <c r="C2285" t="s">
        <v>516</v>
      </c>
      <c r="D2285" t="s">
        <v>56</v>
      </c>
      <c r="E2285">
        <v>0</v>
      </c>
      <c r="F2285">
        <v>0</v>
      </c>
      <c r="G2285">
        <v>0</v>
      </c>
      <c r="H2285">
        <v>0</v>
      </c>
      <c r="I2285">
        <v>0</v>
      </c>
      <c r="J2285">
        <v>0</v>
      </c>
      <c r="K2285">
        <v>87365.84</v>
      </c>
      <c r="L2285">
        <v>9.2579296885278693E-6</v>
      </c>
      <c r="M2285" t="s">
        <v>42</v>
      </c>
      <c r="N2285">
        <v>9436865793.8999996</v>
      </c>
      <c r="O2285" t="s">
        <v>59</v>
      </c>
      <c r="P2285">
        <v>24137927.760000002</v>
      </c>
      <c r="Q2285">
        <v>0</v>
      </c>
      <c r="R2285">
        <v>2.5578331076410001E-3</v>
      </c>
    </row>
    <row r="2286" spans="1:18" x14ac:dyDescent="0.3">
      <c r="A2286" t="s">
        <v>529</v>
      </c>
      <c r="B2286" t="s">
        <v>530</v>
      </c>
      <c r="C2286" t="s">
        <v>531</v>
      </c>
      <c r="D2286" t="s">
        <v>56</v>
      </c>
      <c r="E2286">
        <v>0</v>
      </c>
      <c r="F2286">
        <v>0</v>
      </c>
      <c r="G2286">
        <v>0</v>
      </c>
      <c r="H2286">
        <v>0</v>
      </c>
      <c r="I2286">
        <v>0</v>
      </c>
      <c r="J2286">
        <v>0</v>
      </c>
      <c r="K2286">
        <v>4823.83</v>
      </c>
      <c r="L2286">
        <v>5.1116865549980003E-7</v>
      </c>
      <c r="M2286" t="s">
        <v>42</v>
      </c>
      <c r="N2286">
        <v>9436865793.8999996</v>
      </c>
      <c r="O2286" t="s">
        <v>59</v>
      </c>
      <c r="P2286">
        <v>1350182.52</v>
      </c>
      <c r="Q2286">
        <v>0</v>
      </c>
      <c r="R2286">
        <v>1.43075312237E-4</v>
      </c>
    </row>
    <row r="2287" spans="1:18" x14ac:dyDescent="0.3">
      <c r="A2287" t="s">
        <v>532</v>
      </c>
      <c r="B2287" t="s">
        <v>533</v>
      </c>
      <c r="C2287" t="s">
        <v>534</v>
      </c>
      <c r="D2287" t="s">
        <v>56</v>
      </c>
      <c r="E2287">
        <v>0</v>
      </c>
      <c r="F2287">
        <v>0</v>
      </c>
      <c r="G2287">
        <v>0</v>
      </c>
      <c r="H2287">
        <v>0</v>
      </c>
      <c r="I2287">
        <v>0</v>
      </c>
      <c r="J2287">
        <v>0</v>
      </c>
      <c r="K2287">
        <v>14957.86</v>
      </c>
      <c r="L2287">
        <v>1.58504532401729E-6</v>
      </c>
      <c r="M2287" t="s">
        <v>42</v>
      </c>
      <c r="N2287">
        <v>9436865793.8999996</v>
      </c>
      <c r="O2287" t="s">
        <v>59</v>
      </c>
      <c r="P2287">
        <v>2536236.0299999998</v>
      </c>
      <c r="Q2287">
        <v>0</v>
      </c>
      <c r="R2287">
        <v>2.6875830232100001E-4</v>
      </c>
    </row>
    <row r="2288" spans="1:18" x14ac:dyDescent="0.3">
      <c r="A2288" t="s">
        <v>541</v>
      </c>
      <c r="B2288" t="s">
        <v>542</v>
      </c>
      <c r="C2288" t="s">
        <v>543</v>
      </c>
      <c r="D2288" t="s">
        <v>56</v>
      </c>
      <c r="E2288">
        <v>0</v>
      </c>
      <c r="F2288">
        <v>0</v>
      </c>
      <c r="G2288">
        <v>0</v>
      </c>
      <c r="H2288">
        <v>0</v>
      </c>
      <c r="I2288">
        <v>0</v>
      </c>
      <c r="J2288">
        <v>0</v>
      </c>
      <c r="K2288">
        <v>17992.349999999999</v>
      </c>
      <c r="L2288">
        <v>1.9066022970921401E-6</v>
      </c>
      <c r="M2288" t="s">
        <v>42</v>
      </c>
      <c r="N2288">
        <v>9436865793.8999996</v>
      </c>
      <c r="O2288" t="s">
        <v>59</v>
      </c>
      <c r="P2288">
        <v>4340885.71</v>
      </c>
      <c r="Q2288">
        <v>0</v>
      </c>
      <c r="R2288">
        <v>4.59992311516E-4</v>
      </c>
    </row>
    <row r="2289" spans="1:18" x14ac:dyDescent="0.3">
      <c r="A2289" t="s">
        <v>553</v>
      </c>
      <c r="B2289" t="s">
        <v>554</v>
      </c>
      <c r="C2289" t="s">
        <v>555</v>
      </c>
      <c r="D2289" t="s">
        <v>56</v>
      </c>
      <c r="E2289">
        <v>0</v>
      </c>
      <c r="F2289">
        <v>0</v>
      </c>
      <c r="G2289">
        <v>0</v>
      </c>
      <c r="H2289">
        <v>0</v>
      </c>
      <c r="I2289">
        <v>0</v>
      </c>
      <c r="J2289">
        <v>0</v>
      </c>
      <c r="K2289">
        <v>9811.15</v>
      </c>
      <c r="L2289">
        <v>1.03966191893307E-6</v>
      </c>
      <c r="M2289" t="s">
        <v>42</v>
      </c>
      <c r="N2289">
        <v>9436865793.8999996</v>
      </c>
      <c r="O2289" t="s">
        <v>59</v>
      </c>
      <c r="P2289">
        <v>3029957.3</v>
      </c>
      <c r="Q2289">
        <v>0</v>
      </c>
      <c r="R2289">
        <v>3.21076654704E-4</v>
      </c>
    </row>
    <row r="2290" spans="1:18" x14ac:dyDescent="0.3">
      <c r="A2290" t="s">
        <v>559</v>
      </c>
      <c r="B2290" t="s">
        <v>560</v>
      </c>
      <c r="C2290" t="s">
        <v>561</v>
      </c>
      <c r="D2290" t="s">
        <v>56</v>
      </c>
      <c r="E2290">
        <v>0</v>
      </c>
      <c r="F2290">
        <v>0</v>
      </c>
      <c r="G2290">
        <v>0</v>
      </c>
      <c r="H2290">
        <v>0</v>
      </c>
      <c r="I2290">
        <v>0</v>
      </c>
      <c r="J2290">
        <v>0</v>
      </c>
      <c r="K2290">
        <v>7833.27</v>
      </c>
      <c r="L2290">
        <v>8.3007114555590999E-7</v>
      </c>
      <c r="M2290" t="s">
        <v>42</v>
      </c>
      <c r="N2290">
        <v>9436865793.8999996</v>
      </c>
      <c r="O2290" t="s">
        <v>59</v>
      </c>
      <c r="P2290">
        <v>2591019.96</v>
      </c>
      <c r="Q2290">
        <v>0</v>
      </c>
      <c r="R2290">
        <v>2.7456361217699998E-4</v>
      </c>
    </row>
    <row r="2291" spans="1:18" x14ac:dyDescent="0.3">
      <c r="A2291" t="s">
        <v>574</v>
      </c>
      <c r="B2291" t="s">
        <v>575</v>
      </c>
      <c r="C2291" t="s">
        <v>576</v>
      </c>
      <c r="D2291" t="s">
        <v>56</v>
      </c>
      <c r="E2291">
        <v>0</v>
      </c>
      <c r="F2291">
        <v>0</v>
      </c>
      <c r="G2291">
        <v>0</v>
      </c>
      <c r="H2291">
        <v>0</v>
      </c>
      <c r="I2291">
        <v>0</v>
      </c>
      <c r="J2291">
        <v>0</v>
      </c>
      <c r="K2291">
        <v>16489.04</v>
      </c>
      <c r="L2291">
        <v>1.7473004660783101E-6</v>
      </c>
      <c r="M2291" t="s">
        <v>42</v>
      </c>
      <c r="N2291">
        <v>9436865793.8999996</v>
      </c>
      <c r="O2291" t="s">
        <v>59</v>
      </c>
      <c r="P2291">
        <v>5274852.8099999996</v>
      </c>
      <c r="Q2291">
        <v>0</v>
      </c>
      <c r="R2291">
        <v>5.58962363692E-4</v>
      </c>
    </row>
    <row r="2292" spans="1:18" x14ac:dyDescent="0.3">
      <c r="A2292" t="s">
        <v>577</v>
      </c>
      <c r="B2292" t="s">
        <v>578</v>
      </c>
      <c r="C2292" t="s">
        <v>579</v>
      </c>
      <c r="D2292" t="s">
        <v>56</v>
      </c>
      <c r="E2292">
        <v>0</v>
      </c>
      <c r="F2292">
        <v>0</v>
      </c>
      <c r="G2292">
        <v>0</v>
      </c>
      <c r="H2292">
        <v>0</v>
      </c>
      <c r="I2292">
        <v>0</v>
      </c>
      <c r="J2292">
        <v>0</v>
      </c>
      <c r="K2292">
        <v>2825.26</v>
      </c>
      <c r="L2292">
        <v>2.9938541690676998E-7</v>
      </c>
      <c r="M2292" t="s">
        <v>42</v>
      </c>
      <c r="N2292">
        <v>9436865793.8999996</v>
      </c>
      <c r="O2292" t="s">
        <v>59</v>
      </c>
      <c r="P2292">
        <v>1037626.74</v>
      </c>
      <c r="Q2292">
        <v>0</v>
      </c>
      <c r="R2292">
        <v>1.09954593258E-4</v>
      </c>
    </row>
    <row r="2293" spans="1:18" x14ac:dyDescent="0.3">
      <c r="A2293" t="s">
        <v>586</v>
      </c>
      <c r="B2293" t="s">
        <v>587</v>
      </c>
      <c r="C2293" t="s">
        <v>588</v>
      </c>
      <c r="D2293" t="s">
        <v>56</v>
      </c>
      <c r="E2293">
        <v>0</v>
      </c>
      <c r="F2293">
        <v>0</v>
      </c>
      <c r="G2293">
        <v>0</v>
      </c>
      <c r="H2293">
        <v>0</v>
      </c>
      <c r="I2293">
        <v>0</v>
      </c>
      <c r="J2293">
        <v>0</v>
      </c>
      <c r="K2293">
        <v>9695.64</v>
      </c>
      <c r="L2293">
        <v>1.0274216261788099E-6</v>
      </c>
      <c r="M2293" t="s">
        <v>42</v>
      </c>
      <c r="N2293">
        <v>9436865793.8999996</v>
      </c>
      <c r="O2293" t="s">
        <v>59</v>
      </c>
      <c r="P2293">
        <v>2938618.14</v>
      </c>
      <c r="Q2293">
        <v>0</v>
      </c>
      <c r="R2293">
        <v>3.11397682682E-4</v>
      </c>
    </row>
    <row r="2294" spans="1:18" x14ac:dyDescent="0.3">
      <c r="A2294" t="s">
        <v>592</v>
      </c>
      <c r="B2294" t="s">
        <v>593</v>
      </c>
      <c r="C2294" t="s">
        <v>594</v>
      </c>
      <c r="D2294" t="s">
        <v>56</v>
      </c>
      <c r="E2294">
        <v>0</v>
      </c>
      <c r="F2294">
        <v>0</v>
      </c>
      <c r="G2294">
        <v>0</v>
      </c>
      <c r="H2294">
        <v>0</v>
      </c>
      <c r="I2294">
        <v>0</v>
      </c>
      <c r="J2294">
        <v>0</v>
      </c>
      <c r="K2294">
        <v>12078.5</v>
      </c>
      <c r="L2294">
        <v>1.2799270715291401E-6</v>
      </c>
      <c r="M2294" t="s">
        <v>42</v>
      </c>
      <c r="N2294">
        <v>9436865793.8999996</v>
      </c>
      <c r="O2294" t="s">
        <v>59</v>
      </c>
      <c r="P2294">
        <v>4194464.21</v>
      </c>
      <c r="Q2294">
        <v>0</v>
      </c>
      <c r="R2294">
        <v>4.4447640791000001E-4</v>
      </c>
    </row>
    <row r="2295" spans="1:18" x14ac:dyDescent="0.3">
      <c r="A2295" t="s">
        <v>595</v>
      </c>
      <c r="B2295" t="s">
        <v>596</v>
      </c>
      <c r="C2295" t="s">
        <v>597</v>
      </c>
      <c r="D2295" t="s">
        <v>56</v>
      </c>
      <c r="E2295">
        <v>0</v>
      </c>
      <c r="F2295">
        <v>0</v>
      </c>
      <c r="G2295">
        <v>0</v>
      </c>
      <c r="H2295">
        <v>0</v>
      </c>
      <c r="I2295">
        <v>0</v>
      </c>
      <c r="J2295">
        <v>0</v>
      </c>
      <c r="K2295">
        <v>21447.59</v>
      </c>
      <c r="L2295">
        <v>2.2727450478170102E-6</v>
      </c>
      <c r="M2295" t="s">
        <v>42</v>
      </c>
      <c r="N2295">
        <v>9436865793.8999996</v>
      </c>
      <c r="O2295" t="s">
        <v>59</v>
      </c>
      <c r="P2295">
        <v>7101693.5800000001</v>
      </c>
      <c r="Q2295">
        <v>0</v>
      </c>
      <c r="R2295">
        <v>7.5254790468600005E-4</v>
      </c>
    </row>
    <row r="2296" spans="1:18" x14ac:dyDescent="0.3">
      <c r="A2296" t="s">
        <v>598</v>
      </c>
      <c r="B2296" t="s">
        <v>599</v>
      </c>
      <c r="C2296" t="s">
        <v>600</v>
      </c>
      <c r="D2296" t="s">
        <v>56</v>
      </c>
      <c r="E2296">
        <v>0</v>
      </c>
      <c r="F2296">
        <v>0</v>
      </c>
      <c r="G2296">
        <v>0</v>
      </c>
      <c r="H2296">
        <v>0</v>
      </c>
      <c r="I2296">
        <v>0</v>
      </c>
      <c r="J2296">
        <v>0</v>
      </c>
      <c r="K2296">
        <v>44658.55</v>
      </c>
      <c r="L2296">
        <v>4.73234980504515E-6</v>
      </c>
      <c r="M2296" t="s">
        <v>42</v>
      </c>
      <c r="N2296">
        <v>9436865793.8999996</v>
      </c>
      <c r="O2296" t="s">
        <v>59</v>
      </c>
      <c r="P2296">
        <v>13866655.640000001</v>
      </c>
      <c r="Q2296">
        <v>0</v>
      </c>
      <c r="R2296">
        <v>1.4694132504210001E-3</v>
      </c>
    </row>
    <row r="2297" spans="1:18" x14ac:dyDescent="0.3">
      <c r="A2297" t="s">
        <v>601</v>
      </c>
      <c r="B2297" t="s">
        <v>602</v>
      </c>
      <c r="C2297" t="s">
        <v>603</v>
      </c>
      <c r="D2297" t="s">
        <v>56</v>
      </c>
      <c r="E2297">
        <v>0</v>
      </c>
      <c r="F2297">
        <v>0</v>
      </c>
      <c r="G2297">
        <v>0</v>
      </c>
      <c r="H2297">
        <v>0</v>
      </c>
      <c r="I2297">
        <v>0</v>
      </c>
      <c r="J2297">
        <v>0</v>
      </c>
      <c r="K2297">
        <v>1767.02</v>
      </c>
      <c r="L2297">
        <v>1.8724649036994001E-7</v>
      </c>
      <c r="M2297" t="s">
        <v>42</v>
      </c>
      <c r="N2297">
        <v>9436865793.8999996</v>
      </c>
      <c r="O2297" t="s">
        <v>59</v>
      </c>
      <c r="P2297">
        <v>548085.63</v>
      </c>
      <c r="Q2297">
        <v>0</v>
      </c>
      <c r="R2297">
        <v>5.8079201503E-5</v>
      </c>
    </row>
    <row r="2298" spans="1:18" x14ac:dyDescent="0.3">
      <c r="A2298" t="s">
        <v>616</v>
      </c>
      <c r="B2298" t="s">
        <v>617</v>
      </c>
      <c r="C2298" t="s">
        <v>618</v>
      </c>
      <c r="D2298" t="s">
        <v>56</v>
      </c>
      <c r="E2298">
        <v>0</v>
      </c>
      <c r="F2298">
        <v>0</v>
      </c>
      <c r="G2298">
        <v>0</v>
      </c>
      <c r="H2298">
        <v>0</v>
      </c>
      <c r="I2298">
        <v>0</v>
      </c>
      <c r="J2298">
        <v>0</v>
      </c>
      <c r="K2298">
        <v>14674.98</v>
      </c>
      <c r="L2298">
        <v>1.5550692698719799E-6</v>
      </c>
      <c r="M2298" t="s">
        <v>42</v>
      </c>
      <c r="N2298">
        <v>9436865793.8999996</v>
      </c>
      <c r="O2298" t="s">
        <v>59</v>
      </c>
      <c r="P2298">
        <v>5673920.5800000001</v>
      </c>
      <c r="Q2298">
        <v>0</v>
      </c>
      <c r="R2298">
        <v>6.0125053210699996E-4</v>
      </c>
    </row>
    <row r="2299" spans="1:18" x14ac:dyDescent="0.3">
      <c r="A2299" t="s">
        <v>619</v>
      </c>
      <c r="B2299" t="s">
        <v>620</v>
      </c>
      <c r="C2299" t="s">
        <v>621</v>
      </c>
      <c r="D2299" t="s">
        <v>56</v>
      </c>
      <c r="E2299">
        <v>0</v>
      </c>
      <c r="F2299">
        <v>0</v>
      </c>
      <c r="G2299">
        <v>0</v>
      </c>
      <c r="H2299">
        <v>0</v>
      </c>
      <c r="I2299">
        <v>0</v>
      </c>
      <c r="J2299">
        <v>0</v>
      </c>
      <c r="K2299">
        <v>6398.11</v>
      </c>
      <c r="L2299">
        <v>6.7799099189644995E-7</v>
      </c>
      <c r="M2299" t="s">
        <v>42</v>
      </c>
      <c r="N2299">
        <v>9436865793.8999996</v>
      </c>
      <c r="O2299" t="s">
        <v>59</v>
      </c>
      <c r="P2299">
        <v>2268587.0699999998</v>
      </c>
      <c r="Q2299">
        <v>0</v>
      </c>
      <c r="R2299">
        <v>2.4039624166999999E-4</v>
      </c>
    </row>
    <row r="2300" spans="1:18" x14ac:dyDescent="0.3">
      <c r="A2300" t="s">
        <v>622</v>
      </c>
      <c r="B2300" t="s">
        <v>623</v>
      </c>
      <c r="C2300" t="s">
        <v>624</v>
      </c>
      <c r="D2300" t="s">
        <v>56</v>
      </c>
      <c r="E2300">
        <v>0</v>
      </c>
      <c r="F2300">
        <v>0</v>
      </c>
      <c r="G2300">
        <v>0</v>
      </c>
      <c r="H2300">
        <v>0</v>
      </c>
      <c r="I2300">
        <v>0</v>
      </c>
      <c r="J2300">
        <v>0</v>
      </c>
      <c r="K2300">
        <v>2808.16</v>
      </c>
      <c r="L2300">
        <v>2.9757337460655002E-7</v>
      </c>
      <c r="M2300" t="s">
        <v>42</v>
      </c>
      <c r="N2300">
        <v>9436865793.8999996</v>
      </c>
      <c r="O2300" t="s">
        <v>59</v>
      </c>
      <c r="P2300">
        <v>1521030.33</v>
      </c>
      <c r="Q2300">
        <v>0</v>
      </c>
      <c r="R2300">
        <v>1.61179608063E-4</v>
      </c>
    </row>
    <row r="2301" spans="1:18" x14ac:dyDescent="0.3">
      <c r="A2301" t="s">
        <v>625</v>
      </c>
      <c r="B2301" t="s">
        <v>626</v>
      </c>
      <c r="C2301" t="s">
        <v>627</v>
      </c>
      <c r="D2301" t="s">
        <v>56</v>
      </c>
      <c r="E2301">
        <v>0</v>
      </c>
      <c r="F2301">
        <v>0</v>
      </c>
      <c r="G2301">
        <v>0</v>
      </c>
      <c r="H2301">
        <v>0</v>
      </c>
      <c r="I2301">
        <v>0</v>
      </c>
      <c r="J2301">
        <v>0</v>
      </c>
      <c r="K2301">
        <v>23709.61</v>
      </c>
      <c r="L2301">
        <v>2.51244539424582E-6</v>
      </c>
      <c r="M2301" t="s">
        <v>42</v>
      </c>
      <c r="N2301">
        <v>9436865793.8999996</v>
      </c>
      <c r="O2301" t="s">
        <v>59</v>
      </c>
      <c r="P2301">
        <v>8181678.7599999998</v>
      </c>
      <c r="Q2301">
        <v>0</v>
      </c>
      <c r="R2301">
        <v>8.6699111110499999E-4</v>
      </c>
    </row>
    <row r="2302" spans="1:18" x14ac:dyDescent="0.3">
      <c r="A2302" t="s">
        <v>628</v>
      </c>
      <c r="B2302" t="s">
        <v>629</v>
      </c>
      <c r="C2302" t="s">
        <v>630</v>
      </c>
      <c r="D2302" t="s">
        <v>56</v>
      </c>
      <c r="E2302">
        <v>0</v>
      </c>
      <c r="F2302">
        <v>0</v>
      </c>
      <c r="G2302">
        <v>0</v>
      </c>
      <c r="H2302">
        <v>0</v>
      </c>
      <c r="I2302">
        <v>0</v>
      </c>
      <c r="J2302">
        <v>0</v>
      </c>
      <c r="K2302">
        <v>34737.629999999997</v>
      </c>
      <c r="L2302">
        <v>3.6810558461533298E-6</v>
      </c>
      <c r="M2302" t="s">
        <v>42</v>
      </c>
      <c r="N2302">
        <v>9436865793.8999996</v>
      </c>
      <c r="O2302" t="s">
        <v>59</v>
      </c>
      <c r="P2302">
        <v>9915075.9100000001</v>
      </c>
      <c r="Q2302">
        <v>0</v>
      </c>
      <c r="R2302">
        <v>1.050674675951E-3</v>
      </c>
    </row>
    <row r="2303" spans="1:18" x14ac:dyDescent="0.3">
      <c r="A2303" t="s">
        <v>634</v>
      </c>
      <c r="B2303" t="s">
        <v>635</v>
      </c>
      <c r="C2303" t="s">
        <v>636</v>
      </c>
      <c r="D2303" t="s">
        <v>56</v>
      </c>
      <c r="E2303">
        <v>0</v>
      </c>
      <c r="F2303">
        <v>0</v>
      </c>
      <c r="G2303">
        <v>0</v>
      </c>
      <c r="H2303">
        <v>0</v>
      </c>
      <c r="I2303">
        <v>0</v>
      </c>
      <c r="J2303">
        <v>0</v>
      </c>
      <c r="K2303">
        <v>49227.519999999997</v>
      </c>
      <c r="L2303">
        <v>5.2165116125547398E-6</v>
      </c>
      <c r="M2303" t="s">
        <v>42</v>
      </c>
      <c r="N2303">
        <v>9436865793.8999996</v>
      </c>
      <c r="O2303" t="s">
        <v>59</v>
      </c>
      <c r="P2303">
        <v>16324542.17</v>
      </c>
      <c r="Q2303">
        <v>0</v>
      </c>
      <c r="R2303">
        <v>1.7298690610340001E-3</v>
      </c>
    </row>
    <row r="2304" spans="1:18" x14ac:dyDescent="0.3">
      <c r="A2304" t="s">
        <v>652</v>
      </c>
      <c r="B2304" t="s">
        <v>653</v>
      </c>
      <c r="C2304" t="s">
        <v>654</v>
      </c>
      <c r="D2304" t="s">
        <v>56</v>
      </c>
      <c r="E2304">
        <v>0</v>
      </c>
      <c r="F2304">
        <v>0</v>
      </c>
      <c r="G2304">
        <v>0</v>
      </c>
      <c r="H2304">
        <v>0</v>
      </c>
      <c r="I2304">
        <v>0</v>
      </c>
      <c r="J2304">
        <v>0</v>
      </c>
      <c r="K2304">
        <v>8724.2999999999993</v>
      </c>
      <c r="L2304">
        <v>9.2449126548344E-7</v>
      </c>
      <c r="M2304" t="s">
        <v>42</v>
      </c>
      <c r="N2304">
        <v>9436865793.8999996</v>
      </c>
      <c r="O2304" t="s">
        <v>59</v>
      </c>
      <c r="P2304">
        <v>2119844.6</v>
      </c>
      <c r="Q2304">
        <v>0</v>
      </c>
      <c r="R2304">
        <v>2.2463439094100001E-4</v>
      </c>
    </row>
    <row r="2305" spans="1:18" x14ac:dyDescent="0.3">
      <c r="A2305" t="s">
        <v>664</v>
      </c>
      <c r="B2305" t="s">
        <v>665</v>
      </c>
      <c r="C2305" t="s">
        <v>666</v>
      </c>
      <c r="D2305" t="s">
        <v>56</v>
      </c>
      <c r="E2305">
        <v>0</v>
      </c>
      <c r="F2305">
        <v>0</v>
      </c>
      <c r="G2305">
        <v>0</v>
      </c>
      <c r="H2305">
        <v>0</v>
      </c>
      <c r="I2305">
        <v>0</v>
      </c>
      <c r="J2305">
        <v>0</v>
      </c>
      <c r="K2305">
        <v>10945.52</v>
      </c>
      <c r="L2305">
        <v>1.15986814256436E-6</v>
      </c>
      <c r="M2305" t="s">
        <v>42</v>
      </c>
      <c r="N2305">
        <v>9436865793.8999996</v>
      </c>
      <c r="O2305" t="s">
        <v>59</v>
      </c>
      <c r="P2305">
        <v>2882424.95</v>
      </c>
      <c r="Q2305">
        <v>0</v>
      </c>
      <c r="R2305">
        <v>3.05443037228E-4</v>
      </c>
    </row>
    <row r="2306" spans="1:18" x14ac:dyDescent="0.3">
      <c r="A2306" t="s">
        <v>667</v>
      </c>
      <c r="B2306" t="s">
        <v>668</v>
      </c>
      <c r="C2306" t="s">
        <v>669</v>
      </c>
      <c r="D2306" t="s">
        <v>56</v>
      </c>
      <c r="E2306">
        <v>0</v>
      </c>
      <c r="F2306">
        <v>0</v>
      </c>
      <c r="G2306">
        <v>0</v>
      </c>
      <c r="H2306">
        <v>0</v>
      </c>
      <c r="I2306">
        <v>0</v>
      </c>
      <c r="J2306">
        <v>0</v>
      </c>
      <c r="K2306">
        <v>16090.34</v>
      </c>
      <c r="L2306">
        <v>1.7050512692890899E-6</v>
      </c>
      <c r="M2306" t="s">
        <v>42</v>
      </c>
      <c r="N2306">
        <v>9436865793.8999996</v>
      </c>
      <c r="O2306" t="s">
        <v>59</v>
      </c>
      <c r="P2306">
        <v>5711491.1500000004</v>
      </c>
      <c r="Q2306">
        <v>0</v>
      </c>
      <c r="R2306">
        <v>6.0523178719900002E-4</v>
      </c>
    </row>
    <row r="2307" spans="1:18" x14ac:dyDescent="0.3">
      <c r="A2307" t="s">
        <v>670</v>
      </c>
      <c r="B2307" t="s">
        <v>671</v>
      </c>
      <c r="C2307" t="s">
        <v>672</v>
      </c>
      <c r="D2307" t="s">
        <v>56</v>
      </c>
      <c r="E2307">
        <v>0</v>
      </c>
      <c r="F2307">
        <v>0</v>
      </c>
      <c r="G2307">
        <v>0</v>
      </c>
      <c r="H2307">
        <v>0</v>
      </c>
      <c r="I2307">
        <v>0</v>
      </c>
      <c r="J2307">
        <v>0</v>
      </c>
      <c r="K2307">
        <v>13887.8</v>
      </c>
      <c r="L2307">
        <v>1.4716538629782201E-6</v>
      </c>
      <c r="M2307" t="s">
        <v>42</v>
      </c>
      <c r="N2307">
        <v>9436865793.8999996</v>
      </c>
      <c r="O2307" t="s">
        <v>59</v>
      </c>
      <c r="P2307">
        <v>4734990</v>
      </c>
      <c r="Q2307">
        <v>0</v>
      </c>
      <c r="R2307">
        <v>5.0175451293E-4</v>
      </c>
    </row>
    <row r="2308" spans="1:18" x14ac:dyDescent="0.3">
      <c r="A2308" t="s">
        <v>676</v>
      </c>
      <c r="B2308" t="s">
        <v>677</v>
      </c>
      <c r="C2308" t="s">
        <v>678</v>
      </c>
      <c r="D2308" t="s">
        <v>56</v>
      </c>
      <c r="E2308">
        <v>0</v>
      </c>
      <c r="F2308">
        <v>0</v>
      </c>
      <c r="G2308">
        <v>0</v>
      </c>
      <c r="H2308">
        <v>0</v>
      </c>
      <c r="I2308">
        <v>0</v>
      </c>
      <c r="J2308">
        <v>0</v>
      </c>
      <c r="K2308">
        <v>23778.41</v>
      </c>
      <c r="L2308">
        <v>2.5197359504010701E-6</v>
      </c>
      <c r="M2308" t="s">
        <v>42</v>
      </c>
      <c r="N2308">
        <v>9436865793.8999996</v>
      </c>
      <c r="O2308" t="s">
        <v>59</v>
      </c>
      <c r="P2308">
        <v>7181588.25</v>
      </c>
      <c r="Q2308">
        <v>0</v>
      </c>
      <c r="R2308">
        <v>7.6101413401899996E-4</v>
      </c>
    </row>
    <row r="2309" spans="1:18" x14ac:dyDescent="0.3">
      <c r="A2309" t="s">
        <v>688</v>
      </c>
      <c r="B2309" t="s">
        <v>689</v>
      </c>
      <c r="C2309" t="s">
        <v>690</v>
      </c>
      <c r="D2309" t="s">
        <v>56</v>
      </c>
      <c r="E2309">
        <v>0</v>
      </c>
      <c r="F2309">
        <v>0</v>
      </c>
      <c r="G2309">
        <v>0</v>
      </c>
      <c r="H2309">
        <v>0</v>
      </c>
      <c r="I2309">
        <v>0</v>
      </c>
      <c r="J2309">
        <v>0</v>
      </c>
      <c r="K2309">
        <v>1202.4000000000001</v>
      </c>
      <c r="L2309">
        <v>1.2741518489932999E-7</v>
      </c>
      <c r="M2309" t="s">
        <v>42</v>
      </c>
      <c r="N2309">
        <v>9436865793.8999996</v>
      </c>
      <c r="O2309" t="s">
        <v>59</v>
      </c>
      <c r="P2309">
        <v>343971.07</v>
      </c>
      <c r="Q2309">
        <v>0</v>
      </c>
      <c r="R2309">
        <v>3.6449715140000003E-5</v>
      </c>
    </row>
    <row r="2310" spans="1:18" x14ac:dyDescent="0.3">
      <c r="A2310" t="s">
        <v>691</v>
      </c>
      <c r="B2310" t="s">
        <v>692</v>
      </c>
      <c r="C2310" t="s">
        <v>693</v>
      </c>
      <c r="D2310" t="s">
        <v>56</v>
      </c>
      <c r="E2310">
        <v>0</v>
      </c>
      <c r="F2310">
        <v>0</v>
      </c>
      <c r="G2310">
        <v>0</v>
      </c>
      <c r="H2310">
        <v>0</v>
      </c>
      <c r="I2310">
        <v>0</v>
      </c>
      <c r="J2310">
        <v>0</v>
      </c>
      <c r="K2310">
        <v>17645.990000000002</v>
      </c>
      <c r="L2310">
        <v>1.8698994332849701E-6</v>
      </c>
      <c r="M2310" t="s">
        <v>42</v>
      </c>
      <c r="N2310">
        <v>9436865793.8999996</v>
      </c>
      <c r="O2310" t="s">
        <v>59</v>
      </c>
      <c r="P2310">
        <v>6363809.5999999996</v>
      </c>
      <c r="Q2310">
        <v>0</v>
      </c>
      <c r="R2310">
        <v>6.7435626816999997E-4</v>
      </c>
    </row>
    <row r="2311" spans="1:18" x14ac:dyDescent="0.3">
      <c r="A2311" t="s">
        <v>694</v>
      </c>
      <c r="B2311" t="s">
        <v>695</v>
      </c>
      <c r="C2311" t="s">
        <v>696</v>
      </c>
      <c r="D2311" t="s">
        <v>56</v>
      </c>
      <c r="E2311">
        <v>0</v>
      </c>
      <c r="F2311">
        <v>0</v>
      </c>
      <c r="G2311">
        <v>0</v>
      </c>
      <c r="H2311">
        <v>0</v>
      </c>
      <c r="I2311">
        <v>0</v>
      </c>
      <c r="J2311">
        <v>0</v>
      </c>
      <c r="K2311">
        <v>1597.01</v>
      </c>
      <c r="L2311">
        <v>1.6923097507990999E-7</v>
      </c>
      <c r="M2311" t="s">
        <v>42</v>
      </c>
      <c r="N2311">
        <v>9436865793.8999996</v>
      </c>
      <c r="O2311" t="s">
        <v>59</v>
      </c>
      <c r="P2311">
        <v>631047.87</v>
      </c>
      <c r="Q2311">
        <v>0</v>
      </c>
      <c r="R2311">
        <v>6.6870493210999997E-5</v>
      </c>
    </row>
    <row r="2312" spans="1:18" x14ac:dyDescent="0.3">
      <c r="A2312" t="s">
        <v>697</v>
      </c>
      <c r="B2312" t="s">
        <v>698</v>
      </c>
      <c r="C2312" t="s">
        <v>699</v>
      </c>
      <c r="D2312" t="s">
        <v>56</v>
      </c>
      <c r="E2312">
        <v>0</v>
      </c>
      <c r="F2312">
        <v>0</v>
      </c>
      <c r="G2312">
        <v>0</v>
      </c>
      <c r="H2312">
        <v>0</v>
      </c>
      <c r="I2312">
        <v>0</v>
      </c>
      <c r="J2312">
        <v>0</v>
      </c>
      <c r="K2312">
        <v>1072.52</v>
      </c>
      <c r="L2312">
        <v>1.1365214080858E-7</v>
      </c>
      <c r="M2312" t="s">
        <v>42</v>
      </c>
      <c r="N2312">
        <v>9436865793.8999996</v>
      </c>
      <c r="O2312" t="s">
        <v>59</v>
      </c>
      <c r="P2312">
        <v>296718.84999999998</v>
      </c>
      <c r="Q2312">
        <v>0</v>
      </c>
      <c r="R2312">
        <v>3.1442520905000003E-5</v>
      </c>
    </row>
    <row r="2313" spans="1:18" x14ac:dyDescent="0.3">
      <c r="A2313" t="s">
        <v>703</v>
      </c>
      <c r="B2313" t="s">
        <v>704</v>
      </c>
      <c r="C2313" t="s">
        <v>705</v>
      </c>
      <c r="D2313" t="s">
        <v>56</v>
      </c>
      <c r="E2313">
        <v>0</v>
      </c>
      <c r="F2313">
        <v>0</v>
      </c>
      <c r="G2313">
        <v>0</v>
      </c>
      <c r="H2313">
        <v>0</v>
      </c>
      <c r="I2313">
        <v>0</v>
      </c>
      <c r="J2313">
        <v>0</v>
      </c>
      <c r="K2313">
        <v>14860.39</v>
      </c>
      <c r="L2313">
        <v>1.57471668290607E-6</v>
      </c>
      <c r="M2313" t="s">
        <v>42</v>
      </c>
      <c r="N2313">
        <v>9436865793.8999996</v>
      </c>
      <c r="O2313" t="s">
        <v>59</v>
      </c>
      <c r="P2313">
        <v>4321124.91</v>
      </c>
      <c r="Q2313">
        <v>0</v>
      </c>
      <c r="R2313">
        <v>4.5789831119499998E-4</v>
      </c>
    </row>
    <row r="2314" spans="1:18" x14ac:dyDescent="0.3">
      <c r="A2314" t="s">
        <v>703</v>
      </c>
      <c r="B2314" t="s">
        <v>706</v>
      </c>
      <c r="C2314" t="s">
        <v>707</v>
      </c>
      <c r="D2314" t="s">
        <v>56</v>
      </c>
      <c r="E2314">
        <v>0</v>
      </c>
      <c r="F2314">
        <v>0</v>
      </c>
      <c r="G2314">
        <v>0</v>
      </c>
      <c r="H2314">
        <v>0</v>
      </c>
      <c r="I2314">
        <v>0</v>
      </c>
      <c r="J2314">
        <v>0</v>
      </c>
      <c r="K2314">
        <v>14860.39</v>
      </c>
      <c r="L2314">
        <v>1.57471668290607E-6</v>
      </c>
      <c r="M2314" t="s">
        <v>42</v>
      </c>
      <c r="N2314">
        <v>9436865793.8999996</v>
      </c>
      <c r="O2314" t="s">
        <v>59</v>
      </c>
      <c r="P2314">
        <v>4321124.91</v>
      </c>
      <c r="Q2314">
        <v>0</v>
      </c>
      <c r="R2314">
        <v>4.5789831119499998E-4</v>
      </c>
    </row>
    <row r="2315" spans="1:18" x14ac:dyDescent="0.3">
      <c r="A2315" t="s">
        <v>708</v>
      </c>
      <c r="B2315" t="s">
        <v>709</v>
      </c>
      <c r="C2315" t="s">
        <v>710</v>
      </c>
      <c r="D2315" t="s">
        <v>56</v>
      </c>
      <c r="E2315">
        <v>0</v>
      </c>
      <c r="F2315">
        <v>0</v>
      </c>
      <c r="G2315">
        <v>0</v>
      </c>
      <c r="H2315">
        <v>0</v>
      </c>
      <c r="I2315">
        <v>0</v>
      </c>
      <c r="J2315">
        <v>0</v>
      </c>
      <c r="K2315">
        <v>63086.9</v>
      </c>
      <c r="L2315">
        <v>6.6851538824234802E-6</v>
      </c>
      <c r="M2315" t="s">
        <v>42</v>
      </c>
      <c r="N2315">
        <v>9436865793.8999996</v>
      </c>
      <c r="O2315" t="s">
        <v>59</v>
      </c>
      <c r="P2315">
        <v>18605344.100000001</v>
      </c>
      <c r="Q2315">
        <v>0</v>
      </c>
      <c r="R2315">
        <v>1.9715596794890001E-3</v>
      </c>
    </row>
    <row r="2316" spans="1:18" x14ac:dyDescent="0.3">
      <c r="A2316" t="s">
        <v>714</v>
      </c>
      <c r="B2316" t="s">
        <v>715</v>
      </c>
      <c r="C2316" t="s">
        <v>716</v>
      </c>
      <c r="D2316" t="s">
        <v>56</v>
      </c>
      <c r="E2316">
        <v>0</v>
      </c>
      <c r="F2316">
        <v>0</v>
      </c>
      <c r="G2316">
        <v>0</v>
      </c>
      <c r="H2316">
        <v>0</v>
      </c>
      <c r="I2316">
        <v>0</v>
      </c>
      <c r="J2316">
        <v>0</v>
      </c>
      <c r="K2316">
        <v>695.44</v>
      </c>
      <c r="L2316">
        <v>7.3693958904180002E-8</v>
      </c>
      <c r="M2316" t="s">
        <v>42</v>
      </c>
      <c r="N2316">
        <v>9436865793.8999996</v>
      </c>
      <c r="O2316" t="s">
        <v>59</v>
      </c>
      <c r="P2316">
        <v>201686.1</v>
      </c>
      <c r="Q2316">
        <v>0</v>
      </c>
      <c r="R2316">
        <v>2.1372148805000001E-5</v>
      </c>
    </row>
    <row r="2317" spans="1:18" x14ac:dyDescent="0.3">
      <c r="A2317" t="s">
        <v>723</v>
      </c>
      <c r="B2317" t="s">
        <v>724</v>
      </c>
      <c r="C2317" t="s">
        <v>725</v>
      </c>
      <c r="D2317" t="s">
        <v>56</v>
      </c>
      <c r="E2317">
        <v>0</v>
      </c>
      <c r="F2317">
        <v>0</v>
      </c>
      <c r="G2317">
        <v>0</v>
      </c>
      <c r="H2317">
        <v>0</v>
      </c>
      <c r="I2317">
        <v>0</v>
      </c>
      <c r="J2317">
        <v>0</v>
      </c>
      <c r="K2317">
        <v>6478.25</v>
      </c>
      <c r="L2317">
        <v>6.8648321820868998E-7</v>
      </c>
      <c r="M2317" t="s">
        <v>42</v>
      </c>
      <c r="N2317">
        <v>9436865793.8999996</v>
      </c>
      <c r="O2317" t="s">
        <v>59</v>
      </c>
      <c r="P2317">
        <v>1944210.36</v>
      </c>
      <c r="Q2317">
        <v>0</v>
      </c>
      <c r="R2317">
        <v>2.0602288964E-4</v>
      </c>
    </row>
    <row r="2318" spans="1:18" x14ac:dyDescent="0.3">
      <c r="A2318" t="s">
        <v>726</v>
      </c>
      <c r="B2318" t="s">
        <v>727</v>
      </c>
      <c r="C2318" t="s">
        <v>728</v>
      </c>
      <c r="D2318" t="s">
        <v>56</v>
      </c>
      <c r="E2318">
        <v>0</v>
      </c>
      <c r="F2318">
        <v>0</v>
      </c>
      <c r="G2318">
        <v>0</v>
      </c>
      <c r="H2318">
        <v>0</v>
      </c>
      <c r="I2318">
        <v>0</v>
      </c>
      <c r="J2318">
        <v>0</v>
      </c>
      <c r="K2318">
        <v>4174.4399999999996</v>
      </c>
      <c r="L2318">
        <v>4.4235449471988E-7</v>
      </c>
      <c r="M2318" t="s">
        <v>42</v>
      </c>
      <c r="N2318">
        <v>9436865793.8999996</v>
      </c>
      <c r="O2318" t="s">
        <v>59</v>
      </c>
      <c r="P2318">
        <v>1176999.06</v>
      </c>
      <c r="Q2318">
        <v>0</v>
      </c>
      <c r="R2318">
        <v>1.2472351368599999E-4</v>
      </c>
    </row>
    <row r="2319" spans="1:18" x14ac:dyDescent="0.3">
      <c r="A2319" t="s">
        <v>729</v>
      </c>
      <c r="B2319" t="s">
        <v>730</v>
      </c>
      <c r="C2319" t="s">
        <v>731</v>
      </c>
      <c r="D2319" t="s">
        <v>56</v>
      </c>
      <c r="E2319">
        <v>0</v>
      </c>
      <c r="F2319">
        <v>0</v>
      </c>
      <c r="G2319">
        <v>0</v>
      </c>
      <c r="H2319">
        <v>0</v>
      </c>
      <c r="I2319">
        <v>0</v>
      </c>
      <c r="J2319">
        <v>0</v>
      </c>
      <c r="K2319">
        <v>7465.63</v>
      </c>
      <c r="L2319">
        <v>7.9111329577513995E-7</v>
      </c>
      <c r="M2319" t="s">
        <v>42</v>
      </c>
      <c r="N2319">
        <v>9436865793.8999996</v>
      </c>
      <c r="O2319" t="s">
        <v>59</v>
      </c>
      <c r="P2319">
        <v>2395606.9300000002</v>
      </c>
      <c r="Q2319">
        <v>0</v>
      </c>
      <c r="R2319">
        <v>2.5385620420199999E-4</v>
      </c>
    </row>
    <row r="2320" spans="1:18" x14ac:dyDescent="0.3">
      <c r="A2320" t="s">
        <v>744</v>
      </c>
      <c r="B2320" t="s">
        <v>745</v>
      </c>
      <c r="C2320" t="s">
        <v>746</v>
      </c>
      <c r="D2320" t="s">
        <v>56</v>
      </c>
      <c r="E2320">
        <v>0</v>
      </c>
      <c r="F2320">
        <v>0</v>
      </c>
      <c r="G2320">
        <v>0</v>
      </c>
      <c r="H2320">
        <v>0</v>
      </c>
      <c r="I2320">
        <v>0</v>
      </c>
      <c r="J2320">
        <v>0</v>
      </c>
      <c r="K2320">
        <v>41155.629999999997</v>
      </c>
      <c r="L2320">
        <v>4.3611545293568799E-6</v>
      </c>
      <c r="M2320" t="s">
        <v>42</v>
      </c>
      <c r="N2320">
        <v>9436865793.8999996</v>
      </c>
      <c r="O2320" t="s">
        <v>59</v>
      </c>
      <c r="P2320">
        <v>10457916.93</v>
      </c>
      <c r="Q2320">
        <v>0</v>
      </c>
      <c r="R2320">
        <v>1.1081981198419999E-3</v>
      </c>
    </row>
    <row r="2321" spans="1:18" x14ac:dyDescent="0.3">
      <c r="A2321" t="s">
        <v>759</v>
      </c>
      <c r="B2321" t="s">
        <v>760</v>
      </c>
      <c r="C2321" t="s">
        <v>761</v>
      </c>
      <c r="D2321" t="s">
        <v>56</v>
      </c>
      <c r="E2321">
        <v>0</v>
      </c>
      <c r="F2321">
        <v>0</v>
      </c>
      <c r="G2321">
        <v>0</v>
      </c>
      <c r="H2321">
        <v>0</v>
      </c>
      <c r="I2321">
        <v>0</v>
      </c>
      <c r="J2321">
        <v>0</v>
      </c>
      <c r="K2321">
        <v>812.52</v>
      </c>
      <c r="L2321">
        <v>8.6100620454429996E-8</v>
      </c>
      <c r="M2321" t="s">
        <v>42</v>
      </c>
      <c r="N2321">
        <v>9436865793.8999996</v>
      </c>
      <c r="O2321" t="s">
        <v>59</v>
      </c>
      <c r="P2321">
        <v>269264.71000000002</v>
      </c>
      <c r="Q2321">
        <v>0</v>
      </c>
      <c r="R2321">
        <v>2.8533277455000001E-5</v>
      </c>
    </row>
    <row r="2322" spans="1:18" x14ac:dyDescent="0.3">
      <c r="A2322" t="s">
        <v>762</v>
      </c>
      <c r="B2322" t="s">
        <v>763</v>
      </c>
      <c r="C2322" t="s">
        <v>764</v>
      </c>
      <c r="D2322" t="s">
        <v>56</v>
      </c>
      <c r="E2322">
        <v>0</v>
      </c>
      <c r="F2322">
        <v>0</v>
      </c>
      <c r="G2322">
        <v>0</v>
      </c>
      <c r="H2322">
        <v>0</v>
      </c>
      <c r="I2322">
        <v>0</v>
      </c>
      <c r="J2322">
        <v>0</v>
      </c>
      <c r="K2322">
        <v>14072.04</v>
      </c>
      <c r="L2322">
        <v>1.49117729417071E-6</v>
      </c>
      <c r="M2322" t="s">
        <v>42</v>
      </c>
      <c r="N2322">
        <v>9436865793.8999996</v>
      </c>
      <c r="O2322" t="s">
        <v>59</v>
      </c>
      <c r="P2322">
        <v>4191197.33</v>
      </c>
      <c r="Q2322">
        <v>0</v>
      </c>
      <c r="R2322">
        <v>4.4413022517600002E-4</v>
      </c>
    </row>
    <row r="2323" spans="1:18" x14ac:dyDescent="0.3">
      <c r="A2323" t="s">
        <v>765</v>
      </c>
      <c r="B2323" t="s">
        <v>766</v>
      </c>
      <c r="C2323" t="s">
        <v>767</v>
      </c>
      <c r="D2323" t="s">
        <v>56</v>
      </c>
      <c r="E2323">
        <v>0</v>
      </c>
      <c r="F2323">
        <v>0</v>
      </c>
      <c r="G2323">
        <v>0</v>
      </c>
      <c r="H2323">
        <v>0</v>
      </c>
      <c r="I2323">
        <v>0</v>
      </c>
      <c r="J2323">
        <v>0</v>
      </c>
      <c r="K2323">
        <v>34400.58</v>
      </c>
      <c r="L2323">
        <v>3.64533953870961E-6</v>
      </c>
      <c r="M2323" t="s">
        <v>42</v>
      </c>
      <c r="N2323">
        <v>9436865793.8999996</v>
      </c>
      <c r="O2323" t="s">
        <v>59</v>
      </c>
      <c r="P2323">
        <v>9177273.7300000004</v>
      </c>
      <c r="Q2323">
        <v>0</v>
      </c>
      <c r="R2323">
        <v>9.7249170756799998E-4</v>
      </c>
    </row>
    <row r="2324" spans="1:18" x14ac:dyDescent="0.3">
      <c r="A2324" t="s">
        <v>768</v>
      </c>
      <c r="B2324" t="s">
        <v>769</v>
      </c>
      <c r="C2324" t="s">
        <v>770</v>
      </c>
      <c r="D2324" t="s">
        <v>56</v>
      </c>
      <c r="E2324">
        <v>0</v>
      </c>
      <c r="F2324">
        <v>0</v>
      </c>
      <c r="G2324">
        <v>0</v>
      </c>
      <c r="H2324">
        <v>0</v>
      </c>
      <c r="I2324">
        <v>0</v>
      </c>
      <c r="J2324">
        <v>0</v>
      </c>
      <c r="K2324">
        <v>5750.56</v>
      </c>
      <c r="L2324">
        <v>6.0937181110673003E-7</v>
      </c>
      <c r="M2324" t="s">
        <v>42</v>
      </c>
      <c r="N2324">
        <v>9436865793.8999996</v>
      </c>
      <c r="O2324" t="s">
        <v>59</v>
      </c>
      <c r="P2324">
        <v>1725836.05</v>
      </c>
      <c r="Q2324">
        <v>0</v>
      </c>
      <c r="R2324">
        <v>1.8288233484400001E-4</v>
      </c>
    </row>
    <row r="2325" spans="1:18" x14ac:dyDescent="0.3">
      <c r="A2325" t="s">
        <v>771</v>
      </c>
      <c r="B2325" t="s">
        <v>772</v>
      </c>
      <c r="C2325" t="s">
        <v>773</v>
      </c>
      <c r="D2325" t="s">
        <v>56</v>
      </c>
      <c r="E2325">
        <v>0</v>
      </c>
      <c r="F2325">
        <v>0</v>
      </c>
      <c r="G2325">
        <v>0</v>
      </c>
      <c r="H2325">
        <v>0</v>
      </c>
      <c r="I2325">
        <v>0</v>
      </c>
      <c r="J2325">
        <v>0</v>
      </c>
      <c r="K2325">
        <v>85579.06</v>
      </c>
      <c r="L2325">
        <v>9.0685892826110095E-6</v>
      </c>
      <c r="M2325" t="s">
        <v>42</v>
      </c>
      <c r="N2325">
        <v>9436865793.8999996</v>
      </c>
      <c r="O2325" t="s">
        <v>59</v>
      </c>
      <c r="P2325">
        <v>25233971.010000002</v>
      </c>
      <c r="Q2325">
        <v>0</v>
      </c>
      <c r="R2325">
        <v>2.6739779457620001E-3</v>
      </c>
    </row>
    <row r="2326" spans="1:18" x14ac:dyDescent="0.3">
      <c r="A2326" t="s">
        <v>786</v>
      </c>
      <c r="B2326" t="s">
        <v>787</v>
      </c>
      <c r="C2326" t="s">
        <v>788</v>
      </c>
      <c r="D2326" t="s">
        <v>56</v>
      </c>
      <c r="E2326">
        <v>0</v>
      </c>
      <c r="F2326">
        <v>0</v>
      </c>
      <c r="G2326">
        <v>0</v>
      </c>
      <c r="H2326">
        <v>0</v>
      </c>
      <c r="I2326">
        <v>0</v>
      </c>
      <c r="J2326">
        <v>0</v>
      </c>
      <c r="K2326">
        <v>11071.74</v>
      </c>
      <c r="L2326">
        <v>1.17324334602244E-6</v>
      </c>
      <c r="M2326" t="s">
        <v>42</v>
      </c>
      <c r="N2326">
        <v>9436865793.8999996</v>
      </c>
      <c r="O2326" t="s">
        <v>59</v>
      </c>
      <c r="P2326">
        <v>2933173.05</v>
      </c>
      <c r="Q2326">
        <v>0</v>
      </c>
      <c r="R2326">
        <v>3.1082068072800002E-4</v>
      </c>
    </row>
    <row r="2327" spans="1:18" x14ac:dyDescent="0.3">
      <c r="A2327" t="s">
        <v>804</v>
      </c>
      <c r="B2327" t="s">
        <v>805</v>
      </c>
      <c r="C2327" t="s">
        <v>806</v>
      </c>
      <c r="D2327" t="s">
        <v>56</v>
      </c>
      <c r="E2327">
        <v>0</v>
      </c>
      <c r="F2327">
        <v>0</v>
      </c>
      <c r="G2327">
        <v>0</v>
      </c>
      <c r="H2327">
        <v>0</v>
      </c>
      <c r="I2327">
        <v>0</v>
      </c>
      <c r="J2327">
        <v>0</v>
      </c>
      <c r="K2327">
        <v>68417.429999999993</v>
      </c>
      <c r="L2327">
        <v>7.2500162123980902E-6</v>
      </c>
      <c r="M2327" t="s">
        <v>42</v>
      </c>
      <c r="N2327">
        <v>9436865793.8999996</v>
      </c>
      <c r="O2327" t="s">
        <v>59</v>
      </c>
      <c r="P2327">
        <v>14866999.640000001</v>
      </c>
      <c r="Q2327">
        <v>0</v>
      </c>
      <c r="R2327">
        <v>1.5754170891790001E-3</v>
      </c>
    </row>
    <row r="2328" spans="1:18" x14ac:dyDescent="0.3">
      <c r="A2328" t="s">
        <v>807</v>
      </c>
      <c r="B2328" t="s">
        <v>808</v>
      </c>
      <c r="C2328" t="s">
        <v>809</v>
      </c>
      <c r="D2328" t="s">
        <v>56</v>
      </c>
      <c r="E2328">
        <v>0</v>
      </c>
      <c r="F2328">
        <v>0</v>
      </c>
      <c r="G2328">
        <v>0</v>
      </c>
      <c r="H2328">
        <v>0</v>
      </c>
      <c r="I2328">
        <v>0</v>
      </c>
      <c r="J2328">
        <v>0</v>
      </c>
      <c r="K2328">
        <v>695.74</v>
      </c>
      <c r="L2328">
        <v>7.3725749119980004E-8</v>
      </c>
      <c r="M2328" t="s">
        <v>42</v>
      </c>
      <c r="N2328">
        <v>9436865793.8999996</v>
      </c>
      <c r="O2328" t="s">
        <v>59</v>
      </c>
      <c r="P2328">
        <v>211253.37</v>
      </c>
      <c r="Q2328">
        <v>0</v>
      </c>
      <c r="R2328">
        <v>2.2385967398000001E-5</v>
      </c>
    </row>
    <row r="2329" spans="1:18" x14ac:dyDescent="0.3">
      <c r="A2329" t="s">
        <v>810</v>
      </c>
      <c r="B2329" t="s">
        <v>811</v>
      </c>
      <c r="C2329" t="s">
        <v>812</v>
      </c>
      <c r="D2329" t="s">
        <v>56</v>
      </c>
      <c r="E2329">
        <v>0</v>
      </c>
      <c r="F2329">
        <v>0</v>
      </c>
      <c r="G2329">
        <v>0</v>
      </c>
      <c r="H2329">
        <v>0</v>
      </c>
      <c r="I2329">
        <v>0</v>
      </c>
      <c r="J2329">
        <v>0</v>
      </c>
      <c r="K2329">
        <v>6820.34</v>
      </c>
      <c r="L2329">
        <v>7.2273360127773003E-7</v>
      </c>
      <c r="M2329" t="s">
        <v>42</v>
      </c>
      <c r="N2329">
        <v>9436865793.8999996</v>
      </c>
      <c r="O2329" t="s">
        <v>59</v>
      </c>
      <c r="P2329">
        <v>1623295.85</v>
      </c>
      <c r="Q2329">
        <v>0</v>
      </c>
      <c r="R2329">
        <v>1.72016417893E-4</v>
      </c>
    </row>
    <row r="2330" spans="1:18" x14ac:dyDescent="0.3">
      <c r="A2330" t="s">
        <v>819</v>
      </c>
      <c r="B2330" t="s">
        <v>820</v>
      </c>
      <c r="C2330" t="s">
        <v>821</v>
      </c>
      <c r="D2330" t="s">
        <v>56</v>
      </c>
      <c r="E2330">
        <v>0</v>
      </c>
      <c r="F2330">
        <v>0</v>
      </c>
      <c r="G2330">
        <v>0</v>
      </c>
      <c r="H2330">
        <v>0</v>
      </c>
      <c r="I2330">
        <v>0</v>
      </c>
      <c r="J2330">
        <v>0</v>
      </c>
      <c r="K2330">
        <v>1606.22</v>
      </c>
      <c r="L2330">
        <v>1.7020693470476001E-7</v>
      </c>
      <c r="M2330" t="s">
        <v>42</v>
      </c>
      <c r="N2330">
        <v>9436865793.8999996</v>
      </c>
      <c r="O2330" t="s">
        <v>59</v>
      </c>
      <c r="P2330">
        <v>507768.69</v>
      </c>
      <c r="Q2330">
        <v>0</v>
      </c>
      <c r="R2330">
        <v>5.3806920760999997E-5</v>
      </c>
    </row>
    <row r="2331" spans="1:18" x14ac:dyDescent="0.3">
      <c r="A2331" t="s">
        <v>846</v>
      </c>
      <c r="B2331" t="s">
        <v>847</v>
      </c>
      <c r="C2331" t="s">
        <v>848</v>
      </c>
      <c r="D2331" t="s">
        <v>56</v>
      </c>
      <c r="E2331">
        <v>0</v>
      </c>
      <c r="F2331">
        <v>0</v>
      </c>
      <c r="G2331">
        <v>0</v>
      </c>
      <c r="H2331">
        <v>0</v>
      </c>
      <c r="I2331">
        <v>0</v>
      </c>
      <c r="J2331">
        <v>0</v>
      </c>
      <c r="K2331">
        <v>2065.2600000000002</v>
      </c>
      <c r="L2331">
        <v>2.1885020356386999E-7</v>
      </c>
      <c r="M2331" t="s">
        <v>42</v>
      </c>
      <c r="N2331">
        <v>9436865793.8999996</v>
      </c>
      <c r="O2331" t="s">
        <v>59</v>
      </c>
      <c r="P2331">
        <v>756961.4</v>
      </c>
      <c r="Q2331">
        <v>0</v>
      </c>
      <c r="R2331">
        <v>8.0213220844000001E-5</v>
      </c>
    </row>
    <row r="2332" spans="1:18" x14ac:dyDescent="0.3">
      <c r="A2332" t="s">
        <v>849</v>
      </c>
      <c r="B2332" t="s">
        <v>850</v>
      </c>
      <c r="C2332" t="s">
        <v>851</v>
      </c>
      <c r="D2332" t="s">
        <v>56</v>
      </c>
      <c r="E2332">
        <v>0</v>
      </c>
      <c r="F2332">
        <v>0</v>
      </c>
      <c r="G2332">
        <v>0</v>
      </c>
      <c r="H2332">
        <v>0</v>
      </c>
      <c r="I2332">
        <v>0</v>
      </c>
      <c r="J2332">
        <v>0</v>
      </c>
      <c r="K2332">
        <v>5488.45</v>
      </c>
      <c r="L2332">
        <v>5.8159669956816996E-7</v>
      </c>
      <c r="M2332" t="s">
        <v>42</v>
      </c>
      <c r="N2332">
        <v>9436865793.8999996</v>
      </c>
      <c r="O2332" t="s">
        <v>59</v>
      </c>
      <c r="P2332">
        <v>1399157.54</v>
      </c>
      <c r="Q2332">
        <v>0</v>
      </c>
      <c r="R2332">
        <v>1.4826506708399999E-4</v>
      </c>
    </row>
    <row r="2333" spans="1:18" x14ac:dyDescent="0.3">
      <c r="A2333" t="s">
        <v>855</v>
      </c>
      <c r="B2333" t="s">
        <v>856</v>
      </c>
      <c r="C2333" t="s">
        <v>857</v>
      </c>
      <c r="D2333" t="s">
        <v>56</v>
      </c>
      <c r="E2333">
        <v>0</v>
      </c>
      <c r="F2333">
        <v>0</v>
      </c>
      <c r="G2333">
        <v>0</v>
      </c>
      <c r="H2333">
        <v>0</v>
      </c>
      <c r="I2333">
        <v>0</v>
      </c>
      <c r="J2333">
        <v>0</v>
      </c>
      <c r="K2333">
        <v>206542.88</v>
      </c>
      <c r="L2333">
        <v>2.1886809085862971E-5</v>
      </c>
      <c r="M2333" t="s">
        <v>42</v>
      </c>
      <c r="N2333">
        <v>9436865793.8999996</v>
      </c>
      <c r="O2333" t="s">
        <v>59</v>
      </c>
      <c r="P2333">
        <v>62456748.590000004</v>
      </c>
      <c r="Q2333">
        <v>0</v>
      </c>
      <c r="R2333">
        <v>6.6183783847360003E-3</v>
      </c>
    </row>
    <row r="2334" spans="1:18" x14ac:dyDescent="0.3">
      <c r="A2334" t="s">
        <v>864</v>
      </c>
      <c r="B2334" t="s">
        <v>865</v>
      </c>
      <c r="C2334" t="s">
        <v>866</v>
      </c>
      <c r="D2334" t="s">
        <v>56</v>
      </c>
      <c r="E2334">
        <v>0</v>
      </c>
      <c r="F2334">
        <v>0</v>
      </c>
      <c r="G2334">
        <v>0</v>
      </c>
      <c r="H2334">
        <v>0</v>
      </c>
      <c r="I2334">
        <v>0</v>
      </c>
      <c r="J2334">
        <v>0</v>
      </c>
      <c r="K2334">
        <v>19802.75</v>
      </c>
      <c r="L2334">
        <v>2.09844565266579E-6</v>
      </c>
      <c r="M2334" t="s">
        <v>42</v>
      </c>
      <c r="N2334">
        <v>9436865793.8999996</v>
      </c>
      <c r="O2334" t="s">
        <v>59</v>
      </c>
      <c r="P2334">
        <v>4945883.45</v>
      </c>
      <c r="Q2334">
        <v>0</v>
      </c>
      <c r="R2334">
        <v>5.2410234054599996E-4</v>
      </c>
    </row>
    <row r="2335" spans="1:18" x14ac:dyDescent="0.3">
      <c r="A2335" t="s">
        <v>873</v>
      </c>
      <c r="B2335" t="s">
        <v>874</v>
      </c>
      <c r="C2335" t="s">
        <v>875</v>
      </c>
      <c r="D2335" t="s">
        <v>56</v>
      </c>
      <c r="E2335">
        <v>0</v>
      </c>
      <c r="F2335">
        <v>0</v>
      </c>
      <c r="G2335">
        <v>0</v>
      </c>
      <c r="H2335">
        <v>0</v>
      </c>
      <c r="I2335">
        <v>0</v>
      </c>
      <c r="J2335">
        <v>0</v>
      </c>
      <c r="K2335">
        <v>4926.1099999999997</v>
      </c>
      <c r="L2335">
        <v>5.2200699973758E-7</v>
      </c>
      <c r="M2335" t="s">
        <v>42</v>
      </c>
      <c r="N2335">
        <v>9436865793.8999996</v>
      </c>
      <c r="O2335" t="s">
        <v>59</v>
      </c>
      <c r="P2335">
        <v>1580334.61</v>
      </c>
      <c r="Q2335">
        <v>0</v>
      </c>
      <c r="R2335">
        <v>1.6746392759099999E-4</v>
      </c>
    </row>
    <row r="2336" spans="1:18" x14ac:dyDescent="0.3">
      <c r="A2336" t="s">
        <v>888</v>
      </c>
      <c r="B2336" t="s">
        <v>889</v>
      </c>
      <c r="C2336" t="s">
        <v>890</v>
      </c>
      <c r="D2336" t="s">
        <v>56</v>
      </c>
      <c r="E2336">
        <v>0</v>
      </c>
      <c r="F2336">
        <v>0</v>
      </c>
      <c r="G2336">
        <v>0</v>
      </c>
      <c r="H2336">
        <v>0</v>
      </c>
      <c r="I2336">
        <v>0</v>
      </c>
      <c r="J2336">
        <v>0</v>
      </c>
      <c r="K2336">
        <v>598.83000000000004</v>
      </c>
      <c r="L2336">
        <v>6.3456449744900001E-8</v>
      </c>
      <c r="M2336" t="s">
        <v>42</v>
      </c>
      <c r="N2336">
        <v>9436865793.8999996</v>
      </c>
      <c r="O2336" t="s">
        <v>59</v>
      </c>
      <c r="P2336">
        <v>178163.59</v>
      </c>
      <c r="Q2336">
        <v>0</v>
      </c>
      <c r="R2336">
        <v>1.8879529909000001E-5</v>
      </c>
    </row>
    <row r="2337" spans="1:18" x14ac:dyDescent="0.3">
      <c r="A2337" t="s">
        <v>891</v>
      </c>
      <c r="B2337" t="s">
        <v>892</v>
      </c>
      <c r="C2337" t="s">
        <v>893</v>
      </c>
      <c r="D2337" t="s">
        <v>56</v>
      </c>
      <c r="E2337">
        <v>0</v>
      </c>
      <c r="F2337">
        <v>0</v>
      </c>
      <c r="G2337">
        <v>0</v>
      </c>
      <c r="H2337">
        <v>0</v>
      </c>
      <c r="I2337">
        <v>0</v>
      </c>
      <c r="J2337">
        <v>0</v>
      </c>
      <c r="K2337">
        <v>1130.27</v>
      </c>
      <c r="L2337">
        <v>1.1977175734877999E-7</v>
      </c>
      <c r="M2337" t="s">
        <v>42</v>
      </c>
      <c r="N2337">
        <v>9436865793.8999996</v>
      </c>
      <c r="O2337" t="s">
        <v>59</v>
      </c>
      <c r="P2337">
        <v>407786.31</v>
      </c>
      <c r="Q2337" s="92">
        <v>0</v>
      </c>
      <c r="R2337" s="92">
        <v>4.3212049307999997E-5</v>
      </c>
    </row>
    <row r="2338" spans="1:18" x14ac:dyDescent="0.3">
      <c r="A2338" t="s">
        <v>897</v>
      </c>
      <c r="B2338" t="s">
        <v>898</v>
      </c>
      <c r="C2338" t="s">
        <v>899</v>
      </c>
      <c r="D2338" t="s">
        <v>56</v>
      </c>
      <c r="E2338">
        <v>0</v>
      </c>
      <c r="F2338">
        <v>0</v>
      </c>
      <c r="G2338">
        <v>0</v>
      </c>
      <c r="H2338">
        <v>0</v>
      </c>
      <c r="I2338">
        <v>0</v>
      </c>
      <c r="J2338">
        <v>0</v>
      </c>
      <c r="K2338">
        <v>1654.77</v>
      </c>
      <c r="L2338">
        <v>1.7535165129397001E-7</v>
      </c>
      <c r="M2338" t="s">
        <v>42</v>
      </c>
      <c r="N2338">
        <v>9436865793.8999996</v>
      </c>
      <c r="O2338" t="s">
        <v>59</v>
      </c>
      <c r="P2338">
        <v>455689.89</v>
      </c>
      <c r="Q2338">
        <v>0</v>
      </c>
      <c r="R2338">
        <v>4.8288266460000002E-5</v>
      </c>
    </row>
    <row r="2339" spans="1:18" x14ac:dyDescent="0.3">
      <c r="A2339" t="s">
        <v>900</v>
      </c>
      <c r="B2339" t="s">
        <v>901</v>
      </c>
      <c r="C2339" t="s">
        <v>902</v>
      </c>
      <c r="D2339" t="s">
        <v>56</v>
      </c>
      <c r="E2339">
        <v>0</v>
      </c>
      <c r="F2339">
        <v>0</v>
      </c>
      <c r="G2339">
        <v>0</v>
      </c>
      <c r="H2339">
        <v>0</v>
      </c>
      <c r="I2339">
        <v>0</v>
      </c>
      <c r="J2339">
        <v>0</v>
      </c>
      <c r="K2339">
        <v>14563.1</v>
      </c>
      <c r="L2339">
        <v>1.54321363872882E-6</v>
      </c>
      <c r="M2339" t="s">
        <v>42</v>
      </c>
      <c r="N2339">
        <v>9436865793.8999996</v>
      </c>
      <c r="O2339" t="s">
        <v>59</v>
      </c>
      <c r="P2339">
        <v>4613034.21</v>
      </c>
      <c r="Q2339">
        <v>0</v>
      </c>
      <c r="R2339">
        <v>4.8883117665799998E-4</v>
      </c>
    </row>
    <row r="2340" spans="1:18" x14ac:dyDescent="0.3">
      <c r="A2340" t="s">
        <v>906</v>
      </c>
      <c r="B2340" t="s">
        <v>907</v>
      </c>
      <c r="C2340" t="s">
        <v>908</v>
      </c>
      <c r="D2340" t="s">
        <v>56</v>
      </c>
      <c r="E2340">
        <v>0</v>
      </c>
      <c r="F2340">
        <v>0</v>
      </c>
      <c r="G2340">
        <v>0</v>
      </c>
      <c r="H2340">
        <v>0</v>
      </c>
      <c r="I2340">
        <v>0</v>
      </c>
      <c r="J2340">
        <v>0</v>
      </c>
      <c r="K2340">
        <v>2337.44</v>
      </c>
      <c r="L2340">
        <v>2.4769240667923001E-7</v>
      </c>
      <c r="M2340" t="s">
        <v>42</v>
      </c>
      <c r="N2340">
        <v>9436865793.8999996</v>
      </c>
      <c r="O2340" t="s">
        <v>59</v>
      </c>
      <c r="P2340">
        <v>481688.89</v>
      </c>
      <c r="Q2340">
        <v>0</v>
      </c>
      <c r="R2340">
        <v>5.1043312527999999E-5</v>
      </c>
    </row>
    <row r="2341" spans="1:18" x14ac:dyDescent="0.3">
      <c r="A2341" t="s">
        <v>918</v>
      </c>
      <c r="B2341" t="s">
        <v>919</v>
      </c>
      <c r="C2341" t="s">
        <v>920</v>
      </c>
      <c r="D2341" t="s">
        <v>56</v>
      </c>
      <c r="E2341">
        <v>0</v>
      </c>
      <c r="F2341">
        <v>0</v>
      </c>
      <c r="G2341">
        <v>0</v>
      </c>
      <c r="H2341">
        <v>0</v>
      </c>
      <c r="I2341">
        <v>0</v>
      </c>
      <c r="J2341">
        <v>0</v>
      </c>
      <c r="K2341">
        <v>13346.92</v>
      </c>
      <c r="L2341">
        <v>1.4143382232507099E-6</v>
      </c>
      <c r="M2341" t="s">
        <v>42</v>
      </c>
      <c r="N2341">
        <v>9436865793.8999996</v>
      </c>
      <c r="O2341" t="s">
        <v>59</v>
      </c>
      <c r="P2341">
        <v>2485659.96</v>
      </c>
      <c r="Q2341">
        <v>0</v>
      </c>
      <c r="R2341">
        <v>2.6339888838999999E-4</v>
      </c>
    </row>
    <row r="2342" spans="1:18" x14ac:dyDescent="0.3">
      <c r="A2342" t="s">
        <v>927</v>
      </c>
      <c r="B2342" t="s">
        <v>928</v>
      </c>
      <c r="C2342" t="s">
        <v>929</v>
      </c>
      <c r="D2342" t="s">
        <v>56</v>
      </c>
      <c r="E2342">
        <v>0</v>
      </c>
      <c r="F2342">
        <v>0</v>
      </c>
      <c r="G2342">
        <v>0</v>
      </c>
      <c r="H2342">
        <v>0</v>
      </c>
      <c r="I2342">
        <v>0</v>
      </c>
      <c r="J2342">
        <v>0</v>
      </c>
      <c r="K2342">
        <v>24946.62</v>
      </c>
      <c r="L2342">
        <v>2.64352811037384E-6</v>
      </c>
      <c r="M2342" t="s">
        <v>42</v>
      </c>
      <c r="N2342">
        <v>9436865793.8999996</v>
      </c>
      <c r="O2342" t="s">
        <v>59</v>
      </c>
      <c r="P2342">
        <v>8760260.4100000001</v>
      </c>
      <c r="Q2342">
        <v>0</v>
      </c>
      <c r="R2342">
        <v>9.2830189613000004E-4</v>
      </c>
    </row>
    <row r="2343" spans="1:18" x14ac:dyDescent="0.3">
      <c r="A2343" t="s">
        <v>930</v>
      </c>
      <c r="B2343" t="s">
        <v>931</v>
      </c>
      <c r="C2343" t="s">
        <v>932</v>
      </c>
      <c r="D2343" t="s">
        <v>56</v>
      </c>
      <c r="E2343">
        <v>0</v>
      </c>
      <c r="F2343">
        <v>0</v>
      </c>
      <c r="G2343">
        <v>0</v>
      </c>
      <c r="H2343">
        <v>0</v>
      </c>
      <c r="I2343">
        <v>0</v>
      </c>
      <c r="J2343">
        <v>0</v>
      </c>
      <c r="K2343">
        <v>6280.23</v>
      </c>
      <c r="L2343">
        <v>6.6549955643741999E-7</v>
      </c>
      <c r="M2343" t="s">
        <v>42</v>
      </c>
      <c r="N2343">
        <v>9436865793.8999996</v>
      </c>
      <c r="O2343" t="s">
        <v>59</v>
      </c>
      <c r="P2343">
        <v>2450034.2000000002</v>
      </c>
      <c r="Q2343">
        <v>0</v>
      </c>
      <c r="R2343">
        <v>2.5962371972899998E-4</v>
      </c>
    </row>
    <row r="2344" spans="1:18" x14ac:dyDescent="0.3">
      <c r="A2344" t="s">
        <v>933</v>
      </c>
      <c r="B2344" t="s">
        <v>934</v>
      </c>
      <c r="C2344" t="s">
        <v>935</v>
      </c>
      <c r="D2344" t="s">
        <v>56</v>
      </c>
      <c r="E2344">
        <v>0</v>
      </c>
      <c r="F2344">
        <v>0</v>
      </c>
      <c r="G2344">
        <v>0</v>
      </c>
      <c r="H2344">
        <v>0</v>
      </c>
      <c r="I2344">
        <v>0</v>
      </c>
      <c r="J2344">
        <v>0</v>
      </c>
      <c r="K2344">
        <v>18193.009999999998</v>
      </c>
      <c r="L2344">
        <v>1.92786571276238E-6</v>
      </c>
      <c r="M2344" t="s">
        <v>42</v>
      </c>
      <c r="N2344">
        <v>9436865793.8999996</v>
      </c>
      <c r="O2344" t="s">
        <v>59</v>
      </c>
      <c r="P2344">
        <v>6032486.04</v>
      </c>
      <c r="Q2344">
        <v>0</v>
      </c>
      <c r="R2344">
        <v>6.3924677660500003E-4</v>
      </c>
    </row>
    <row r="2345" spans="1:18" x14ac:dyDescent="0.3">
      <c r="A2345" t="s">
        <v>942</v>
      </c>
      <c r="B2345" t="s">
        <v>943</v>
      </c>
      <c r="C2345" t="s">
        <v>944</v>
      </c>
      <c r="D2345" t="s">
        <v>56</v>
      </c>
      <c r="E2345">
        <v>0</v>
      </c>
      <c r="F2345">
        <v>0</v>
      </c>
      <c r="G2345">
        <v>0</v>
      </c>
      <c r="H2345">
        <v>0</v>
      </c>
      <c r="I2345">
        <v>0</v>
      </c>
      <c r="J2345">
        <v>0</v>
      </c>
      <c r="K2345">
        <v>5919.39</v>
      </c>
      <c r="L2345">
        <v>6.2726228488131003E-7</v>
      </c>
      <c r="M2345" t="s">
        <v>42</v>
      </c>
      <c r="N2345">
        <v>9436865793.8999996</v>
      </c>
      <c r="O2345" t="s">
        <v>59</v>
      </c>
      <c r="P2345">
        <v>1854518.25</v>
      </c>
      <c r="Q2345">
        <v>0</v>
      </c>
      <c r="R2345">
        <v>1.9651845119999999E-4</v>
      </c>
    </row>
    <row r="2346" spans="1:18" x14ac:dyDescent="0.3">
      <c r="A2346" t="s">
        <v>945</v>
      </c>
      <c r="B2346" t="s">
        <v>946</v>
      </c>
      <c r="C2346" t="s">
        <v>947</v>
      </c>
      <c r="D2346" t="s">
        <v>56</v>
      </c>
      <c r="E2346">
        <v>0</v>
      </c>
      <c r="F2346">
        <v>0</v>
      </c>
      <c r="G2346">
        <v>0</v>
      </c>
      <c r="H2346">
        <v>0</v>
      </c>
      <c r="I2346">
        <v>0</v>
      </c>
      <c r="J2346">
        <v>0</v>
      </c>
      <c r="K2346">
        <v>11416.57</v>
      </c>
      <c r="L2346">
        <v>1.2097840797290601E-6</v>
      </c>
      <c r="M2346" t="s">
        <v>42</v>
      </c>
      <c r="N2346">
        <v>9436865793.8999996</v>
      </c>
      <c r="O2346" t="s">
        <v>59</v>
      </c>
      <c r="P2346">
        <v>4123986.05</v>
      </c>
      <c r="Q2346">
        <v>0</v>
      </c>
      <c r="R2346">
        <v>4.3700802152600002E-4</v>
      </c>
    </row>
    <row r="2347" spans="1:18" x14ac:dyDescent="0.3">
      <c r="A2347" t="s">
        <v>948</v>
      </c>
      <c r="B2347" t="s">
        <v>949</v>
      </c>
      <c r="C2347" t="s">
        <v>950</v>
      </c>
      <c r="D2347" t="s">
        <v>56</v>
      </c>
      <c r="E2347">
        <v>0</v>
      </c>
      <c r="F2347">
        <v>0</v>
      </c>
      <c r="G2347">
        <v>0</v>
      </c>
      <c r="H2347">
        <v>0</v>
      </c>
      <c r="I2347">
        <v>0</v>
      </c>
      <c r="J2347">
        <v>0</v>
      </c>
      <c r="K2347">
        <v>4554.6899999999996</v>
      </c>
      <c r="L2347">
        <v>4.8264859323781999E-7</v>
      </c>
      <c r="M2347" t="s">
        <v>42</v>
      </c>
      <c r="N2347">
        <v>9436865793.8999996</v>
      </c>
      <c r="O2347" t="s">
        <v>59</v>
      </c>
      <c r="P2347">
        <v>1682661.86</v>
      </c>
      <c r="Q2347">
        <v>0</v>
      </c>
      <c r="R2347">
        <v>1.7830727878800001E-4</v>
      </c>
    </row>
    <row r="2348" spans="1:18" x14ac:dyDescent="0.3">
      <c r="A2348" t="s">
        <v>954</v>
      </c>
      <c r="B2348" t="s">
        <v>955</v>
      </c>
      <c r="C2348" t="s">
        <v>956</v>
      </c>
      <c r="D2348" t="s">
        <v>56</v>
      </c>
      <c r="E2348">
        <v>0</v>
      </c>
      <c r="F2348">
        <v>0</v>
      </c>
      <c r="G2348">
        <v>0</v>
      </c>
      <c r="H2348">
        <v>0</v>
      </c>
      <c r="I2348">
        <v>0</v>
      </c>
      <c r="J2348">
        <v>0</v>
      </c>
      <c r="K2348">
        <v>18648.580000000002</v>
      </c>
      <c r="L2348">
        <v>1.9761412747921499E-6</v>
      </c>
      <c r="M2348" t="s">
        <v>42</v>
      </c>
      <c r="N2348">
        <v>9436865793.8999996</v>
      </c>
      <c r="O2348" t="s">
        <v>59</v>
      </c>
      <c r="P2348">
        <v>4472696.08</v>
      </c>
      <c r="Q2348">
        <v>0</v>
      </c>
      <c r="R2348">
        <v>4.7395991186899999E-4</v>
      </c>
    </row>
    <row r="2349" spans="1:18" x14ac:dyDescent="0.3">
      <c r="A2349" t="s">
        <v>969</v>
      </c>
      <c r="B2349" t="s">
        <v>970</v>
      </c>
      <c r="C2349" t="s">
        <v>971</v>
      </c>
      <c r="D2349" t="s">
        <v>56</v>
      </c>
      <c r="E2349">
        <v>0</v>
      </c>
      <c r="F2349">
        <v>0</v>
      </c>
      <c r="G2349">
        <v>0</v>
      </c>
      <c r="H2349">
        <v>0</v>
      </c>
      <c r="I2349">
        <v>0</v>
      </c>
      <c r="J2349">
        <v>0</v>
      </c>
      <c r="K2349">
        <v>7162.09</v>
      </c>
      <c r="L2349">
        <v>7.5894795543554005E-7</v>
      </c>
      <c r="M2349" t="s">
        <v>42</v>
      </c>
      <c r="N2349">
        <v>9436865793.8999996</v>
      </c>
      <c r="O2349" t="s">
        <v>59</v>
      </c>
      <c r="P2349">
        <v>2682399.77</v>
      </c>
      <c r="Q2349">
        <v>0</v>
      </c>
      <c r="R2349">
        <v>2.8424689177400001E-4</v>
      </c>
    </row>
    <row r="2350" spans="1:18" x14ac:dyDescent="0.3">
      <c r="A2350" t="s">
        <v>972</v>
      </c>
      <c r="B2350" t="s">
        <v>973</v>
      </c>
      <c r="C2350" t="s">
        <v>974</v>
      </c>
      <c r="D2350" t="s">
        <v>56</v>
      </c>
      <c r="E2350">
        <v>0</v>
      </c>
      <c r="F2350">
        <v>0</v>
      </c>
      <c r="G2350">
        <v>0</v>
      </c>
      <c r="H2350">
        <v>0</v>
      </c>
      <c r="I2350">
        <v>0</v>
      </c>
      <c r="J2350">
        <v>0</v>
      </c>
      <c r="K2350">
        <v>80736.479999999996</v>
      </c>
      <c r="L2350">
        <v>8.5554337386241206E-6</v>
      </c>
      <c r="M2350" t="s">
        <v>42</v>
      </c>
      <c r="N2350">
        <v>9436865793.8999996</v>
      </c>
      <c r="O2350" t="s">
        <v>59</v>
      </c>
      <c r="P2350">
        <v>17726140.960000001</v>
      </c>
      <c r="Q2350">
        <v>0</v>
      </c>
      <c r="R2350">
        <v>1.878392821E-3</v>
      </c>
    </row>
    <row r="2351" spans="1:18" x14ac:dyDescent="0.3">
      <c r="A2351" t="s">
        <v>975</v>
      </c>
      <c r="B2351" t="s">
        <v>976</v>
      </c>
      <c r="C2351" t="s">
        <v>977</v>
      </c>
      <c r="D2351" t="s">
        <v>56</v>
      </c>
      <c r="E2351">
        <v>0</v>
      </c>
      <c r="F2351">
        <v>0</v>
      </c>
      <c r="G2351">
        <v>0</v>
      </c>
      <c r="H2351">
        <v>0</v>
      </c>
      <c r="I2351">
        <v>0</v>
      </c>
      <c r="J2351">
        <v>0</v>
      </c>
      <c r="K2351">
        <v>6993.99</v>
      </c>
      <c r="L2351">
        <v>7.4113483785271997E-7</v>
      </c>
      <c r="M2351" t="s">
        <v>42</v>
      </c>
      <c r="N2351">
        <v>9436865793.8999996</v>
      </c>
      <c r="O2351" t="s">
        <v>59</v>
      </c>
      <c r="P2351">
        <v>1766028.67</v>
      </c>
      <c r="Q2351">
        <v>0</v>
      </c>
      <c r="R2351">
        <v>1.8714144172099999E-4</v>
      </c>
    </row>
    <row r="2352" spans="1:18" x14ac:dyDescent="0.3">
      <c r="A2352" t="s">
        <v>984</v>
      </c>
      <c r="B2352" t="s">
        <v>985</v>
      </c>
      <c r="C2352" t="s">
        <v>986</v>
      </c>
      <c r="D2352" t="s">
        <v>56</v>
      </c>
      <c r="E2352">
        <v>0</v>
      </c>
      <c r="F2352">
        <v>0</v>
      </c>
      <c r="G2352">
        <v>0</v>
      </c>
      <c r="H2352">
        <v>0</v>
      </c>
      <c r="I2352">
        <v>0</v>
      </c>
      <c r="J2352">
        <v>0</v>
      </c>
      <c r="K2352">
        <v>21174.29</v>
      </c>
      <c r="L2352">
        <v>2.2437841612293601E-6</v>
      </c>
      <c r="M2352" t="s">
        <v>42</v>
      </c>
      <c r="N2352">
        <v>9436865793.8999996</v>
      </c>
      <c r="O2352" t="s">
        <v>59</v>
      </c>
      <c r="P2352">
        <v>6890140.75</v>
      </c>
      <c r="Q2352">
        <v>0</v>
      </c>
      <c r="R2352">
        <v>7.3013020429500003E-4</v>
      </c>
    </row>
    <row r="2353" spans="1:18" x14ac:dyDescent="0.3">
      <c r="A2353" t="s">
        <v>990</v>
      </c>
      <c r="B2353" t="s">
        <v>47</v>
      </c>
      <c r="C2353" t="s">
        <v>991</v>
      </c>
      <c r="D2353" t="s">
        <v>56</v>
      </c>
      <c r="E2353">
        <v>0</v>
      </c>
      <c r="F2353">
        <v>0</v>
      </c>
      <c r="G2353">
        <v>0</v>
      </c>
      <c r="H2353">
        <v>0</v>
      </c>
      <c r="I2353">
        <v>0</v>
      </c>
      <c r="J2353">
        <v>0</v>
      </c>
      <c r="K2353">
        <v>5452.04</v>
      </c>
      <c r="L2353">
        <v>5.7773842704472E-7</v>
      </c>
      <c r="M2353" t="s">
        <v>42</v>
      </c>
      <c r="N2353">
        <v>9436865793.8999996</v>
      </c>
      <c r="O2353" t="s">
        <v>59</v>
      </c>
      <c r="P2353">
        <v>1147083.42</v>
      </c>
      <c r="Q2353">
        <v>0</v>
      </c>
      <c r="R2353">
        <v>1.21553431516E-4</v>
      </c>
    </row>
    <row r="2354" spans="1:18" x14ac:dyDescent="0.3">
      <c r="A2354" t="s">
        <v>992</v>
      </c>
      <c r="B2354" t="s">
        <v>993</v>
      </c>
      <c r="C2354" t="s">
        <v>994</v>
      </c>
      <c r="D2354" t="s">
        <v>56</v>
      </c>
      <c r="E2354">
        <v>0</v>
      </c>
      <c r="F2354">
        <v>0</v>
      </c>
      <c r="G2354">
        <v>0</v>
      </c>
      <c r="H2354">
        <v>0</v>
      </c>
      <c r="I2354">
        <v>0</v>
      </c>
      <c r="J2354">
        <v>0</v>
      </c>
      <c r="K2354">
        <v>5817.93</v>
      </c>
      <c r="L2354">
        <v>6.1651083390002996E-7</v>
      </c>
      <c r="M2354" t="s">
        <v>42</v>
      </c>
      <c r="N2354">
        <v>9436865793.8999996</v>
      </c>
      <c r="O2354" t="s">
        <v>59</v>
      </c>
      <c r="P2354">
        <v>1630621.1</v>
      </c>
      <c r="Q2354">
        <v>0</v>
      </c>
      <c r="R2354">
        <v>1.72792655487E-4</v>
      </c>
    </row>
    <row r="2355" spans="1:18" x14ac:dyDescent="0.3">
      <c r="A2355" t="s">
        <v>995</v>
      </c>
      <c r="B2355" t="s">
        <v>996</v>
      </c>
      <c r="C2355" t="s">
        <v>997</v>
      </c>
      <c r="D2355" t="s">
        <v>56</v>
      </c>
      <c r="E2355">
        <v>0</v>
      </c>
      <c r="F2355">
        <v>0</v>
      </c>
      <c r="G2355">
        <v>0</v>
      </c>
      <c r="H2355">
        <v>0</v>
      </c>
      <c r="I2355">
        <v>0</v>
      </c>
      <c r="J2355">
        <v>0</v>
      </c>
      <c r="K2355">
        <v>14129.21</v>
      </c>
      <c r="L2355">
        <v>1.49723544962705E-6</v>
      </c>
      <c r="M2355" t="s">
        <v>42</v>
      </c>
      <c r="N2355">
        <v>9436865793.8999996</v>
      </c>
      <c r="O2355" t="s">
        <v>59</v>
      </c>
      <c r="P2355">
        <v>4327639.5199999996</v>
      </c>
      <c r="Q2355">
        <v>0</v>
      </c>
      <c r="R2355">
        <v>4.5858864738700003E-4</v>
      </c>
    </row>
    <row r="2356" spans="1:18" x14ac:dyDescent="0.3">
      <c r="A2356" t="s">
        <v>1013</v>
      </c>
      <c r="B2356" t="s">
        <v>1014</v>
      </c>
      <c r="C2356" t="s">
        <v>1015</v>
      </c>
      <c r="D2356" t="s">
        <v>56</v>
      </c>
      <c r="E2356">
        <v>0</v>
      </c>
      <c r="F2356">
        <v>0</v>
      </c>
      <c r="G2356">
        <v>0</v>
      </c>
      <c r="H2356">
        <v>0</v>
      </c>
      <c r="I2356">
        <v>0</v>
      </c>
      <c r="J2356">
        <v>0</v>
      </c>
      <c r="K2356">
        <v>19088.37</v>
      </c>
      <c r="L2356">
        <v>2.0227446714711901E-6</v>
      </c>
      <c r="M2356" t="s">
        <v>42</v>
      </c>
      <c r="N2356">
        <v>9436865793.8999996</v>
      </c>
      <c r="O2356" t="s">
        <v>59</v>
      </c>
      <c r="P2356">
        <v>6923950.9500000002</v>
      </c>
      <c r="Q2356">
        <v>0</v>
      </c>
      <c r="R2356">
        <v>7.3371298280799999E-4</v>
      </c>
    </row>
    <row r="2357" spans="1:18" x14ac:dyDescent="0.3">
      <c r="A2357" t="s">
        <v>1016</v>
      </c>
      <c r="B2357" t="s">
        <v>1017</v>
      </c>
      <c r="C2357" t="s">
        <v>1018</v>
      </c>
      <c r="D2357" t="s">
        <v>56</v>
      </c>
      <c r="E2357">
        <v>0</v>
      </c>
      <c r="F2357">
        <v>0</v>
      </c>
      <c r="G2357">
        <v>0</v>
      </c>
      <c r="H2357">
        <v>0</v>
      </c>
      <c r="I2357">
        <v>0</v>
      </c>
      <c r="J2357">
        <v>0</v>
      </c>
      <c r="K2357">
        <v>5921.02</v>
      </c>
      <c r="L2357">
        <v>6.2743501172044998E-7</v>
      </c>
      <c r="M2357" t="s">
        <v>42</v>
      </c>
      <c r="N2357">
        <v>9436865793.8999996</v>
      </c>
      <c r="O2357" t="s">
        <v>59</v>
      </c>
      <c r="P2357">
        <v>1885741.68</v>
      </c>
      <c r="Q2357">
        <v>0</v>
      </c>
      <c r="R2357">
        <v>1.9982711645800001E-4</v>
      </c>
    </row>
    <row r="2358" spans="1:18" x14ac:dyDescent="0.3">
      <c r="A2358" t="s">
        <v>1019</v>
      </c>
      <c r="B2358" t="s">
        <v>1020</v>
      </c>
      <c r="C2358" t="s">
        <v>1021</v>
      </c>
      <c r="D2358" t="s">
        <v>56</v>
      </c>
      <c r="E2358">
        <v>0</v>
      </c>
      <c r="F2358">
        <v>0</v>
      </c>
      <c r="G2358">
        <v>0</v>
      </c>
      <c r="H2358">
        <v>0</v>
      </c>
      <c r="I2358">
        <v>0</v>
      </c>
      <c r="J2358">
        <v>0</v>
      </c>
      <c r="K2358">
        <v>11775.1</v>
      </c>
      <c r="L2358">
        <v>1.24777656662357E-6</v>
      </c>
      <c r="M2358" t="s">
        <v>42</v>
      </c>
      <c r="N2358">
        <v>9436865793.8999996</v>
      </c>
      <c r="O2358" t="s">
        <v>59</v>
      </c>
      <c r="P2358">
        <v>3007270.18</v>
      </c>
      <c r="Q2358">
        <v>0</v>
      </c>
      <c r="R2358">
        <v>3.1867255990299998E-4</v>
      </c>
    </row>
    <row r="2359" spans="1:18" x14ac:dyDescent="0.3">
      <c r="A2359" t="s">
        <v>1022</v>
      </c>
      <c r="B2359" t="s">
        <v>1023</v>
      </c>
      <c r="C2359" t="s">
        <v>1024</v>
      </c>
      <c r="D2359" t="s">
        <v>56</v>
      </c>
      <c r="E2359">
        <v>0</v>
      </c>
      <c r="F2359">
        <v>0</v>
      </c>
      <c r="G2359">
        <v>0</v>
      </c>
      <c r="H2359">
        <v>0</v>
      </c>
      <c r="I2359">
        <v>0</v>
      </c>
      <c r="J2359">
        <v>0</v>
      </c>
      <c r="K2359">
        <v>3742.53</v>
      </c>
      <c r="L2359">
        <v>3.9658612104233999E-7</v>
      </c>
      <c r="M2359" t="s">
        <v>42</v>
      </c>
      <c r="N2359">
        <v>9436865793.8999996</v>
      </c>
      <c r="O2359" t="s">
        <v>59</v>
      </c>
      <c r="P2359">
        <v>1082529.8</v>
      </c>
      <c r="Q2359">
        <v>0</v>
      </c>
      <c r="R2359">
        <v>1.14712853149E-4</v>
      </c>
    </row>
    <row r="2360" spans="1:18" x14ac:dyDescent="0.3">
      <c r="A2360" t="s">
        <v>1025</v>
      </c>
      <c r="B2360" t="s">
        <v>1026</v>
      </c>
      <c r="C2360" t="s">
        <v>1027</v>
      </c>
      <c r="D2360" t="s">
        <v>56</v>
      </c>
      <c r="E2360">
        <v>0</v>
      </c>
      <c r="F2360">
        <v>0</v>
      </c>
      <c r="G2360">
        <v>0</v>
      </c>
      <c r="H2360">
        <v>0</v>
      </c>
      <c r="I2360">
        <v>0</v>
      </c>
      <c r="J2360">
        <v>0</v>
      </c>
      <c r="K2360">
        <v>13216.54</v>
      </c>
      <c r="L2360">
        <v>1.40052219546697E-6</v>
      </c>
      <c r="M2360" t="s">
        <v>42</v>
      </c>
      <c r="N2360">
        <v>9436865793.8999996</v>
      </c>
      <c r="O2360" t="s">
        <v>59</v>
      </c>
      <c r="P2360">
        <v>4925555.2</v>
      </c>
      <c r="Q2360">
        <v>0</v>
      </c>
      <c r="R2360">
        <v>5.2194820903199999E-4</v>
      </c>
    </row>
    <row r="2361" spans="1:18" x14ac:dyDescent="0.3">
      <c r="A2361" t="s">
        <v>1031</v>
      </c>
      <c r="B2361" t="s">
        <v>1032</v>
      </c>
      <c r="C2361" t="s">
        <v>1033</v>
      </c>
      <c r="D2361" t="s">
        <v>56</v>
      </c>
      <c r="E2361">
        <v>0</v>
      </c>
      <c r="F2361">
        <v>0</v>
      </c>
      <c r="G2361">
        <v>0</v>
      </c>
      <c r="H2361">
        <v>0</v>
      </c>
      <c r="I2361">
        <v>0</v>
      </c>
      <c r="J2361">
        <v>0</v>
      </c>
      <c r="K2361">
        <v>2527.69</v>
      </c>
      <c r="L2361">
        <v>2.6785270186143998E-7</v>
      </c>
      <c r="M2361" t="s">
        <v>42</v>
      </c>
      <c r="N2361">
        <v>9436865793.8999996</v>
      </c>
      <c r="O2361" t="s">
        <v>59</v>
      </c>
      <c r="P2361">
        <v>890354.84</v>
      </c>
      <c r="Q2361">
        <v>0</v>
      </c>
      <c r="R2361">
        <v>9.4348574987000001E-5</v>
      </c>
    </row>
    <row r="2362" spans="1:18" x14ac:dyDescent="0.3">
      <c r="A2362" t="s">
        <v>1049</v>
      </c>
      <c r="B2362" t="s">
        <v>1050</v>
      </c>
      <c r="C2362" t="s">
        <v>1051</v>
      </c>
      <c r="D2362" t="s">
        <v>56</v>
      </c>
      <c r="E2362">
        <v>0</v>
      </c>
      <c r="F2362">
        <v>0</v>
      </c>
      <c r="G2362">
        <v>0</v>
      </c>
      <c r="H2362">
        <v>0</v>
      </c>
      <c r="I2362">
        <v>0</v>
      </c>
      <c r="J2362">
        <v>0</v>
      </c>
      <c r="K2362">
        <v>8632.84</v>
      </c>
      <c r="L2362">
        <v>9.1479948836193004E-7</v>
      </c>
      <c r="M2362" t="s">
        <v>42</v>
      </c>
      <c r="N2362">
        <v>9436865793.8999996</v>
      </c>
      <c r="O2362" t="s">
        <v>59</v>
      </c>
      <c r="P2362">
        <v>2694668.48</v>
      </c>
      <c r="Q2362">
        <v>0</v>
      </c>
      <c r="R2362">
        <v>2.8554697490200002E-4</v>
      </c>
    </row>
    <row r="2363" spans="1:18" x14ac:dyDescent="0.3">
      <c r="A2363" t="s">
        <v>1052</v>
      </c>
      <c r="B2363" t="s">
        <v>1053</v>
      </c>
      <c r="C2363" t="s">
        <v>1054</v>
      </c>
      <c r="D2363" t="s">
        <v>56</v>
      </c>
      <c r="E2363">
        <v>0</v>
      </c>
      <c r="F2363">
        <v>0</v>
      </c>
      <c r="G2363">
        <v>0</v>
      </c>
      <c r="H2363">
        <v>0</v>
      </c>
      <c r="I2363">
        <v>0</v>
      </c>
      <c r="J2363">
        <v>0</v>
      </c>
      <c r="K2363">
        <v>4391.49</v>
      </c>
      <c r="L2363">
        <v>4.6535471584629002E-7</v>
      </c>
      <c r="M2363" t="s">
        <v>42</v>
      </c>
      <c r="N2363">
        <v>9436865793.8999996</v>
      </c>
      <c r="O2363" t="s">
        <v>59</v>
      </c>
      <c r="P2363">
        <v>1484180.61</v>
      </c>
      <c r="Q2363">
        <v>0</v>
      </c>
      <c r="R2363">
        <v>1.5727473955999999E-4</v>
      </c>
    </row>
    <row r="2364" spans="1:18" x14ac:dyDescent="0.3">
      <c r="A2364" t="s">
        <v>1055</v>
      </c>
      <c r="B2364" t="s">
        <v>1056</v>
      </c>
      <c r="C2364" t="s">
        <v>1057</v>
      </c>
      <c r="D2364" t="s">
        <v>56</v>
      </c>
      <c r="E2364">
        <v>0</v>
      </c>
      <c r="F2364">
        <v>0</v>
      </c>
      <c r="G2364">
        <v>0</v>
      </c>
      <c r="H2364">
        <v>0</v>
      </c>
      <c r="I2364">
        <v>0</v>
      </c>
      <c r="J2364">
        <v>0</v>
      </c>
      <c r="K2364">
        <v>14791.81</v>
      </c>
      <c r="L2364">
        <v>1.5674494395757301E-6</v>
      </c>
      <c r="M2364" t="s">
        <v>42</v>
      </c>
      <c r="N2364">
        <v>9436865793.8999996</v>
      </c>
      <c r="O2364" t="s">
        <v>59</v>
      </c>
      <c r="P2364">
        <v>5241339.13</v>
      </c>
      <c r="Q2364">
        <v>0</v>
      </c>
      <c r="R2364">
        <v>5.5541100662800003E-4</v>
      </c>
    </row>
    <row r="2365" spans="1:18" x14ac:dyDescent="0.3">
      <c r="A2365" t="s">
        <v>1058</v>
      </c>
      <c r="B2365" t="s">
        <v>1059</v>
      </c>
      <c r="C2365" t="s">
        <v>1060</v>
      </c>
      <c r="D2365" t="s">
        <v>56</v>
      </c>
      <c r="E2365">
        <v>0</v>
      </c>
      <c r="F2365">
        <v>0</v>
      </c>
      <c r="G2365">
        <v>0</v>
      </c>
      <c r="H2365">
        <v>0</v>
      </c>
      <c r="I2365">
        <v>0</v>
      </c>
      <c r="J2365">
        <v>0</v>
      </c>
      <c r="K2365">
        <v>32232.560000000001</v>
      </c>
      <c r="L2365">
        <v>3.4156001265626901E-6</v>
      </c>
      <c r="M2365" t="s">
        <v>42</v>
      </c>
      <c r="N2365">
        <v>9436865793.8999996</v>
      </c>
      <c r="O2365" t="s">
        <v>59</v>
      </c>
      <c r="P2365">
        <v>6879831.2400000002</v>
      </c>
      <c r="Q2365">
        <v>0</v>
      </c>
      <c r="R2365">
        <v>7.2903773246900004E-4</v>
      </c>
    </row>
    <row r="2366" spans="1:18" x14ac:dyDescent="0.3">
      <c r="A2366" t="s">
        <v>1058</v>
      </c>
      <c r="B2366" t="s">
        <v>1061</v>
      </c>
      <c r="C2366" t="s">
        <v>1062</v>
      </c>
      <c r="D2366" t="s">
        <v>56</v>
      </c>
      <c r="E2366">
        <v>0</v>
      </c>
      <c r="F2366">
        <v>0</v>
      </c>
      <c r="G2366">
        <v>0</v>
      </c>
      <c r="H2366">
        <v>0</v>
      </c>
      <c r="I2366">
        <v>0</v>
      </c>
      <c r="J2366">
        <v>0</v>
      </c>
      <c r="K2366">
        <v>32232.560000000001</v>
      </c>
      <c r="L2366">
        <v>3.4156001265626901E-6</v>
      </c>
      <c r="M2366" t="s">
        <v>42</v>
      </c>
      <c r="N2366">
        <v>9436865793.8999996</v>
      </c>
      <c r="O2366" t="s">
        <v>59</v>
      </c>
      <c r="P2366">
        <v>6879831.2400000002</v>
      </c>
      <c r="Q2366">
        <v>0</v>
      </c>
      <c r="R2366">
        <v>7.2903773246900004E-4</v>
      </c>
    </row>
    <row r="2367" spans="1:18" x14ac:dyDescent="0.3">
      <c r="A2367" t="s">
        <v>1058</v>
      </c>
      <c r="B2367" t="s">
        <v>1063</v>
      </c>
      <c r="C2367" t="s">
        <v>1064</v>
      </c>
      <c r="D2367" t="s">
        <v>56</v>
      </c>
      <c r="E2367">
        <v>0</v>
      </c>
      <c r="F2367">
        <v>0</v>
      </c>
      <c r="G2367">
        <v>0</v>
      </c>
      <c r="H2367">
        <v>0</v>
      </c>
      <c r="I2367">
        <v>0</v>
      </c>
      <c r="J2367">
        <v>0</v>
      </c>
      <c r="K2367">
        <v>32232.560000000001</v>
      </c>
      <c r="L2367">
        <v>3.4156001265626901E-6</v>
      </c>
      <c r="M2367" t="s">
        <v>42</v>
      </c>
      <c r="N2367">
        <v>9436865793.8999996</v>
      </c>
      <c r="O2367" t="s">
        <v>59</v>
      </c>
      <c r="P2367">
        <v>6879831.2400000002</v>
      </c>
      <c r="Q2367">
        <v>0</v>
      </c>
      <c r="R2367">
        <v>7.2903773246900004E-4</v>
      </c>
    </row>
    <row r="2368" spans="1:18" x14ac:dyDescent="0.3">
      <c r="A2368" t="s">
        <v>1065</v>
      </c>
      <c r="B2368" t="s">
        <v>1066</v>
      </c>
      <c r="C2368" t="s">
        <v>1067</v>
      </c>
      <c r="D2368" t="s">
        <v>56</v>
      </c>
      <c r="E2368">
        <v>0</v>
      </c>
      <c r="F2368">
        <v>0</v>
      </c>
      <c r="G2368">
        <v>0</v>
      </c>
      <c r="H2368">
        <v>0</v>
      </c>
      <c r="I2368">
        <v>0</v>
      </c>
      <c r="J2368">
        <v>0</v>
      </c>
      <c r="K2368">
        <v>7387.16</v>
      </c>
      <c r="L2368">
        <v>7.8279803499749004E-7</v>
      </c>
      <c r="M2368" t="s">
        <v>42</v>
      </c>
      <c r="N2368">
        <v>9436865793.8999996</v>
      </c>
      <c r="O2368" t="s">
        <v>59</v>
      </c>
      <c r="P2368">
        <v>1455011.04</v>
      </c>
      <c r="Q2368">
        <v>0</v>
      </c>
      <c r="R2368">
        <v>1.54183716477E-4</v>
      </c>
    </row>
    <row r="2369" spans="1:18" x14ac:dyDescent="0.3">
      <c r="A2369" t="s">
        <v>1068</v>
      </c>
      <c r="B2369" t="s">
        <v>1069</v>
      </c>
      <c r="C2369" t="s">
        <v>1070</v>
      </c>
      <c r="D2369" t="s">
        <v>56</v>
      </c>
      <c r="E2369">
        <v>0</v>
      </c>
      <c r="F2369">
        <v>0</v>
      </c>
      <c r="G2369">
        <v>0</v>
      </c>
      <c r="H2369">
        <v>0</v>
      </c>
      <c r="I2369">
        <v>0</v>
      </c>
      <c r="J2369">
        <v>0</v>
      </c>
      <c r="K2369">
        <v>5711.01</v>
      </c>
      <c r="L2369">
        <v>6.0518080099131999E-7</v>
      </c>
      <c r="M2369" t="s">
        <v>42</v>
      </c>
      <c r="N2369">
        <v>9436865793.8999996</v>
      </c>
      <c r="O2369" t="s">
        <v>59</v>
      </c>
      <c r="P2369">
        <v>1209611.97</v>
      </c>
      <c r="Q2369">
        <v>0</v>
      </c>
      <c r="R2369">
        <v>1.28179418508E-4</v>
      </c>
    </row>
    <row r="2370" spans="1:18" x14ac:dyDescent="0.3">
      <c r="A2370" t="s">
        <v>1071</v>
      </c>
      <c r="B2370" t="s">
        <v>1072</v>
      </c>
      <c r="C2370" t="s">
        <v>1073</v>
      </c>
      <c r="D2370" t="s">
        <v>56</v>
      </c>
      <c r="E2370">
        <v>0</v>
      </c>
      <c r="F2370">
        <v>0</v>
      </c>
      <c r="G2370">
        <v>0</v>
      </c>
      <c r="H2370">
        <v>0</v>
      </c>
      <c r="I2370">
        <v>0</v>
      </c>
      <c r="J2370">
        <v>0</v>
      </c>
      <c r="K2370">
        <v>33010.31</v>
      </c>
      <c r="L2370">
        <v>3.4980162610066799E-6</v>
      </c>
      <c r="M2370" t="s">
        <v>42</v>
      </c>
      <c r="N2370">
        <v>9436865793.8999996</v>
      </c>
      <c r="O2370" t="s">
        <v>59</v>
      </c>
      <c r="P2370">
        <v>8753270.4100000001</v>
      </c>
      <c r="Q2370">
        <v>0</v>
      </c>
      <c r="R2370">
        <v>9.2756118410199995E-4</v>
      </c>
    </row>
    <row r="2371" spans="1:18" x14ac:dyDescent="0.3">
      <c r="A2371" t="s">
        <v>1071</v>
      </c>
      <c r="B2371" t="s">
        <v>1074</v>
      </c>
      <c r="C2371" t="s">
        <v>1075</v>
      </c>
      <c r="D2371" t="s">
        <v>56</v>
      </c>
      <c r="E2371">
        <v>0</v>
      </c>
      <c r="F2371">
        <v>0</v>
      </c>
      <c r="G2371">
        <v>0</v>
      </c>
      <c r="H2371">
        <v>0</v>
      </c>
      <c r="I2371">
        <v>0</v>
      </c>
      <c r="J2371">
        <v>0</v>
      </c>
      <c r="K2371">
        <v>33010.31</v>
      </c>
      <c r="L2371">
        <v>3.4980162610066799E-6</v>
      </c>
      <c r="M2371" t="s">
        <v>42</v>
      </c>
      <c r="N2371">
        <v>9436865793.8999996</v>
      </c>
      <c r="O2371" t="s">
        <v>59</v>
      </c>
      <c r="P2371">
        <v>8753270.4100000001</v>
      </c>
      <c r="Q2371">
        <v>0</v>
      </c>
      <c r="R2371">
        <v>9.2756118410199995E-4</v>
      </c>
    </row>
    <row r="2372" spans="1:18" x14ac:dyDescent="0.3">
      <c r="A2372" t="s">
        <v>1071</v>
      </c>
      <c r="B2372" t="s">
        <v>1076</v>
      </c>
      <c r="C2372" t="s">
        <v>1077</v>
      </c>
      <c r="D2372" t="s">
        <v>56</v>
      </c>
      <c r="E2372">
        <v>0</v>
      </c>
      <c r="F2372">
        <v>0</v>
      </c>
      <c r="G2372">
        <v>0</v>
      </c>
      <c r="H2372">
        <v>0</v>
      </c>
      <c r="I2372">
        <v>0</v>
      </c>
      <c r="J2372">
        <v>0</v>
      </c>
      <c r="K2372">
        <v>33010.31</v>
      </c>
      <c r="L2372">
        <v>3.4980162610066799E-6</v>
      </c>
      <c r="M2372" t="s">
        <v>42</v>
      </c>
      <c r="N2372">
        <v>9436865793.8999996</v>
      </c>
      <c r="O2372" t="s">
        <v>59</v>
      </c>
      <c r="P2372">
        <v>8753270.4100000001</v>
      </c>
      <c r="Q2372">
        <v>0</v>
      </c>
      <c r="R2372">
        <v>9.2756118410199995E-4</v>
      </c>
    </row>
    <row r="2373" spans="1:18" x14ac:dyDescent="0.3">
      <c r="A2373" t="s">
        <v>1071</v>
      </c>
      <c r="B2373" t="s">
        <v>1078</v>
      </c>
      <c r="C2373" t="s">
        <v>1079</v>
      </c>
      <c r="D2373" t="s">
        <v>56</v>
      </c>
      <c r="E2373">
        <v>0</v>
      </c>
      <c r="F2373">
        <v>0</v>
      </c>
      <c r="G2373">
        <v>0</v>
      </c>
      <c r="H2373">
        <v>0</v>
      </c>
      <c r="I2373">
        <v>0</v>
      </c>
      <c r="J2373">
        <v>0</v>
      </c>
      <c r="K2373">
        <v>33010.31</v>
      </c>
      <c r="L2373">
        <v>3.4980162610066799E-6</v>
      </c>
      <c r="M2373" t="s">
        <v>42</v>
      </c>
      <c r="N2373">
        <v>9436865793.8999996</v>
      </c>
      <c r="O2373" t="s">
        <v>59</v>
      </c>
      <c r="P2373">
        <v>8753270.4100000001</v>
      </c>
      <c r="Q2373">
        <v>0</v>
      </c>
      <c r="R2373">
        <v>9.2756118410199995E-4</v>
      </c>
    </row>
    <row r="2374" spans="1:18" x14ac:dyDescent="0.3">
      <c r="A2374" t="s">
        <v>1080</v>
      </c>
      <c r="B2374" t="s">
        <v>1081</v>
      </c>
      <c r="C2374" t="s">
        <v>1082</v>
      </c>
      <c r="D2374" t="s">
        <v>56</v>
      </c>
      <c r="E2374">
        <v>0</v>
      </c>
      <c r="F2374">
        <v>0</v>
      </c>
      <c r="G2374">
        <v>0</v>
      </c>
      <c r="H2374">
        <v>0</v>
      </c>
      <c r="I2374">
        <v>0</v>
      </c>
      <c r="J2374">
        <v>0</v>
      </c>
      <c r="K2374">
        <v>29392.15</v>
      </c>
      <c r="L2374">
        <v>3.1146093037583598E-6</v>
      </c>
      <c r="M2374" t="s">
        <v>42</v>
      </c>
      <c r="N2374">
        <v>9436865793.8999996</v>
      </c>
      <c r="O2374" t="s">
        <v>59</v>
      </c>
      <c r="P2374">
        <v>10777963.32</v>
      </c>
      <c r="Q2374">
        <v>0</v>
      </c>
      <c r="R2374">
        <v>1.1421125991820001E-3</v>
      </c>
    </row>
    <row r="2375" spans="1:18" x14ac:dyDescent="0.3">
      <c r="A2375" t="s">
        <v>1083</v>
      </c>
      <c r="B2375" t="s">
        <v>1084</v>
      </c>
      <c r="C2375" t="s">
        <v>1085</v>
      </c>
      <c r="D2375" t="s">
        <v>56</v>
      </c>
      <c r="E2375">
        <v>0</v>
      </c>
      <c r="F2375">
        <v>0</v>
      </c>
      <c r="G2375">
        <v>0</v>
      </c>
      <c r="H2375">
        <v>0</v>
      </c>
      <c r="I2375">
        <v>0</v>
      </c>
      <c r="J2375">
        <v>0</v>
      </c>
      <c r="K2375">
        <v>2403.87</v>
      </c>
      <c r="L2375">
        <v>2.5473182012971001E-7</v>
      </c>
      <c r="M2375" t="s">
        <v>42</v>
      </c>
      <c r="N2375">
        <v>9436865793.8999996</v>
      </c>
      <c r="O2375" t="s">
        <v>59</v>
      </c>
      <c r="P2375">
        <v>670764.43000000005</v>
      </c>
      <c r="Q2375">
        <v>0</v>
      </c>
      <c r="R2375">
        <v>7.1079153254E-5</v>
      </c>
    </row>
    <row r="2376" spans="1:18" x14ac:dyDescent="0.3">
      <c r="A2376" t="s">
        <v>1086</v>
      </c>
      <c r="B2376" t="s">
        <v>1087</v>
      </c>
      <c r="C2376" t="s">
        <v>1088</v>
      </c>
      <c r="D2376" t="s">
        <v>56</v>
      </c>
      <c r="E2376">
        <v>0</v>
      </c>
      <c r="F2376">
        <v>0</v>
      </c>
      <c r="G2376">
        <v>0</v>
      </c>
      <c r="H2376">
        <v>0</v>
      </c>
      <c r="I2376">
        <v>0</v>
      </c>
      <c r="J2376">
        <v>0</v>
      </c>
      <c r="K2376">
        <v>10564.92</v>
      </c>
      <c r="L2376">
        <v>1.1195369554613301E-6</v>
      </c>
      <c r="M2376" t="s">
        <v>42</v>
      </c>
      <c r="N2376">
        <v>9436865793.8999996</v>
      </c>
      <c r="O2376" t="s">
        <v>59</v>
      </c>
      <c r="P2376">
        <v>3277201.65</v>
      </c>
      <c r="Q2376">
        <v>0</v>
      </c>
      <c r="R2376">
        <v>3.4727649217199997E-4</v>
      </c>
    </row>
    <row r="2377" spans="1:18" x14ac:dyDescent="0.3">
      <c r="A2377" t="s">
        <v>1089</v>
      </c>
      <c r="B2377" t="s">
        <v>1090</v>
      </c>
      <c r="C2377" t="s">
        <v>1091</v>
      </c>
      <c r="D2377" t="s">
        <v>56</v>
      </c>
      <c r="E2377">
        <v>0</v>
      </c>
      <c r="F2377">
        <v>0</v>
      </c>
      <c r="G2377">
        <v>0</v>
      </c>
      <c r="H2377">
        <v>0</v>
      </c>
      <c r="I2377">
        <v>0</v>
      </c>
      <c r="J2377">
        <v>0</v>
      </c>
      <c r="K2377">
        <v>3696.83</v>
      </c>
      <c r="L2377">
        <v>3.9174341150316999E-7</v>
      </c>
      <c r="M2377" t="s">
        <v>42</v>
      </c>
      <c r="N2377">
        <v>9436865793.8999996</v>
      </c>
      <c r="O2377" t="s">
        <v>59</v>
      </c>
      <c r="P2377">
        <v>747554.34</v>
      </c>
      <c r="Q2377">
        <v>0</v>
      </c>
      <c r="R2377">
        <v>7.9216379285999996E-5</v>
      </c>
    </row>
    <row r="2378" spans="1:18" x14ac:dyDescent="0.3">
      <c r="A2378" t="s">
        <v>1092</v>
      </c>
      <c r="B2378" t="s">
        <v>1093</v>
      </c>
      <c r="C2378" t="s">
        <v>1094</v>
      </c>
      <c r="D2378" t="s">
        <v>56</v>
      </c>
      <c r="E2378">
        <v>0</v>
      </c>
      <c r="F2378">
        <v>0</v>
      </c>
      <c r="G2378">
        <v>0</v>
      </c>
      <c r="H2378">
        <v>0</v>
      </c>
      <c r="I2378">
        <v>0</v>
      </c>
      <c r="J2378">
        <v>0</v>
      </c>
      <c r="K2378">
        <v>2494.39</v>
      </c>
      <c r="L2378">
        <v>2.6432398790838999E-7</v>
      </c>
      <c r="M2378" t="s">
        <v>42</v>
      </c>
      <c r="N2378">
        <v>9436865793.8999996</v>
      </c>
      <c r="O2378" t="s">
        <v>59</v>
      </c>
      <c r="P2378">
        <v>665187.99</v>
      </c>
      <c r="Q2378">
        <v>0</v>
      </c>
      <c r="R2378">
        <v>7.0488232483999994E-5</v>
      </c>
    </row>
    <row r="2379" spans="1:18" x14ac:dyDescent="0.3">
      <c r="A2379" t="s">
        <v>1101</v>
      </c>
      <c r="B2379" t="s">
        <v>1102</v>
      </c>
      <c r="C2379" t="s">
        <v>1103</v>
      </c>
      <c r="D2379" t="s">
        <v>56</v>
      </c>
      <c r="E2379">
        <v>0</v>
      </c>
      <c r="F2379">
        <v>0</v>
      </c>
      <c r="G2379">
        <v>0</v>
      </c>
      <c r="H2379">
        <v>0</v>
      </c>
      <c r="I2379">
        <v>0</v>
      </c>
      <c r="J2379">
        <v>0</v>
      </c>
      <c r="K2379">
        <v>8777.2199999999993</v>
      </c>
      <c r="L2379">
        <v>9.3009905954936002E-7</v>
      </c>
      <c r="M2379" t="s">
        <v>42</v>
      </c>
      <c r="N2379">
        <v>9436865793.8999996</v>
      </c>
      <c r="O2379" t="s">
        <v>59</v>
      </c>
      <c r="P2379">
        <v>1601527.68</v>
      </c>
      <c r="Q2379">
        <v>0</v>
      </c>
      <c r="R2379">
        <v>1.6970970181999999E-4</v>
      </c>
    </row>
    <row r="2380" spans="1:18" x14ac:dyDescent="0.3">
      <c r="A2380" t="s">
        <v>1104</v>
      </c>
      <c r="D2380" t="s">
        <v>56</v>
      </c>
      <c r="E2380">
        <v>0</v>
      </c>
      <c r="F2380">
        <v>0</v>
      </c>
      <c r="G2380">
        <v>0</v>
      </c>
      <c r="H2380">
        <v>0</v>
      </c>
      <c r="I2380">
        <v>0</v>
      </c>
      <c r="J2380">
        <v>0</v>
      </c>
      <c r="K2380">
        <v>2219.4899999999998</v>
      </c>
      <c r="L2380">
        <v>2.3519355350318E-7</v>
      </c>
      <c r="M2380" t="s">
        <v>42</v>
      </c>
      <c r="N2380">
        <v>9436865793.8999996</v>
      </c>
      <c r="O2380" t="s">
        <v>59</v>
      </c>
      <c r="P2380">
        <v>585948.47</v>
      </c>
      <c r="Q2380">
        <v>0</v>
      </c>
      <c r="R2380">
        <v>6.2091427683000003E-5</v>
      </c>
    </row>
    <row r="2381" spans="1:18" x14ac:dyDescent="0.3">
      <c r="A2381" t="s">
        <v>125</v>
      </c>
      <c r="B2381" t="s">
        <v>126</v>
      </c>
      <c r="C2381" t="s">
        <v>127</v>
      </c>
      <c r="D2381" t="s">
        <v>63</v>
      </c>
      <c r="E2381">
        <v>0</v>
      </c>
      <c r="F2381">
        <v>0</v>
      </c>
      <c r="G2381">
        <v>0</v>
      </c>
      <c r="H2381">
        <v>0</v>
      </c>
      <c r="I2381">
        <v>0</v>
      </c>
      <c r="J2381">
        <v>0</v>
      </c>
      <c r="K2381">
        <v>55340.160000000003</v>
      </c>
      <c r="L2381">
        <v>2.4464895162246699E-6</v>
      </c>
      <c r="M2381" t="s">
        <v>42</v>
      </c>
      <c r="N2381">
        <v>22620231819.099998</v>
      </c>
      <c r="O2381" t="s">
        <v>61</v>
      </c>
      <c r="P2381">
        <v>11983055.939999999</v>
      </c>
      <c r="Q2381">
        <v>0</v>
      </c>
      <c r="R2381">
        <v>5.2974947541800004E-4</v>
      </c>
    </row>
    <row r="2382" spans="1:18" x14ac:dyDescent="0.3">
      <c r="A2382" t="s">
        <v>132</v>
      </c>
      <c r="B2382" t="s">
        <v>133</v>
      </c>
      <c r="C2382" t="s">
        <v>134</v>
      </c>
      <c r="D2382" t="s">
        <v>63</v>
      </c>
      <c r="E2382">
        <v>0</v>
      </c>
      <c r="F2382">
        <v>0</v>
      </c>
      <c r="G2382">
        <v>0</v>
      </c>
      <c r="H2382">
        <v>0</v>
      </c>
      <c r="I2382">
        <v>0</v>
      </c>
      <c r="J2382">
        <v>0</v>
      </c>
      <c r="K2382">
        <v>3038.6</v>
      </c>
      <c r="L2382">
        <v>1.3433107247973001E-7</v>
      </c>
      <c r="M2382" t="s">
        <v>42</v>
      </c>
      <c r="N2382">
        <v>22620231819.099998</v>
      </c>
      <c r="O2382" t="s">
        <v>61</v>
      </c>
      <c r="P2382">
        <v>454857.67</v>
      </c>
      <c r="Q2382">
        <v>0</v>
      </c>
      <c r="R2382">
        <v>2.0108444229999998E-5</v>
      </c>
    </row>
    <row r="2383" spans="1:18" x14ac:dyDescent="0.3">
      <c r="A2383" t="s">
        <v>135</v>
      </c>
      <c r="B2383" t="s">
        <v>136</v>
      </c>
      <c r="C2383" t="s">
        <v>137</v>
      </c>
      <c r="D2383" t="s">
        <v>63</v>
      </c>
      <c r="E2383">
        <v>0</v>
      </c>
      <c r="F2383">
        <v>0</v>
      </c>
      <c r="G2383">
        <v>0</v>
      </c>
      <c r="H2383">
        <v>0</v>
      </c>
      <c r="I2383">
        <v>0</v>
      </c>
      <c r="J2383">
        <v>0</v>
      </c>
      <c r="K2383">
        <v>78574.259999999995</v>
      </c>
      <c r="L2383">
        <v>3.4736275308042402E-6</v>
      </c>
      <c r="M2383" t="s">
        <v>42</v>
      </c>
      <c r="N2383">
        <v>22620231819.099998</v>
      </c>
      <c r="O2383" t="s">
        <v>61</v>
      </c>
      <c r="P2383">
        <v>8567803.9299999997</v>
      </c>
      <c r="Q2383">
        <v>0</v>
      </c>
      <c r="R2383">
        <v>3.7876729109200002E-4</v>
      </c>
    </row>
    <row r="2384" spans="1:18" x14ac:dyDescent="0.3">
      <c r="A2384" t="s">
        <v>141</v>
      </c>
      <c r="B2384" t="s">
        <v>142</v>
      </c>
      <c r="C2384" t="s">
        <v>143</v>
      </c>
      <c r="D2384" t="s">
        <v>63</v>
      </c>
      <c r="E2384">
        <v>0</v>
      </c>
      <c r="F2384">
        <v>0</v>
      </c>
      <c r="G2384">
        <v>0</v>
      </c>
      <c r="H2384">
        <v>0</v>
      </c>
      <c r="I2384">
        <v>0</v>
      </c>
      <c r="J2384">
        <v>0</v>
      </c>
      <c r="K2384">
        <v>8124.77</v>
      </c>
      <c r="L2384">
        <v>3.5918155326504999E-7</v>
      </c>
      <c r="M2384" t="s">
        <v>42</v>
      </c>
      <c r="N2384">
        <v>22620231819.099998</v>
      </c>
      <c r="O2384" t="s">
        <v>61</v>
      </c>
      <c r="P2384">
        <v>1613182.57</v>
      </c>
      <c r="Q2384">
        <v>0</v>
      </c>
      <c r="R2384">
        <v>7.1315916781999997E-5</v>
      </c>
    </row>
    <row r="2385" spans="1:18" x14ac:dyDescent="0.3">
      <c r="A2385" t="s">
        <v>144</v>
      </c>
      <c r="B2385" t="s">
        <v>145</v>
      </c>
      <c r="C2385" t="s">
        <v>146</v>
      </c>
      <c r="D2385" t="s">
        <v>63</v>
      </c>
      <c r="E2385">
        <v>0</v>
      </c>
      <c r="F2385">
        <v>0</v>
      </c>
      <c r="G2385">
        <v>0</v>
      </c>
      <c r="H2385">
        <v>0</v>
      </c>
      <c r="I2385">
        <v>0</v>
      </c>
      <c r="J2385">
        <v>0</v>
      </c>
      <c r="K2385">
        <v>255327.61</v>
      </c>
      <c r="L2385">
        <v>1.12875770700284E-5</v>
      </c>
      <c r="M2385" t="s">
        <v>42</v>
      </c>
      <c r="N2385">
        <v>22620231819.099998</v>
      </c>
      <c r="O2385" t="s">
        <v>61</v>
      </c>
      <c r="P2385">
        <v>62162679.57</v>
      </c>
      <c r="Q2385">
        <v>0</v>
      </c>
      <c r="R2385">
        <v>2.7481009066190002E-3</v>
      </c>
    </row>
    <row r="2386" spans="1:18" x14ac:dyDescent="0.3">
      <c r="A2386" t="s">
        <v>147</v>
      </c>
      <c r="B2386" t="s">
        <v>148</v>
      </c>
      <c r="C2386" t="s">
        <v>149</v>
      </c>
      <c r="D2386" t="s">
        <v>63</v>
      </c>
      <c r="E2386">
        <v>0</v>
      </c>
      <c r="F2386">
        <v>0</v>
      </c>
      <c r="G2386">
        <v>0</v>
      </c>
      <c r="H2386">
        <v>0</v>
      </c>
      <c r="I2386">
        <v>0</v>
      </c>
      <c r="J2386">
        <v>0</v>
      </c>
      <c r="K2386">
        <v>55268.27</v>
      </c>
      <c r="L2386">
        <v>2.4433113878759001E-6</v>
      </c>
      <c r="M2386" t="s">
        <v>42</v>
      </c>
      <c r="N2386">
        <v>22620231819.099998</v>
      </c>
      <c r="O2386" t="s">
        <v>61</v>
      </c>
      <c r="P2386">
        <v>11625763.84</v>
      </c>
      <c r="Q2386">
        <v>0</v>
      </c>
      <c r="R2386">
        <v>5.1395423057399995E-4</v>
      </c>
    </row>
    <row r="2387" spans="1:18" x14ac:dyDescent="0.3">
      <c r="A2387" t="s">
        <v>150</v>
      </c>
      <c r="B2387" t="s">
        <v>151</v>
      </c>
      <c r="C2387" t="s">
        <v>152</v>
      </c>
      <c r="D2387" t="s">
        <v>63</v>
      </c>
      <c r="E2387">
        <v>0</v>
      </c>
      <c r="F2387">
        <v>0</v>
      </c>
      <c r="G2387">
        <v>0</v>
      </c>
      <c r="H2387">
        <v>0</v>
      </c>
      <c r="I2387">
        <v>0</v>
      </c>
      <c r="J2387">
        <v>0</v>
      </c>
      <c r="K2387">
        <v>153520.35</v>
      </c>
      <c r="L2387">
        <v>6.7868601536776001E-6</v>
      </c>
      <c r="M2387" t="s">
        <v>42</v>
      </c>
      <c r="N2387">
        <v>22620231819.099998</v>
      </c>
      <c r="O2387" t="s">
        <v>61</v>
      </c>
      <c r="P2387">
        <v>33311462.920000002</v>
      </c>
      <c r="Q2387">
        <v>0</v>
      </c>
      <c r="R2387">
        <v>1.472640209278E-3</v>
      </c>
    </row>
    <row r="2388" spans="1:18" x14ac:dyDescent="0.3">
      <c r="A2388" t="s">
        <v>156</v>
      </c>
      <c r="B2388" t="s">
        <v>157</v>
      </c>
      <c r="C2388" t="s">
        <v>158</v>
      </c>
      <c r="D2388" t="s">
        <v>63</v>
      </c>
      <c r="E2388">
        <v>0</v>
      </c>
      <c r="F2388">
        <v>0</v>
      </c>
      <c r="G2388">
        <v>0</v>
      </c>
      <c r="H2388">
        <v>0</v>
      </c>
      <c r="I2388">
        <v>0</v>
      </c>
      <c r="J2388">
        <v>0</v>
      </c>
      <c r="K2388">
        <v>171285.36</v>
      </c>
      <c r="L2388">
        <v>7.5722194789962503E-6</v>
      </c>
      <c r="M2388" t="s">
        <v>42</v>
      </c>
      <c r="N2388">
        <v>22620231819.099998</v>
      </c>
      <c r="O2388" t="s">
        <v>61</v>
      </c>
      <c r="P2388">
        <v>40390999.640000001</v>
      </c>
      <c r="Q2388">
        <v>0</v>
      </c>
      <c r="R2388">
        <v>1.785613868285E-3</v>
      </c>
    </row>
    <row r="2389" spans="1:18" x14ac:dyDescent="0.3">
      <c r="A2389" t="s">
        <v>159</v>
      </c>
      <c r="B2389" t="s">
        <v>160</v>
      </c>
      <c r="C2389" t="s">
        <v>161</v>
      </c>
      <c r="D2389" t="s">
        <v>63</v>
      </c>
      <c r="E2389">
        <v>0</v>
      </c>
      <c r="F2389">
        <v>0</v>
      </c>
      <c r="G2389">
        <v>0</v>
      </c>
      <c r="H2389">
        <v>0</v>
      </c>
      <c r="I2389">
        <v>0</v>
      </c>
      <c r="J2389">
        <v>0</v>
      </c>
      <c r="K2389">
        <v>405.6</v>
      </c>
      <c r="L2389">
        <v>1.7930850719990001E-8</v>
      </c>
      <c r="M2389" t="s">
        <v>42</v>
      </c>
      <c r="N2389">
        <v>22620231819.099998</v>
      </c>
      <c r="O2389" t="s">
        <v>61</v>
      </c>
      <c r="P2389">
        <v>75784.59</v>
      </c>
      <c r="Q2389">
        <v>0</v>
      </c>
      <c r="R2389">
        <v>3.3503012080000001E-6</v>
      </c>
    </row>
    <row r="2390" spans="1:18" x14ac:dyDescent="0.3">
      <c r="A2390" t="s">
        <v>162</v>
      </c>
      <c r="B2390" t="s">
        <v>163</v>
      </c>
      <c r="C2390" t="s">
        <v>164</v>
      </c>
      <c r="D2390" t="s">
        <v>63</v>
      </c>
      <c r="E2390">
        <v>0</v>
      </c>
      <c r="F2390">
        <v>0</v>
      </c>
      <c r="G2390">
        <v>0</v>
      </c>
      <c r="H2390">
        <v>0</v>
      </c>
      <c r="I2390">
        <v>0</v>
      </c>
      <c r="J2390">
        <v>0</v>
      </c>
      <c r="K2390">
        <v>260199.7</v>
      </c>
      <c r="L2390">
        <v>1.150296345682423E-5</v>
      </c>
      <c r="M2390" t="s">
        <v>42</v>
      </c>
      <c r="N2390">
        <v>22620231819.099998</v>
      </c>
      <c r="O2390" t="s">
        <v>61</v>
      </c>
      <c r="P2390">
        <v>61424398.210000001</v>
      </c>
      <c r="Q2390">
        <v>0</v>
      </c>
      <c r="R2390">
        <v>2.7154628078630001E-3</v>
      </c>
    </row>
    <row r="2391" spans="1:18" x14ac:dyDescent="0.3">
      <c r="A2391" t="s">
        <v>165</v>
      </c>
      <c r="B2391" t="s">
        <v>166</v>
      </c>
      <c r="C2391" t="s">
        <v>167</v>
      </c>
      <c r="D2391" t="s">
        <v>63</v>
      </c>
      <c r="E2391">
        <v>0</v>
      </c>
      <c r="F2391">
        <v>0</v>
      </c>
      <c r="G2391">
        <v>0</v>
      </c>
      <c r="H2391">
        <v>0</v>
      </c>
      <c r="I2391">
        <v>0</v>
      </c>
      <c r="J2391">
        <v>0</v>
      </c>
      <c r="K2391">
        <v>931.8</v>
      </c>
      <c r="L2391">
        <v>4.1193211787210003E-8</v>
      </c>
      <c r="M2391" t="s">
        <v>42</v>
      </c>
      <c r="N2391">
        <v>22620231819.099998</v>
      </c>
      <c r="O2391" t="s">
        <v>61</v>
      </c>
      <c r="P2391">
        <v>230642.71</v>
      </c>
      <c r="Q2391">
        <v>0</v>
      </c>
      <c r="R2391">
        <v>1.0196301781999999E-5</v>
      </c>
    </row>
    <row r="2392" spans="1:18" x14ac:dyDescent="0.3">
      <c r="A2392" t="s">
        <v>168</v>
      </c>
      <c r="B2392" t="s">
        <v>169</v>
      </c>
      <c r="C2392" t="s">
        <v>170</v>
      </c>
      <c r="D2392" t="s">
        <v>63</v>
      </c>
      <c r="E2392">
        <v>0</v>
      </c>
      <c r="F2392">
        <v>0</v>
      </c>
      <c r="G2392">
        <v>0</v>
      </c>
      <c r="H2392">
        <v>0</v>
      </c>
      <c r="I2392">
        <v>0</v>
      </c>
      <c r="J2392">
        <v>0</v>
      </c>
      <c r="K2392">
        <v>28187.05</v>
      </c>
      <c r="L2392">
        <v>1.24609907738432E-6</v>
      </c>
      <c r="M2392" t="s">
        <v>42</v>
      </c>
      <c r="N2392">
        <v>22620231819.099998</v>
      </c>
      <c r="O2392" t="s">
        <v>61</v>
      </c>
      <c r="P2392">
        <v>5877430.9400000004</v>
      </c>
      <c r="Q2392">
        <v>0</v>
      </c>
      <c r="R2392">
        <v>2.5983071203700001E-4</v>
      </c>
    </row>
    <row r="2393" spans="1:18" x14ac:dyDescent="0.3">
      <c r="A2393" t="s">
        <v>171</v>
      </c>
      <c r="B2393" t="s">
        <v>172</v>
      </c>
      <c r="C2393" t="s">
        <v>173</v>
      </c>
      <c r="D2393" t="s">
        <v>63</v>
      </c>
      <c r="E2393">
        <v>0</v>
      </c>
      <c r="F2393">
        <v>0</v>
      </c>
      <c r="G2393">
        <v>0</v>
      </c>
      <c r="H2393">
        <v>0</v>
      </c>
      <c r="I2393">
        <v>0</v>
      </c>
      <c r="J2393">
        <v>0</v>
      </c>
      <c r="K2393">
        <v>2699.63</v>
      </c>
      <c r="L2393">
        <v>1.1934581491426E-7</v>
      </c>
      <c r="M2393" t="s">
        <v>42</v>
      </c>
      <c r="N2393">
        <v>22620231819.099998</v>
      </c>
      <c r="O2393" t="s">
        <v>61</v>
      </c>
      <c r="P2393">
        <v>479612.15</v>
      </c>
      <c r="Q2393">
        <v>0</v>
      </c>
      <c r="R2393">
        <v>2.1202795525999999E-5</v>
      </c>
    </row>
    <row r="2394" spans="1:18" x14ac:dyDescent="0.3">
      <c r="A2394" t="s">
        <v>177</v>
      </c>
      <c r="B2394" t="s">
        <v>178</v>
      </c>
      <c r="C2394" t="s">
        <v>179</v>
      </c>
      <c r="D2394" t="s">
        <v>63</v>
      </c>
      <c r="E2394">
        <v>0</v>
      </c>
      <c r="F2394">
        <v>0</v>
      </c>
      <c r="G2394">
        <v>0</v>
      </c>
      <c r="H2394">
        <v>0</v>
      </c>
      <c r="I2394">
        <v>0</v>
      </c>
      <c r="J2394">
        <v>0</v>
      </c>
      <c r="K2394">
        <v>15499.9</v>
      </c>
      <c r="L2394">
        <v>6.8522286261063997E-7</v>
      </c>
      <c r="M2394" t="s">
        <v>42</v>
      </c>
      <c r="N2394">
        <v>22620231819.099998</v>
      </c>
      <c r="O2394" t="s">
        <v>61</v>
      </c>
      <c r="P2394">
        <v>3116112.54</v>
      </c>
      <c r="Q2394">
        <v>0</v>
      </c>
      <c r="R2394">
        <v>1.3775776326800001E-4</v>
      </c>
    </row>
    <row r="2395" spans="1:18" x14ac:dyDescent="0.3">
      <c r="A2395" t="s">
        <v>180</v>
      </c>
      <c r="B2395" t="s">
        <v>181</v>
      </c>
      <c r="C2395" t="s">
        <v>182</v>
      </c>
      <c r="D2395" t="s">
        <v>63</v>
      </c>
      <c r="E2395">
        <v>0</v>
      </c>
      <c r="F2395">
        <v>0</v>
      </c>
      <c r="G2395">
        <v>0</v>
      </c>
      <c r="H2395">
        <v>0</v>
      </c>
      <c r="I2395">
        <v>0</v>
      </c>
      <c r="J2395">
        <v>0</v>
      </c>
      <c r="K2395">
        <v>10696.48</v>
      </c>
      <c r="L2395">
        <v>4.7287225372146999E-7</v>
      </c>
      <c r="M2395" t="s">
        <v>42</v>
      </c>
      <c r="N2395">
        <v>22620231819.099998</v>
      </c>
      <c r="O2395" t="s">
        <v>61</v>
      </c>
      <c r="P2395">
        <v>2462957.5299999998</v>
      </c>
      <c r="Q2395">
        <v>0</v>
      </c>
      <c r="R2395">
        <v>1.08882948225E-4</v>
      </c>
    </row>
    <row r="2396" spans="1:18" x14ac:dyDescent="0.3">
      <c r="A2396" t="s">
        <v>183</v>
      </c>
      <c r="B2396" t="s">
        <v>184</v>
      </c>
      <c r="C2396" t="s">
        <v>185</v>
      </c>
      <c r="D2396" t="s">
        <v>63</v>
      </c>
      <c r="E2396">
        <v>0</v>
      </c>
      <c r="F2396">
        <v>0</v>
      </c>
      <c r="G2396">
        <v>0</v>
      </c>
      <c r="H2396">
        <v>0</v>
      </c>
      <c r="I2396">
        <v>0</v>
      </c>
      <c r="J2396">
        <v>0</v>
      </c>
      <c r="K2396">
        <v>1526.19</v>
      </c>
      <c r="L2396">
        <v>6.7470130819399996E-8</v>
      </c>
      <c r="M2396" t="s">
        <v>42</v>
      </c>
      <c r="N2396">
        <v>22620231819.099998</v>
      </c>
      <c r="O2396" t="s">
        <v>61</v>
      </c>
      <c r="P2396">
        <v>291513.09999999998</v>
      </c>
      <c r="Q2396">
        <v>0</v>
      </c>
      <c r="R2396">
        <v>1.2887272877E-5</v>
      </c>
    </row>
    <row r="2397" spans="1:18" x14ac:dyDescent="0.3">
      <c r="A2397" t="s">
        <v>186</v>
      </c>
      <c r="B2397" t="s">
        <v>187</v>
      </c>
      <c r="C2397" t="s">
        <v>188</v>
      </c>
      <c r="D2397" t="s">
        <v>63</v>
      </c>
      <c r="E2397">
        <v>0</v>
      </c>
      <c r="F2397">
        <v>0</v>
      </c>
      <c r="G2397">
        <v>0</v>
      </c>
      <c r="H2397">
        <v>0</v>
      </c>
      <c r="I2397">
        <v>0</v>
      </c>
      <c r="J2397">
        <v>0</v>
      </c>
      <c r="K2397">
        <v>53264.17</v>
      </c>
      <c r="L2397">
        <v>2.35471371053876E-6</v>
      </c>
      <c r="M2397" t="s">
        <v>42</v>
      </c>
      <c r="N2397">
        <v>22620231819.099998</v>
      </c>
      <c r="O2397" t="s">
        <v>61</v>
      </c>
      <c r="P2397">
        <v>12236792.15</v>
      </c>
      <c r="Q2397">
        <v>0</v>
      </c>
      <c r="R2397">
        <v>5.4096669953999997E-4</v>
      </c>
    </row>
    <row r="2398" spans="1:18" x14ac:dyDescent="0.3">
      <c r="A2398" t="s">
        <v>189</v>
      </c>
      <c r="B2398" t="s">
        <v>190</v>
      </c>
      <c r="C2398" t="s">
        <v>191</v>
      </c>
      <c r="D2398" t="s">
        <v>63</v>
      </c>
      <c r="E2398">
        <v>0</v>
      </c>
      <c r="F2398">
        <v>0</v>
      </c>
      <c r="G2398">
        <v>0</v>
      </c>
      <c r="H2398">
        <v>0</v>
      </c>
      <c r="I2398">
        <v>0</v>
      </c>
      <c r="J2398">
        <v>0</v>
      </c>
      <c r="K2398">
        <v>102996.73</v>
      </c>
      <c r="L2398">
        <v>4.5533012580813501E-6</v>
      </c>
      <c r="M2398" t="s">
        <v>42</v>
      </c>
      <c r="N2398">
        <v>22620231819.099998</v>
      </c>
      <c r="O2398" t="s">
        <v>61</v>
      </c>
      <c r="P2398">
        <v>21198236.34</v>
      </c>
      <c r="Q2398">
        <v>0</v>
      </c>
      <c r="R2398">
        <v>9.3713612263299998E-4</v>
      </c>
    </row>
    <row r="2399" spans="1:18" x14ac:dyDescent="0.3">
      <c r="A2399" t="s">
        <v>192</v>
      </c>
      <c r="B2399" t="s">
        <v>193</v>
      </c>
      <c r="C2399" t="s">
        <v>194</v>
      </c>
      <c r="D2399" t="s">
        <v>63</v>
      </c>
      <c r="E2399">
        <v>0</v>
      </c>
      <c r="F2399">
        <v>0</v>
      </c>
      <c r="G2399">
        <v>0</v>
      </c>
      <c r="H2399">
        <v>0</v>
      </c>
      <c r="I2399">
        <v>0</v>
      </c>
      <c r="J2399">
        <v>0</v>
      </c>
      <c r="K2399">
        <v>19177.09</v>
      </c>
      <c r="L2399">
        <v>8.4778485708565004E-7</v>
      </c>
      <c r="M2399" t="s">
        <v>42</v>
      </c>
      <c r="N2399">
        <v>22620231819.099998</v>
      </c>
      <c r="O2399" t="s">
        <v>61</v>
      </c>
      <c r="P2399">
        <v>2716376.79</v>
      </c>
      <c r="Q2399">
        <v>0</v>
      </c>
      <c r="R2399">
        <v>1.20086160554E-4</v>
      </c>
    </row>
    <row r="2400" spans="1:18" x14ac:dyDescent="0.3">
      <c r="A2400" t="s">
        <v>195</v>
      </c>
      <c r="B2400" t="s">
        <v>196</v>
      </c>
      <c r="C2400" t="s">
        <v>197</v>
      </c>
      <c r="D2400" t="s">
        <v>63</v>
      </c>
      <c r="E2400">
        <v>0</v>
      </c>
      <c r="F2400">
        <v>0</v>
      </c>
      <c r="G2400">
        <v>0</v>
      </c>
      <c r="H2400">
        <v>0</v>
      </c>
      <c r="I2400">
        <v>0</v>
      </c>
      <c r="J2400">
        <v>0</v>
      </c>
      <c r="K2400">
        <v>3458.21</v>
      </c>
      <c r="L2400">
        <v>1.5288128024752999E-7</v>
      </c>
      <c r="M2400" t="s">
        <v>42</v>
      </c>
      <c r="N2400">
        <v>22620231819.099998</v>
      </c>
      <c r="O2400" t="s">
        <v>61</v>
      </c>
      <c r="P2400">
        <v>485536.28</v>
      </c>
      <c r="Q2400">
        <v>0</v>
      </c>
      <c r="R2400">
        <v>2.1464690719000001E-5</v>
      </c>
    </row>
    <row r="2401" spans="1:18" x14ac:dyDescent="0.3">
      <c r="A2401" t="s">
        <v>198</v>
      </c>
      <c r="B2401" t="s">
        <v>199</v>
      </c>
      <c r="C2401" t="s">
        <v>200</v>
      </c>
      <c r="D2401" t="s">
        <v>63</v>
      </c>
      <c r="E2401">
        <v>0</v>
      </c>
      <c r="F2401">
        <v>0</v>
      </c>
      <c r="G2401">
        <v>0</v>
      </c>
      <c r="H2401">
        <v>0</v>
      </c>
      <c r="I2401">
        <v>0</v>
      </c>
      <c r="J2401">
        <v>0</v>
      </c>
      <c r="K2401">
        <v>15487.51</v>
      </c>
      <c r="L2401">
        <v>6.8467512286601003E-7</v>
      </c>
      <c r="M2401" t="s">
        <v>42</v>
      </c>
      <c r="N2401">
        <v>22620231819.099998</v>
      </c>
      <c r="O2401" t="s">
        <v>61</v>
      </c>
      <c r="P2401">
        <v>3290440.4</v>
      </c>
      <c r="Q2401">
        <v>0</v>
      </c>
      <c r="R2401">
        <v>1.45464486231E-4</v>
      </c>
    </row>
    <row r="2402" spans="1:18" x14ac:dyDescent="0.3">
      <c r="A2402" t="s">
        <v>201</v>
      </c>
      <c r="B2402" t="s">
        <v>202</v>
      </c>
      <c r="C2402" t="s">
        <v>203</v>
      </c>
      <c r="D2402" t="s">
        <v>63</v>
      </c>
      <c r="E2402">
        <v>0</v>
      </c>
      <c r="F2402">
        <v>0</v>
      </c>
      <c r="G2402">
        <v>0</v>
      </c>
      <c r="H2402">
        <v>0</v>
      </c>
      <c r="I2402">
        <v>0</v>
      </c>
      <c r="J2402">
        <v>0</v>
      </c>
      <c r="K2402">
        <v>19301.18</v>
      </c>
      <c r="L2402">
        <v>8.5327065409217E-7</v>
      </c>
      <c r="M2402" t="s">
        <v>42</v>
      </c>
      <c r="N2402">
        <v>22620231819.099998</v>
      </c>
      <c r="O2402" t="s">
        <v>61</v>
      </c>
      <c r="P2402">
        <v>3944219.29</v>
      </c>
      <c r="Q2402">
        <v>0</v>
      </c>
      <c r="R2402">
        <v>1.74366881893E-4</v>
      </c>
    </row>
    <row r="2403" spans="1:18" x14ac:dyDescent="0.3">
      <c r="A2403" t="s">
        <v>204</v>
      </c>
      <c r="B2403" t="s">
        <v>205</v>
      </c>
      <c r="C2403" t="s">
        <v>206</v>
      </c>
      <c r="D2403" t="s">
        <v>63</v>
      </c>
      <c r="E2403">
        <v>0</v>
      </c>
      <c r="F2403">
        <v>0</v>
      </c>
      <c r="G2403">
        <v>0</v>
      </c>
      <c r="H2403">
        <v>0</v>
      </c>
      <c r="I2403">
        <v>0</v>
      </c>
      <c r="J2403">
        <v>0</v>
      </c>
      <c r="K2403">
        <v>21897.95</v>
      </c>
      <c r="L2403">
        <v>9.6806921233715004E-7</v>
      </c>
      <c r="M2403" t="s">
        <v>42</v>
      </c>
      <c r="N2403">
        <v>22620231819.099998</v>
      </c>
      <c r="O2403" t="s">
        <v>61</v>
      </c>
      <c r="P2403">
        <v>3831771.91</v>
      </c>
      <c r="Q2403">
        <v>0</v>
      </c>
      <c r="R2403">
        <v>1.69395784298E-4</v>
      </c>
    </row>
    <row r="2404" spans="1:18" x14ac:dyDescent="0.3">
      <c r="A2404" t="s">
        <v>207</v>
      </c>
      <c r="B2404" t="s">
        <v>208</v>
      </c>
      <c r="C2404" t="s">
        <v>209</v>
      </c>
      <c r="D2404" t="s">
        <v>63</v>
      </c>
      <c r="E2404">
        <v>0</v>
      </c>
      <c r="F2404">
        <v>0</v>
      </c>
      <c r="G2404">
        <v>0</v>
      </c>
      <c r="H2404">
        <v>0</v>
      </c>
      <c r="I2404">
        <v>0</v>
      </c>
      <c r="J2404">
        <v>0</v>
      </c>
      <c r="K2404">
        <v>1429.7</v>
      </c>
      <c r="L2404">
        <v>6.3204480459509996E-8</v>
      </c>
      <c r="M2404" t="s">
        <v>42</v>
      </c>
      <c r="N2404">
        <v>22620231819.099998</v>
      </c>
      <c r="O2404" t="s">
        <v>61</v>
      </c>
      <c r="P2404">
        <v>330677.82</v>
      </c>
      <c r="Q2404">
        <v>0</v>
      </c>
      <c r="R2404">
        <v>1.4618675115000001E-5</v>
      </c>
    </row>
    <row r="2405" spans="1:18" x14ac:dyDescent="0.3">
      <c r="A2405" t="s">
        <v>216</v>
      </c>
      <c r="B2405" t="s">
        <v>217</v>
      </c>
      <c r="C2405" t="s">
        <v>218</v>
      </c>
      <c r="D2405" t="s">
        <v>63</v>
      </c>
      <c r="E2405">
        <v>0</v>
      </c>
      <c r="F2405">
        <v>0</v>
      </c>
      <c r="G2405">
        <v>0</v>
      </c>
      <c r="H2405">
        <v>0</v>
      </c>
      <c r="I2405">
        <v>0</v>
      </c>
      <c r="J2405">
        <v>0</v>
      </c>
      <c r="K2405">
        <v>44829.53</v>
      </c>
      <c r="L2405">
        <v>1.9818333586726101E-6</v>
      </c>
      <c r="M2405" t="s">
        <v>42</v>
      </c>
      <c r="N2405">
        <v>22620231819.099998</v>
      </c>
      <c r="O2405" t="s">
        <v>61</v>
      </c>
      <c r="P2405">
        <v>9924645.6099999994</v>
      </c>
      <c r="Q2405">
        <v>0</v>
      </c>
      <c r="R2405">
        <v>4.3875083550700002E-4</v>
      </c>
    </row>
    <row r="2406" spans="1:18" x14ac:dyDescent="0.3">
      <c r="A2406" t="s">
        <v>225</v>
      </c>
      <c r="B2406" t="s">
        <v>226</v>
      </c>
      <c r="C2406" t="s">
        <v>227</v>
      </c>
      <c r="D2406" t="s">
        <v>63</v>
      </c>
      <c r="E2406">
        <v>0</v>
      </c>
      <c r="F2406">
        <v>0</v>
      </c>
      <c r="G2406">
        <v>0</v>
      </c>
      <c r="H2406">
        <v>0</v>
      </c>
      <c r="I2406">
        <v>0</v>
      </c>
      <c r="J2406">
        <v>0</v>
      </c>
      <c r="K2406">
        <v>9854.15</v>
      </c>
      <c r="L2406">
        <v>4.3563435064707001E-7</v>
      </c>
      <c r="M2406" t="s">
        <v>42</v>
      </c>
      <c r="N2406">
        <v>22620231819.099998</v>
      </c>
      <c r="O2406" t="s">
        <v>61</v>
      </c>
      <c r="P2406">
        <v>2141887.0299999998</v>
      </c>
      <c r="Q2406">
        <v>0</v>
      </c>
      <c r="R2406">
        <v>9.4688995546999993E-5</v>
      </c>
    </row>
    <row r="2407" spans="1:18" x14ac:dyDescent="0.3">
      <c r="A2407" t="s">
        <v>234</v>
      </c>
      <c r="B2407" t="s">
        <v>235</v>
      </c>
      <c r="C2407" t="s">
        <v>236</v>
      </c>
      <c r="D2407" t="s">
        <v>63</v>
      </c>
      <c r="E2407">
        <v>0</v>
      </c>
      <c r="F2407">
        <v>0</v>
      </c>
      <c r="G2407">
        <v>0</v>
      </c>
      <c r="H2407">
        <v>0</v>
      </c>
      <c r="I2407">
        <v>0</v>
      </c>
      <c r="J2407">
        <v>0</v>
      </c>
      <c r="K2407">
        <v>13092.95</v>
      </c>
      <c r="L2407">
        <v>5.7881590713604002E-7</v>
      </c>
      <c r="M2407" t="s">
        <v>42</v>
      </c>
      <c r="N2407">
        <v>22620231819.099998</v>
      </c>
      <c r="O2407" t="s">
        <v>61</v>
      </c>
      <c r="P2407">
        <v>2885806.21</v>
      </c>
      <c r="Q2407">
        <v>0</v>
      </c>
      <c r="R2407">
        <v>1.2757633224400001E-4</v>
      </c>
    </row>
    <row r="2408" spans="1:18" x14ac:dyDescent="0.3">
      <c r="A2408" t="s">
        <v>240</v>
      </c>
      <c r="B2408" t="s">
        <v>241</v>
      </c>
      <c r="C2408" t="s">
        <v>242</v>
      </c>
      <c r="D2408" t="s">
        <v>63</v>
      </c>
      <c r="E2408">
        <v>0</v>
      </c>
      <c r="F2408">
        <v>0</v>
      </c>
      <c r="G2408">
        <v>0</v>
      </c>
      <c r="H2408">
        <v>0</v>
      </c>
      <c r="I2408">
        <v>0</v>
      </c>
      <c r="J2408">
        <v>0</v>
      </c>
      <c r="K2408">
        <v>9527.52</v>
      </c>
      <c r="L2408">
        <v>4.2119462241562997E-7</v>
      </c>
      <c r="M2408" t="s">
        <v>42</v>
      </c>
      <c r="N2408">
        <v>22620231819.099998</v>
      </c>
      <c r="O2408" t="s">
        <v>61</v>
      </c>
      <c r="P2408">
        <v>1514531.43</v>
      </c>
      <c r="Q2408">
        <v>0</v>
      </c>
      <c r="R2408">
        <v>6.6954726287000006E-5</v>
      </c>
    </row>
    <row r="2409" spans="1:18" x14ac:dyDescent="0.3">
      <c r="A2409" t="s">
        <v>243</v>
      </c>
      <c r="B2409" t="s">
        <v>244</v>
      </c>
      <c r="C2409" t="s">
        <v>245</v>
      </c>
      <c r="D2409" t="s">
        <v>63</v>
      </c>
      <c r="E2409">
        <v>0</v>
      </c>
      <c r="F2409">
        <v>0</v>
      </c>
      <c r="G2409">
        <v>0</v>
      </c>
      <c r="H2409">
        <v>0</v>
      </c>
      <c r="I2409">
        <v>0</v>
      </c>
      <c r="J2409">
        <v>0</v>
      </c>
      <c r="K2409">
        <v>21599.5</v>
      </c>
      <c r="L2409">
        <v>9.548752715152001E-7</v>
      </c>
      <c r="M2409" t="s">
        <v>42</v>
      </c>
      <c r="N2409">
        <v>22620231819.099998</v>
      </c>
      <c r="O2409" t="s">
        <v>61</v>
      </c>
      <c r="P2409">
        <v>4198875.18</v>
      </c>
      <c r="Q2409">
        <v>0</v>
      </c>
      <c r="R2409">
        <v>1.8562476342300001E-4</v>
      </c>
    </row>
    <row r="2410" spans="1:18" x14ac:dyDescent="0.3">
      <c r="A2410" t="s">
        <v>246</v>
      </c>
      <c r="B2410" t="s">
        <v>247</v>
      </c>
      <c r="C2410" t="s">
        <v>248</v>
      </c>
      <c r="D2410" t="s">
        <v>63</v>
      </c>
      <c r="E2410">
        <v>0</v>
      </c>
      <c r="F2410">
        <v>0</v>
      </c>
      <c r="G2410">
        <v>0</v>
      </c>
      <c r="H2410">
        <v>0</v>
      </c>
      <c r="I2410">
        <v>0</v>
      </c>
      <c r="J2410">
        <v>0</v>
      </c>
      <c r="K2410">
        <v>2577.16</v>
      </c>
      <c r="L2410">
        <v>1.1393163521091E-7</v>
      </c>
      <c r="M2410" t="s">
        <v>42</v>
      </c>
      <c r="N2410">
        <v>22620231819.099998</v>
      </c>
      <c r="O2410" t="s">
        <v>61</v>
      </c>
      <c r="P2410">
        <v>552163.6</v>
      </c>
      <c r="Q2410">
        <v>0</v>
      </c>
      <c r="R2410">
        <v>2.4410165396000002E-5</v>
      </c>
    </row>
    <row r="2411" spans="1:18" x14ac:dyDescent="0.3">
      <c r="A2411" t="s">
        <v>249</v>
      </c>
      <c r="B2411" t="s">
        <v>250</v>
      </c>
      <c r="C2411" t="s">
        <v>251</v>
      </c>
      <c r="D2411" t="s">
        <v>63</v>
      </c>
      <c r="E2411">
        <v>0</v>
      </c>
      <c r="F2411">
        <v>0</v>
      </c>
      <c r="G2411">
        <v>0</v>
      </c>
      <c r="H2411">
        <v>0</v>
      </c>
      <c r="I2411">
        <v>0</v>
      </c>
      <c r="J2411">
        <v>0</v>
      </c>
      <c r="K2411">
        <v>2217.9899999999998</v>
      </c>
      <c r="L2411">
        <v>9.8053371766379999E-8</v>
      </c>
      <c r="M2411" t="s">
        <v>42</v>
      </c>
      <c r="N2411">
        <v>22620231819.099998</v>
      </c>
      <c r="O2411" t="s">
        <v>61</v>
      </c>
      <c r="P2411">
        <v>489635.16</v>
      </c>
      <c r="Q2411">
        <v>0</v>
      </c>
      <c r="R2411">
        <v>2.1645894874999999E-5</v>
      </c>
    </row>
    <row r="2412" spans="1:18" x14ac:dyDescent="0.3">
      <c r="A2412" t="s">
        <v>255</v>
      </c>
      <c r="B2412" t="s">
        <v>256</v>
      </c>
      <c r="C2412" t="s">
        <v>257</v>
      </c>
      <c r="D2412" t="s">
        <v>63</v>
      </c>
      <c r="E2412">
        <v>0</v>
      </c>
      <c r="F2412">
        <v>0</v>
      </c>
      <c r="G2412">
        <v>0</v>
      </c>
      <c r="H2412">
        <v>0</v>
      </c>
      <c r="I2412">
        <v>0</v>
      </c>
      <c r="J2412">
        <v>0</v>
      </c>
      <c r="K2412">
        <v>29715.66</v>
      </c>
      <c r="L2412">
        <v>1.3136761920763601E-6</v>
      </c>
      <c r="M2412" t="s">
        <v>42</v>
      </c>
      <c r="N2412">
        <v>22620231819.099998</v>
      </c>
      <c r="O2412" t="s">
        <v>61</v>
      </c>
      <c r="P2412">
        <v>4714478.49</v>
      </c>
      <c r="Q2412">
        <v>0</v>
      </c>
      <c r="R2412">
        <v>2.0841866377399999E-4</v>
      </c>
    </row>
    <row r="2413" spans="1:18" x14ac:dyDescent="0.3">
      <c r="A2413" t="s">
        <v>258</v>
      </c>
      <c r="B2413" t="s">
        <v>259</v>
      </c>
      <c r="C2413" t="s">
        <v>260</v>
      </c>
      <c r="D2413" t="s">
        <v>63</v>
      </c>
      <c r="E2413">
        <v>0</v>
      </c>
      <c r="F2413">
        <v>0</v>
      </c>
      <c r="G2413">
        <v>0</v>
      </c>
      <c r="H2413">
        <v>0</v>
      </c>
      <c r="I2413">
        <v>0</v>
      </c>
      <c r="J2413">
        <v>0</v>
      </c>
      <c r="K2413">
        <v>11520.85</v>
      </c>
      <c r="L2413">
        <v>5.0931617731132004E-7</v>
      </c>
      <c r="M2413" t="s">
        <v>42</v>
      </c>
      <c r="N2413">
        <v>22620231819.099998</v>
      </c>
      <c r="O2413" t="s">
        <v>61</v>
      </c>
      <c r="P2413">
        <v>2538451.73</v>
      </c>
      <c r="Q2413">
        <v>0</v>
      </c>
      <c r="R2413">
        <v>1.1222041181099999E-4</v>
      </c>
    </row>
    <row r="2414" spans="1:18" x14ac:dyDescent="0.3">
      <c r="A2414" t="s">
        <v>261</v>
      </c>
      <c r="B2414" t="s">
        <v>262</v>
      </c>
      <c r="C2414" t="s">
        <v>263</v>
      </c>
      <c r="D2414" t="s">
        <v>63</v>
      </c>
      <c r="E2414">
        <v>0</v>
      </c>
      <c r="F2414">
        <v>0</v>
      </c>
      <c r="G2414">
        <v>0</v>
      </c>
      <c r="H2414">
        <v>0</v>
      </c>
      <c r="I2414">
        <v>0</v>
      </c>
      <c r="J2414">
        <v>0</v>
      </c>
      <c r="K2414">
        <v>4897.1000000000004</v>
      </c>
      <c r="L2414">
        <v>2.1649203417380001E-7</v>
      </c>
      <c r="M2414" t="s">
        <v>42</v>
      </c>
      <c r="N2414">
        <v>22620231819.099998</v>
      </c>
      <c r="O2414" t="s">
        <v>61</v>
      </c>
      <c r="P2414">
        <v>1059184.98</v>
      </c>
      <c r="Q2414">
        <v>0</v>
      </c>
      <c r="R2414">
        <v>4.6824673967999998E-5</v>
      </c>
    </row>
    <row r="2415" spans="1:18" x14ac:dyDescent="0.3">
      <c r="A2415" t="s">
        <v>264</v>
      </c>
      <c r="B2415" t="s">
        <v>265</v>
      </c>
      <c r="C2415" t="s">
        <v>266</v>
      </c>
      <c r="D2415" t="s">
        <v>63</v>
      </c>
      <c r="E2415">
        <v>0</v>
      </c>
      <c r="F2415">
        <v>0</v>
      </c>
      <c r="G2415">
        <v>0</v>
      </c>
      <c r="H2415">
        <v>0</v>
      </c>
      <c r="I2415">
        <v>0</v>
      </c>
      <c r="J2415">
        <v>0</v>
      </c>
      <c r="K2415">
        <v>3259.15</v>
      </c>
      <c r="L2415">
        <v>1.4408119359979E-7</v>
      </c>
      <c r="M2415" t="s">
        <v>42</v>
      </c>
      <c r="N2415">
        <v>22620231819.099998</v>
      </c>
      <c r="O2415" t="s">
        <v>61</v>
      </c>
      <c r="P2415">
        <v>664037.53</v>
      </c>
      <c r="Q2415">
        <v>0</v>
      </c>
      <c r="R2415">
        <v>2.9355911791999998E-5</v>
      </c>
    </row>
    <row r="2416" spans="1:18" x14ac:dyDescent="0.3">
      <c r="A2416" t="s">
        <v>270</v>
      </c>
      <c r="B2416" t="s">
        <v>271</v>
      </c>
      <c r="C2416" t="s">
        <v>272</v>
      </c>
      <c r="D2416" t="s">
        <v>63</v>
      </c>
      <c r="E2416">
        <v>0</v>
      </c>
      <c r="F2416">
        <v>0</v>
      </c>
      <c r="G2416">
        <v>0</v>
      </c>
      <c r="H2416">
        <v>0</v>
      </c>
      <c r="I2416">
        <v>0</v>
      </c>
      <c r="J2416">
        <v>0</v>
      </c>
      <c r="K2416">
        <v>13932.28</v>
      </c>
      <c r="L2416">
        <v>6.1592118557492995E-7</v>
      </c>
      <c r="M2416" t="s">
        <v>42</v>
      </c>
      <c r="N2416">
        <v>22620231819.099998</v>
      </c>
      <c r="O2416" t="s">
        <v>61</v>
      </c>
      <c r="P2416">
        <v>3154179.32</v>
      </c>
      <c r="Q2416">
        <v>0</v>
      </c>
      <c r="R2416">
        <v>1.3944062754200001E-4</v>
      </c>
    </row>
    <row r="2417" spans="1:18" x14ac:dyDescent="0.3">
      <c r="A2417" t="s">
        <v>273</v>
      </c>
      <c r="B2417" t="s">
        <v>274</v>
      </c>
      <c r="C2417" t="s">
        <v>275</v>
      </c>
      <c r="D2417" t="s">
        <v>63</v>
      </c>
      <c r="E2417">
        <v>0</v>
      </c>
      <c r="F2417">
        <v>0</v>
      </c>
      <c r="G2417">
        <v>0</v>
      </c>
      <c r="H2417">
        <v>0</v>
      </c>
      <c r="I2417">
        <v>0</v>
      </c>
      <c r="J2417">
        <v>0</v>
      </c>
      <c r="K2417">
        <v>5787.11</v>
      </c>
      <c r="L2417">
        <v>2.5583778478845999E-7</v>
      </c>
      <c r="M2417" t="s">
        <v>42</v>
      </c>
      <c r="N2417">
        <v>22620231819.099998</v>
      </c>
      <c r="O2417" t="s">
        <v>61</v>
      </c>
      <c r="P2417">
        <v>1350375.56</v>
      </c>
      <c r="Q2417">
        <v>0</v>
      </c>
      <c r="R2417">
        <v>5.9697688812E-5</v>
      </c>
    </row>
    <row r="2418" spans="1:18" x14ac:dyDescent="0.3">
      <c r="A2418" t="s">
        <v>276</v>
      </c>
      <c r="B2418" t="s">
        <v>277</v>
      </c>
      <c r="C2418" t="s">
        <v>278</v>
      </c>
      <c r="D2418" t="s">
        <v>63</v>
      </c>
      <c r="E2418">
        <v>0</v>
      </c>
      <c r="F2418">
        <v>0</v>
      </c>
      <c r="G2418">
        <v>0</v>
      </c>
      <c r="H2418">
        <v>0</v>
      </c>
      <c r="I2418">
        <v>0</v>
      </c>
      <c r="J2418">
        <v>0</v>
      </c>
      <c r="K2418">
        <v>2969.85</v>
      </c>
      <c r="L2418">
        <v>1.3129175791612E-7</v>
      </c>
      <c r="M2418" t="s">
        <v>42</v>
      </c>
      <c r="N2418">
        <v>22620231819.099998</v>
      </c>
      <c r="O2418" t="s">
        <v>61</v>
      </c>
      <c r="P2418">
        <v>624857.56999999995</v>
      </c>
      <c r="Q2418">
        <v>0</v>
      </c>
      <c r="R2418">
        <v>2.7623835821E-5</v>
      </c>
    </row>
    <row r="2419" spans="1:18" x14ac:dyDescent="0.3">
      <c r="A2419" t="s">
        <v>279</v>
      </c>
      <c r="B2419" t="s">
        <v>280</v>
      </c>
      <c r="C2419" t="s">
        <v>281</v>
      </c>
      <c r="D2419" t="s">
        <v>63</v>
      </c>
      <c r="E2419">
        <v>0</v>
      </c>
      <c r="F2419">
        <v>0</v>
      </c>
      <c r="G2419">
        <v>0</v>
      </c>
      <c r="H2419">
        <v>0</v>
      </c>
      <c r="I2419">
        <v>0</v>
      </c>
      <c r="J2419">
        <v>0</v>
      </c>
      <c r="K2419">
        <v>3442.25</v>
      </c>
      <c r="L2419">
        <v>1.5217571718664999E-7</v>
      </c>
      <c r="M2419" t="s">
        <v>42</v>
      </c>
      <c r="N2419">
        <v>22620231819.099998</v>
      </c>
      <c r="O2419" t="s">
        <v>61</v>
      </c>
      <c r="P2419">
        <v>860558.23</v>
      </c>
      <c r="Q2419">
        <v>0</v>
      </c>
      <c r="R2419">
        <v>3.8043740527999999E-5</v>
      </c>
    </row>
    <row r="2420" spans="1:18" x14ac:dyDescent="0.3">
      <c r="A2420" t="s">
        <v>282</v>
      </c>
      <c r="B2420" t="s">
        <v>283</v>
      </c>
      <c r="C2420" t="s">
        <v>284</v>
      </c>
      <c r="D2420" t="s">
        <v>63</v>
      </c>
      <c r="E2420">
        <v>0</v>
      </c>
      <c r="F2420">
        <v>0</v>
      </c>
      <c r="G2420">
        <v>0</v>
      </c>
      <c r="H2420">
        <v>0</v>
      </c>
      <c r="I2420">
        <v>0</v>
      </c>
      <c r="J2420">
        <v>0</v>
      </c>
      <c r="K2420">
        <v>10734.17</v>
      </c>
      <c r="L2420">
        <v>4.7453846122550001E-7</v>
      </c>
      <c r="M2420" t="s">
        <v>42</v>
      </c>
      <c r="N2420">
        <v>22620231819.099998</v>
      </c>
      <c r="O2420" t="s">
        <v>61</v>
      </c>
      <c r="P2420">
        <v>1565402.98</v>
      </c>
      <c r="Q2420">
        <v>0</v>
      </c>
      <c r="R2420">
        <v>6.9203666546000002E-5</v>
      </c>
    </row>
    <row r="2421" spans="1:18" x14ac:dyDescent="0.3">
      <c r="A2421" t="s">
        <v>285</v>
      </c>
      <c r="B2421" t="s">
        <v>286</v>
      </c>
      <c r="C2421" t="s">
        <v>287</v>
      </c>
      <c r="D2421" t="s">
        <v>63</v>
      </c>
      <c r="E2421">
        <v>0</v>
      </c>
      <c r="F2421">
        <v>0</v>
      </c>
      <c r="G2421">
        <v>0</v>
      </c>
      <c r="H2421">
        <v>0</v>
      </c>
      <c r="I2421">
        <v>0</v>
      </c>
      <c r="J2421">
        <v>0</v>
      </c>
      <c r="K2421">
        <v>521.11</v>
      </c>
      <c r="L2421">
        <v>2.3037341268970001E-8</v>
      </c>
      <c r="M2421" t="s">
        <v>42</v>
      </c>
      <c r="N2421">
        <v>22620231819.099998</v>
      </c>
      <c r="O2421" t="s">
        <v>61</v>
      </c>
      <c r="P2421">
        <v>179183.63</v>
      </c>
      <c r="Q2421">
        <v>0</v>
      </c>
      <c r="R2421">
        <v>7.9213878720000001E-6</v>
      </c>
    </row>
    <row r="2422" spans="1:18" x14ac:dyDescent="0.3">
      <c r="A2422" t="s">
        <v>288</v>
      </c>
      <c r="B2422" t="s">
        <v>289</v>
      </c>
      <c r="C2422" t="s">
        <v>290</v>
      </c>
      <c r="D2422" t="s">
        <v>63</v>
      </c>
      <c r="E2422">
        <v>0</v>
      </c>
      <c r="F2422">
        <v>0</v>
      </c>
      <c r="G2422">
        <v>0</v>
      </c>
      <c r="H2422">
        <v>0</v>
      </c>
      <c r="I2422">
        <v>0</v>
      </c>
      <c r="J2422">
        <v>0</v>
      </c>
      <c r="K2422">
        <v>9616.59</v>
      </c>
      <c r="L2422">
        <v>4.2513224784370998E-7</v>
      </c>
      <c r="M2422" t="s">
        <v>42</v>
      </c>
      <c r="N2422">
        <v>22620231819.099998</v>
      </c>
      <c r="O2422" t="s">
        <v>61</v>
      </c>
      <c r="P2422">
        <v>2188394.8199999998</v>
      </c>
      <c r="Q2422">
        <v>0</v>
      </c>
      <c r="R2422">
        <v>9.674502178E-5</v>
      </c>
    </row>
    <row r="2423" spans="1:18" x14ac:dyDescent="0.3">
      <c r="A2423" t="s">
        <v>291</v>
      </c>
      <c r="B2423" t="s">
        <v>292</v>
      </c>
      <c r="C2423" t="s">
        <v>293</v>
      </c>
      <c r="D2423" t="s">
        <v>63</v>
      </c>
      <c r="E2423">
        <v>0</v>
      </c>
      <c r="F2423">
        <v>0</v>
      </c>
      <c r="G2423">
        <v>0</v>
      </c>
      <c r="H2423">
        <v>0</v>
      </c>
      <c r="I2423">
        <v>0</v>
      </c>
      <c r="J2423">
        <v>0</v>
      </c>
      <c r="K2423">
        <v>8165.47</v>
      </c>
      <c r="L2423">
        <v>3.6098082748670998E-7</v>
      </c>
      <c r="M2423" t="s">
        <v>42</v>
      </c>
      <c r="N2423">
        <v>22620231819.099998</v>
      </c>
      <c r="O2423" t="s">
        <v>61</v>
      </c>
      <c r="P2423">
        <v>1523140.76</v>
      </c>
      <c r="Q2423">
        <v>0</v>
      </c>
      <c r="R2423">
        <v>6.7335329372000002E-5</v>
      </c>
    </row>
    <row r="2424" spans="1:18" x14ac:dyDescent="0.3">
      <c r="A2424" t="s">
        <v>294</v>
      </c>
      <c r="B2424" t="s">
        <v>295</v>
      </c>
      <c r="C2424" t="s">
        <v>296</v>
      </c>
      <c r="D2424" t="s">
        <v>63</v>
      </c>
      <c r="E2424">
        <v>0</v>
      </c>
      <c r="F2424">
        <v>0</v>
      </c>
      <c r="G2424">
        <v>0</v>
      </c>
      <c r="H2424">
        <v>0</v>
      </c>
      <c r="I2424">
        <v>0</v>
      </c>
      <c r="J2424">
        <v>0</v>
      </c>
      <c r="K2424">
        <v>5801.4</v>
      </c>
      <c r="L2424">
        <v>2.5646952013556998E-7</v>
      </c>
      <c r="M2424" t="s">
        <v>42</v>
      </c>
      <c r="N2424">
        <v>22620231819.099998</v>
      </c>
      <c r="O2424" t="s">
        <v>61</v>
      </c>
      <c r="P2424">
        <v>1208886.21</v>
      </c>
      <c r="Q2424">
        <v>0</v>
      </c>
      <c r="R2424">
        <v>5.3442697655000001E-5</v>
      </c>
    </row>
    <row r="2425" spans="1:18" x14ac:dyDescent="0.3">
      <c r="A2425" t="s">
        <v>297</v>
      </c>
      <c r="B2425" t="s">
        <v>298</v>
      </c>
      <c r="C2425" t="s">
        <v>299</v>
      </c>
      <c r="D2425" t="s">
        <v>63</v>
      </c>
      <c r="E2425">
        <v>0</v>
      </c>
      <c r="F2425">
        <v>0</v>
      </c>
      <c r="G2425">
        <v>0</v>
      </c>
      <c r="H2425">
        <v>0</v>
      </c>
      <c r="I2425">
        <v>0</v>
      </c>
      <c r="J2425">
        <v>0</v>
      </c>
      <c r="K2425">
        <v>26088</v>
      </c>
      <c r="L2425">
        <v>1.1533038303335101E-6</v>
      </c>
      <c r="M2425" t="s">
        <v>42</v>
      </c>
      <c r="N2425">
        <v>22620231819.099998</v>
      </c>
      <c r="O2425" t="s">
        <v>61</v>
      </c>
      <c r="P2425">
        <v>5704041.9800000004</v>
      </c>
      <c r="Q2425">
        <v>0</v>
      </c>
      <c r="R2425">
        <v>2.5216549616400002E-4</v>
      </c>
    </row>
    <row r="2426" spans="1:18" x14ac:dyDescent="0.3">
      <c r="A2426" t="s">
        <v>300</v>
      </c>
      <c r="B2426" t="s">
        <v>301</v>
      </c>
      <c r="C2426" t="s">
        <v>302</v>
      </c>
      <c r="D2426" t="s">
        <v>63</v>
      </c>
      <c r="E2426">
        <v>0</v>
      </c>
      <c r="F2426">
        <v>0</v>
      </c>
      <c r="G2426">
        <v>0</v>
      </c>
      <c r="H2426">
        <v>0</v>
      </c>
      <c r="I2426">
        <v>0</v>
      </c>
      <c r="J2426">
        <v>0</v>
      </c>
      <c r="K2426">
        <v>23310.62</v>
      </c>
      <c r="L2426">
        <v>1.0305208269491299E-6</v>
      </c>
      <c r="M2426" t="s">
        <v>42</v>
      </c>
      <c r="N2426">
        <v>22620231819.099998</v>
      </c>
      <c r="O2426" t="s">
        <v>61</v>
      </c>
      <c r="P2426">
        <v>5391712.9900000002</v>
      </c>
      <c r="Q2426">
        <v>0</v>
      </c>
      <c r="R2426">
        <v>2.38357990012E-4</v>
      </c>
    </row>
    <row r="2427" spans="1:18" x14ac:dyDescent="0.3">
      <c r="A2427" t="s">
        <v>303</v>
      </c>
      <c r="B2427" t="s">
        <v>304</v>
      </c>
      <c r="C2427" t="s">
        <v>305</v>
      </c>
      <c r="D2427" t="s">
        <v>63</v>
      </c>
      <c r="E2427">
        <v>0</v>
      </c>
      <c r="F2427">
        <v>0</v>
      </c>
      <c r="G2427">
        <v>0</v>
      </c>
      <c r="H2427">
        <v>0</v>
      </c>
      <c r="I2427">
        <v>0</v>
      </c>
      <c r="J2427">
        <v>0</v>
      </c>
      <c r="K2427">
        <v>853.39</v>
      </c>
      <c r="L2427">
        <v>3.7726845897279998E-8</v>
      </c>
      <c r="M2427" t="s">
        <v>42</v>
      </c>
      <c r="N2427">
        <v>22620231819.099998</v>
      </c>
      <c r="O2427" t="s">
        <v>61</v>
      </c>
      <c r="P2427">
        <v>162306.6</v>
      </c>
      <c r="Q2427">
        <v>0</v>
      </c>
      <c r="R2427">
        <v>7.1752845549999997E-6</v>
      </c>
    </row>
    <row r="2428" spans="1:18" x14ac:dyDescent="0.3">
      <c r="A2428" t="s">
        <v>306</v>
      </c>
      <c r="B2428" t="s">
        <v>307</v>
      </c>
      <c r="C2428" t="s">
        <v>308</v>
      </c>
      <c r="D2428" t="s">
        <v>63</v>
      </c>
      <c r="E2428">
        <v>0</v>
      </c>
      <c r="F2428">
        <v>0</v>
      </c>
      <c r="G2428">
        <v>0</v>
      </c>
      <c r="H2428">
        <v>0</v>
      </c>
      <c r="I2428">
        <v>0</v>
      </c>
      <c r="J2428">
        <v>0</v>
      </c>
      <c r="K2428">
        <v>51512.9</v>
      </c>
      <c r="L2428">
        <v>2.27729319539969E-6</v>
      </c>
      <c r="M2428" t="s">
        <v>42</v>
      </c>
      <c r="N2428">
        <v>22620231819.099998</v>
      </c>
      <c r="O2428" t="s">
        <v>61</v>
      </c>
      <c r="P2428">
        <v>11362408.369999999</v>
      </c>
      <c r="Q2428">
        <v>0</v>
      </c>
      <c r="R2428">
        <v>5.02311756169E-4</v>
      </c>
    </row>
    <row r="2429" spans="1:18" x14ac:dyDescent="0.3">
      <c r="A2429" t="s">
        <v>312</v>
      </c>
      <c r="B2429" t="s">
        <v>313</v>
      </c>
      <c r="C2429" t="s">
        <v>314</v>
      </c>
      <c r="D2429" t="s">
        <v>63</v>
      </c>
      <c r="E2429">
        <v>0</v>
      </c>
      <c r="F2429">
        <v>0</v>
      </c>
      <c r="G2429">
        <v>0</v>
      </c>
      <c r="H2429">
        <v>0</v>
      </c>
      <c r="I2429">
        <v>0</v>
      </c>
      <c r="J2429">
        <v>0</v>
      </c>
      <c r="K2429">
        <v>2225.5700000000002</v>
      </c>
      <c r="L2429">
        <v>9.8388470012080005E-8</v>
      </c>
      <c r="M2429" t="s">
        <v>42</v>
      </c>
      <c r="N2429">
        <v>22620231819.099998</v>
      </c>
      <c r="O2429" t="s">
        <v>61</v>
      </c>
      <c r="P2429">
        <v>535481.47</v>
      </c>
      <c r="Q2429">
        <v>0</v>
      </c>
      <c r="R2429">
        <v>2.3672678259E-5</v>
      </c>
    </row>
    <row r="2430" spans="1:18" x14ac:dyDescent="0.3">
      <c r="A2430" t="s">
        <v>315</v>
      </c>
      <c r="B2430" t="s">
        <v>316</v>
      </c>
      <c r="C2430" t="s">
        <v>317</v>
      </c>
      <c r="D2430" t="s">
        <v>63</v>
      </c>
      <c r="E2430">
        <v>0</v>
      </c>
      <c r="F2430">
        <v>0</v>
      </c>
      <c r="G2430">
        <v>0</v>
      </c>
      <c r="H2430">
        <v>0</v>
      </c>
      <c r="I2430">
        <v>0</v>
      </c>
      <c r="J2430">
        <v>0</v>
      </c>
      <c r="K2430">
        <v>27931.119999999999</v>
      </c>
      <c r="L2430">
        <v>1.2347848697295599E-6</v>
      </c>
      <c r="M2430" t="s">
        <v>42</v>
      </c>
      <c r="N2430">
        <v>22620231819.099998</v>
      </c>
      <c r="O2430" t="s">
        <v>61</v>
      </c>
      <c r="P2430">
        <v>6195037.7199999997</v>
      </c>
      <c r="Q2430">
        <v>0</v>
      </c>
      <c r="R2430">
        <v>2.7387153984700002E-4</v>
      </c>
    </row>
    <row r="2431" spans="1:18" x14ac:dyDescent="0.3">
      <c r="A2431" t="s">
        <v>318</v>
      </c>
      <c r="B2431" t="s">
        <v>319</v>
      </c>
      <c r="C2431" t="s">
        <v>320</v>
      </c>
      <c r="D2431" t="s">
        <v>63</v>
      </c>
      <c r="E2431">
        <v>0</v>
      </c>
      <c r="F2431">
        <v>0</v>
      </c>
      <c r="G2431">
        <v>0</v>
      </c>
      <c r="H2431">
        <v>0</v>
      </c>
      <c r="I2431">
        <v>0</v>
      </c>
      <c r="J2431">
        <v>0</v>
      </c>
      <c r="K2431">
        <v>273434.21999999997</v>
      </c>
      <c r="L2431">
        <v>1.208803792050965E-5</v>
      </c>
      <c r="M2431" t="s">
        <v>42</v>
      </c>
      <c r="N2431">
        <v>22620231819.099998</v>
      </c>
      <c r="O2431" t="s">
        <v>61</v>
      </c>
      <c r="P2431">
        <v>59904075.399999999</v>
      </c>
      <c r="Q2431">
        <v>0</v>
      </c>
      <c r="R2431">
        <v>2.6482520550219998E-3</v>
      </c>
    </row>
    <row r="2432" spans="1:18" x14ac:dyDescent="0.3">
      <c r="A2432" t="s">
        <v>321</v>
      </c>
      <c r="B2432" t="s">
        <v>322</v>
      </c>
      <c r="C2432" t="s">
        <v>323</v>
      </c>
      <c r="D2432" t="s">
        <v>63</v>
      </c>
      <c r="E2432">
        <v>0</v>
      </c>
      <c r="F2432">
        <v>0</v>
      </c>
      <c r="G2432">
        <v>0</v>
      </c>
      <c r="H2432">
        <v>0</v>
      </c>
      <c r="I2432">
        <v>0</v>
      </c>
      <c r="J2432">
        <v>0</v>
      </c>
      <c r="K2432">
        <v>102362.44</v>
      </c>
      <c r="L2432">
        <v>4.5252604313969703E-6</v>
      </c>
      <c r="M2432" t="s">
        <v>42</v>
      </c>
      <c r="N2432">
        <v>22620231819.099998</v>
      </c>
      <c r="O2432" t="s">
        <v>61</v>
      </c>
      <c r="P2432">
        <v>17494140.670000002</v>
      </c>
      <c r="Q2432">
        <v>0</v>
      </c>
      <c r="R2432">
        <v>7.7338467659900003E-4</v>
      </c>
    </row>
    <row r="2433" spans="1:18" x14ac:dyDescent="0.3">
      <c r="A2433" t="s">
        <v>324</v>
      </c>
      <c r="B2433" t="s">
        <v>325</v>
      </c>
      <c r="C2433" t="s">
        <v>326</v>
      </c>
      <c r="D2433" t="s">
        <v>63</v>
      </c>
      <c r="E2433">
        <v>0</v>
      </c>
      <c r="F2433">
        <v>0</v>
      </c>
      <c r="G2433">
        <v>0</v>
      </c>
      <c r="H2433">
        <v>0</v>
      </c>
      <c r="I2433">
        <v>0</v>
      </c>
      <c r="J2433">
        <v>0</v>
      </c>
      <c r="K2433">
        <v>86045.28</v>
      </c>
      <c r="L2433">
        <v>3.8039079655826199E-6</v>
      </c>
      <c r="M2433" t="s">
        <v>42</v>
      </c>
      <c r="N2433">
        <v>22620231819.099998</v>
      </c>
      <c r="O2433" t="s">
        <v>61</v>
      </c>
      <c r="P2433">
        <v>18646224.879999999</v>
      </c>
      <c r="Q2433">
        <v>0</v>
      </c>
      <c r="R2433">
        <v>8.2431625940500004E-4</v>
      </c>
    </row>
    <row r="2434" spans="1:18" x14ac:dyDescent="0.3">
      <c r="A2434" t="s">
        <v>327</v>
      </c>
      <c r="B2434" t="s">
        <v>328</v>
      </c>
      <c r="C2434" t="s">
        <v>329</v>
      </c>
      <c r="D2434" t="s">
        <v>63</v>
      </c>
      <c r="E2434">
        <v>0</v>
      </c>
      <c r="F2434">
        <v>0</v>
      </c>
      <c r="G2434">
        <v>0</v>
      </c>
      <c r="H2434">
        <v>0</v>
      </c>
      <c r="I2434">
        <v>0</v>
      </c>
      <c r="J2434">
        <v>0</v>
      </c>
      <c r="K2434">
        <v>155558.57999999999</v>
      </c>
      <c r="L2434">
        <v>6.8769666572846404E-6</v>
      </c>
      <c r="M2434" t="s">
        <v>42</v>
      </c>
      <c r="N2434">
        <v>22620231819.099998</v>
      </c>
      <c r="O2434" t="s">
        <v>61</v>
      </c>
      <c r="P2434">
        <v>41028780.469999999</v>
      </c>
      <c r="Q2434">
        <v>0</v>
      </c>
      <c r="R2434">
        <v>1.8138090183210001E-3</v>
      </c>
    </row>
    <row r="2435" spans="1:18" x14ac:dyDescent="0.3">
      <c r="A2435" t="s">
        <v>327</v>
      </c>
      <c r="B2435" t="s">
        <v>330</v>
      </c>
      <c r="C2435" t="s">
        <v>331</v>
      </c>
      <c r="D2435" t="s">
        <v>63</v>
      </c>
      <c r="E2435">
        <v>0</v>
      </c>
      <c r="F2435">
        <v>0</v>
      </c>
      <c r="G2435">
        <v>0</v>
      </c>
      <c r="H2435">
        <v>0</v>
      </c>
      <c r="I2435">
        <v>0</v>
      </c>
      <c r="J2435">
        <v>0</v>
      </c>
      <c r="K2435">
        <v>155558.57999999999</v>
      </c>
      <c r="L2435">
        <v>6.8769666572846404E-6</v>
      </c>
      <c r="M2435" t="s">
        <v>42</v>
      </c>
      <c r="N2435">
        <v>22620231819.099998</v>
      </c>
      <c r="O2435" t="s">
        <v>61</v>
      </c>
      <c r="P2435">
        <v>41028780.469999999</v>
      </c>
      <c r="Q2435">
        <v>0</v>
      </c>
      <c r="R2435">
        <v>1.8138090183210001E-3</v>
      </c>
    </row>
    <row r="2436" spans="1:18" x14ac:dyDescent="0.3">
      <c r="A2436" t="s">
        <v>332</v>
      </c>
      <c r="B2436" t="s">
        <v>333</v>
      </c>
      <c r="C2436" t="s">
        <v>334</v>
      </c>
      <c r="D2436" t="s">
        <v>63</v>
      </c>
      <c r="E2436">
        <v>0</v>
      </c>
      <c r="F2436">
        <v>0</v>
      </c>
      <c r="G2436">
        <v>0</v>
      </c>
      <c r="H2436">
        <v>0</v>
      </c>
      <c r="I2436">
        <v>0</v>
      </c>
      <c r="J2436">
        <v>0</v>
      </c>
      <c r="K2436">
        <v>86027.36</v>
      </c>
      <c r="L2436">
        <v>3.8031157544265499E-6</v>
      </c>
      <c r="M2436" t="s">
        <v>42</v>
      </c>
      <c r="N2436">
        <v>22620231819.099998</v>
      </c>
      <c r="O2436" t="s">
        <v>61</v>
      </c>
      <c r="P2436">
        <v>21127006.91</v>
      </c>
      <c r="Q2436">
        <v>0</v>
      </c>
      <c r="R2436">
        <v>9.3398719690199997E-4</v>
      </c>
    </row>
    <row r="2437" spans="1:18" x14ac:dyDescent="0.3">
      <c r="A2437" t="s">
        <v>332</v>
      </c>
      <c r="B2437" t="s">
        <v>335</v>
      </c>
      <c r="C2437" t="s">
        <v>336</v>
      </c>
      <c r="D2437" t="s">
        <v>63</v>
      </c>
      <c r="E2437">
        <v>0</v>
      </c>
      <c r="F2437">
        <v>0</v>
      </c>
      <c r="G2437">
        <v>0</v>
      </c>
      <c r="H2437">
        <v>0</v>
      </c>
      <c r="I2437">
        <v>0</v>
      </c>
      <c r="J2437">
        <v>0</v>
      </c>
      <c r="K2437">
        <v>86027.36</v>
      </c>
      <c r="L2437">
        <v>3.8031157544265499E-6</v>
      </c>
      <c r="M2437" t="s">
        <v>42</v>
      </c>
      <c r="N2437">
        <v>22620231819.099998</v>
      </c>
      <c r="O2437" t="s">
        <v>61</v>
      </c>
      <c r="P2437">
        <v>21127006.91</v>
      </c>
      <c r="Q2437">
        <v>0</v>
      </c>
      <c r="R2437">
        <v>9.3398719690199997E-4</v>
      </c>
    </row>
    <row r="2438" spans="1:18" x14ac:dyDescent="0.3">
      <c r="A2438" t="s">
        <v>332</v>
      </c>
      <c r="B2438" t="s">
        <v>337</v>
      </c>
      <c r="C2438" t="s">
        <v>338</v>
      </c>
      <c r="D2438" t="s">
        <v>63</v>
      </c>
      <c r="E2438">
        <v>0</v>
      </c>
      <c r="F2438">
        <v>0</v>
      </c>
      <c r="G2438">
        <v>0</v>
      </c>
      <c r="H2438">
        <v>0</v>
      </c>
      <c r="I2438">
        <v>0</v>
      </c>
      <c r="J2438">
        <v>0</v>
      </c>
      <c r="K2438">
        <v>86027.36</v>
      </c>
      <c r="L2438">
        <v>3.8031157544265499E-6</v>
      </c>
      <c r="M2438" t="s">
        <v>42</v>
      </c>
      <c r="N2438">
        <v>22620231819.099998</v>
      </c>
      <c r="O2438" t="s">
        <v>61</v>
      </c>
      <c r="P2438">
        <v>21127006.91</v>
      </c>
      <c r="Q2438">
        <v>0</v>
      </c>
      <c r="R2438">
        <v>9.3398719690199997E-4</v>
      </c>
    </row>
    <row r="2439" spans="1:18" x14ac:dyDescent="0.3">
      <c r="A2439" t="s">
        <v>332</v>
      </c>
      <c r="B2439" t="s">
        <v>339</v>
      </c>
      <c r="C2439" t="s">
        <v>340</v>
      </c>
      <c r="D2439" t="s">
        <v>63</v>
      </c>
      <c r="E2439">
        <v>0</v>
      </c>
      <c r="F2439">
        <v>0</v>
      </c>
      <c r="G2439">
        <v>0</v>
      </c>
      <c r="H2439">
        <v>0</v>
      </c>
      <c r="I2439">
        <v>0</v>
      </c>
      <c r="J2439">
        <v>0</v>
      </c>
      <c r="K2439">
        <v>86027.36</v>
      </c>
      <c r="L2439">
        <v>3.8031157544265499E-6</v>
      </c>
      <c r="M2439" t="s">
        <v>42</v>
      </c>
      <c r="N2439">
        <v>22620231819.099998</v>
      </c>
      <c r="O2439" t="s">
        <v>61</v>
      </c>
      <c r="P2439">
        <v>21127006.91</v>
      </c>
      <c r="Q2439">
        <v>0</v>
      </c>
      <c r="R2439">
        <v>9.3398719690199997E-4</v>
      </c>
    </row>
    <row r="2440" spans="1:18" x14ac:dyDescent="0.3">
      <c r="A2440" t="s">
        <v>332</v>
      </c>
      <c r="B2440" t="s">
        <v>341</v>
      </c>
      <c r="C2440" t="s">
        <v>342</v>
      </c>
      <c r="D2440" t="s">
        <v>63</v>
      </c>
      <c r="E2440">
        <v>0</v>
      </c>
      <c r="F2440">
        <v>0</v>
      </c>
      <c r="G2440">
        <v>0</v>
      </c>
      <c r="H2440">
        <v>0</v>
      </c>
      <c r="I2440">
        <v>0</v>
      </c>
      <c r="J2440">
        <v>0</v>
      </c>
      <c r="K2440">
        <v>86027.36</v>
      </c>
      <c r="L2440">
        <v>3.8031157544265499E-6</v>
      </c>
      <c r="M2440" t="s">
        <v>42</v>
      </c>
      <c r="N2440">
        <v>22620231819.099998</v>
      </c>
      <c r="O2440" t="s">
        <v>61</v>
      </c>
      <c r="P2440">
        <v>21127006.91</v>
      </c>
      <c r="Q2440">
        <v>0</v>
      </c>
      <c r="R2440">
        <v>9.3398719690199997E-4</v>
      </c>
    </row>
    <row r="2441" spans="1:18" x14ac:dyDescent="0.3">
      <c r="A2441" t="s">
        <v>343</v>
      </c>
      <c r="B2441" t="s">
        <v>344</v>
      </c>
      <c r="C2441" t="s">
        <v>345</v>
      </c>
      <c r="D2441" t="s">
        <v>63</v>
      </c>
      <c r="E2441">
        <v>0</v>
      </c>
      <c r="F2441">
        <v>0</v>
      </c>
      <c r="G2441">
        <v>0</v>
      </c>
      <c r="H2441">
        <v>0</v>
      </c>
      <c r="I2441">
        <v>0</v>
      </c>
      <c r="J2441">
        <v>0</v>
      </c>
      <c r="K2441">
        <v>41033.26</v>
      </c>
      <c r="L2441">
        <v>1.8140070503323599E-6</v>
      </c>
      <c r="M2441" t="s">
        <v>42</v>
      </c>
      <c r="N2441">
        <v>22620231819.099998</v>
      </c>
      <c r="O2441" t="s">
        <v>61</v>
      </c>
      <c r="P2441">
        <v>8483418.4100000001</v>
      </c>
      <c r="Q2441">
        <v>0</v>
      </c>
      <c r="R2441">
        <v>3.7503675814799998E-4</v>
      </c>
    </row>
    <row r="2442" spans="1:18" x14ac:dyDescent="0.3">
      <c r="A2442" t="s">
        <v>346</v>
      </c>
      <c r="B2442" t="s">
        <v>347</v>
      </c>
      <c r="C2442" t="s">
        <v>348</v>
      </c>
      <c r="D2442" t="s">
        <v>63</v>
      </c>
      <c r="E2442">
        <v>0</v>
      </c>
      <c r="F2442">
        <v>0</v>
      </c>
      <c r="G2442">
        <v>0</v>
      </c>
      <c r="H2442">
        <v>0</v>
      </c>
      <c r="I2442">
        <v>0</v>
      </c>
      <c r="J2442">
        <v>0</v>
      </c>
      <c r="K2442">
        <v>134500.82</v>
      </c>
      <c r="L2442">
        <v>5.94604074244856E-6</v>
      </c>
      <c r="M2442" t="s">
        <v>42</v>
      </c>
      <c r="N2442">
        <v>22620231819.099998</v>
      </c>
      <c r="O2442" t="s">
        <v>61</v>
      </c>
      <c r="P2442">
        <v>30967817.079999998</v>
      </c>
      <c r="Q2442">
        <v>0</v>
      </c>
      <c r="R2442">
        <v>1.3690318175189999E-3</v>
      </c>
    </row>
    <row r="2443" spans="1:18" x14ac:dyDescent="0.3">
      <c r="A2443" t="s">
        <v>349</v>
      </c>
      <c r="B2443" t="s">
        <v>350</v>
      </c>
      <c r="C2443" t="s">
        <v>351</v>
      </c>
      <c r="D2443" t="s">
        <v>63</v>
      </c>
      <c r="E2443">
        <v>0</v>
      </c>
      <c r="F2443">
        <v>0</v>
      </c>
      <c r="G2443">
        <v>0</v>
      </c>
      <c r="H2443">
        <v>0</v>
      </c>
      <c r="I2443">
        <v>0</v>
      </c>
      <c r="J2443">
        <v>0</v>
      </c>
      <c r="K2443">
        <v>79924.009999999995</v>
      </c>
      <c r="L2443">
        <v>3.5332975647276002E-6</v>
      </c>
      <c r="M2443" t="s">
        <v>42</v>
      </c>
      <c r="N2443">
        <v>22620231819.099998</v>
      </c>
      <c r="O2443" t="s">
        <v>61</v>
      </c>
      <c r="P2443">
        <v>12517306.41</v>
      </c>
      <c r="Q2443">
        <v>0</v>
      </c>
      <c r="R2443">
        <v>5.5336773336800004E-4</v>
      </c>
    </row>
    <row r="2444" spans="1:18" x14ac:dyDescent="0.3">
      <c r="A2444" t="s">
        <v>352</v>
      </c>
      <c r="B2444" t="s">
        <v>353</v>
      </c>
      <c r="C2444" t="s">
        <v>354</v>
      </c>
      <c r="D2444" t="s">
        <v>63</v>
      </c>
      <c r="E2444">
        <v>0</v>
      </c>
      <c r="F2444">
        <v>0</v>
      </c>
      <c r="G2444">
        <v>0</v>
      </c>
      <c r="H2444">
        <v>0</v>
      </c>
      <c r="I2444">
        <v>0</v>
      </c>
      <c r="J2444">
        <v>0</v>
      </c>
      <c r="K2444">
        <v>33553.160000000003</v>
      </c>
      <c r="L2444">
        <v>1.4833252049905301E-6</v>
      </c>
      <c r="M2444" t="s">
        <v>42</v>
      </c>
      <c r="N2444">
        <v>22620231819.099998</v>
      </c>
      <c r="O2444" t="s">
        <v>61</v>
      </c>
      <c r="P2444">
        <v>7306742.4199999999</v>
      </c>
      <c r="Q2444">
        <v>0</v>
      </c>
      <c r="R2444">
        <v>3.2301801672199998E-4</v>
      </c>
    </row>
    <row r="2445" spans="1:18" x14ac:dyDescent="0.3">
      <c r="A2445" t="s">
        <v>355</v>
      </c>
      <c r="B2445" t="s">
        <v>356</v>
      </c>
      <c r="C2445" t="s">
        <v>357</v>
      </c>
      <c r="D2445" t="s">
        <v>63</v>
      </c>
      <c r="E2445">
        <v>0</v>
      </c>
      <c r="F2445">
        <v>0</v>
      </c>
      <c r="G2445">
        <v>0</v>
      </c>
      <c r="H2445">
        <v>0</v>
      </c>
      <c r="I2445">
        <v>0</v>
      </c>
      <c r="J2445">
        <v>0</v>
      </c>
      <c r="K2445">
        <v>82886.87</v>
      </c>
      <c r="L2445">
        <v>3.66428030724301E-6</v>
      </c>
      <c r="M2445" t="s">
        <v>42</v>
      </c>
      <c r="N2445">
        <v>22620231819.099998</v>
      </c>
      <c r="O2445" t="s">
        <v>61</v>
      </c>
      <c r="P2445">
        <v>19635728.559999999</v>
      </c>
      <c r="Q2445">
        <v>0</v>
      </c>
      <c r="R2445">
        <v>8.6806044770199996E-4</v>
      </c>
    </row>
    <row r="2446" spans="1:18" x14ac:dyDescent="0.3">
      <c r="A2446" t="s">
        <v>361</v>
      </c>
      <c r="B2446" t="s">
        <v>362</v>
      </c>
      <c r="C2446" t="s">
        <v>363</v>
      </c>
      <c r="D2446" t="s">
        <v>63</v>
      </c>
      <c r="E2446">
        <v>0</v>
      </c>
      <c r="F2446">
        <v>0</v>
      </c>
      <c r="G2446">
        <v>0</v>
      </c>
      <c r="H2446">
        <v>0</v>
      </c>
      <c r="I2446">
        <v>0</v>
      </c>
      <c r="J2446">
        <v>0</v>
      </c>
      <c r="K2446">
        <v>30109.56</v>
      </c>
      <c r="L2446">
        <v>1.3310898067178999E-6</v>
      </c>
      <c r="M2446" t="s">
        <v>42</v>
      </c>
      <c r="N2446">
        <v>22620231819.099998</v>
      </c>
      <c r="O2446" t="s">
        <v>61</v>
      </c>
      <c r="P2446">
        <v>4526832.9000000004</v>
      </c>
      <c r="Q2446">
        <v>0</v>
      </c>
      <c r="R2446">
        <v>2.0012318778199999E-4</v>
      </c>
    </row>
    <row r="2447" spans="1:18" x14ac:dyDescent="0.3">
      <c r="A2447" t="s">
        <v>364</v>
      </c>
      <c r="B2447" t="s">
        <v>365</v>
      </c>
      <c r="C2447" t="s">
        <v>366</v>
      </c>
      <c r="D2447" t="s">
        <v>63</v>
      </c>
      <c r="E2447">
        <v>0</v>
      </c>
      <c r="F2447">
        <v>0</v>
      </c>
      <c r="G2447">
        <v>0</v>
      </c>
      <c r="H2447">
        <v>0</v>
      </c>
      <c r="I2447">
        <v>0</v>
      </c>
      <c r="J2447">
        <v>0</v>
      </c>
      <c r="K2447">
        <v>2120</v>
      </c>
      <c r="L2447">
        <v>9.3721409088729994E-8</v>
      </c>
      <c r="M2447" t="s">
        <v>42</v>
      </c>
      <c r="N2447">
        <v>22620231819.099998</v>
      </c>
      <c r="O2447" t="s">
        <v>61</v>
      </c>
      <c r="P2447">
        <v>494534.47</v>
      </c>
      <c r="Q2447">
        <v>0</v>
      </c>
      <c r="R2447">
        <v>2.1862484609000002E-5</v>
      </c>
    </row>
    <row r="2448" spans="1:18" x14ac:dyDescent="0.3">
      <c r="A2448" t="s">
        <v>367</v>
      </c>
      <c r="B2448" t="s">
        <v>368</v>
      </c>
      <c r="C2448" t="s">
        <v>369</v>
      </c>
      <c r="D2448" t="s">
        <v>63</v>
      </c>
      <c r="E2448">
        <v>0</v>
      </c>
      <c r="F2448">
        <v>0</v>
      </c>
      <c r="G2448">
        <v>0</v>
      </c>
      <c r="H2448">
        <v>0</v>
      </c>
      <c r="I2448">
        <v>0</v>
      </c>
      <c r="J2448">
        <v>0</v>
      </c>
      <c r="K2448">
        <v>5942.07</v>
      </c>
      <c r="L2448">
        <v>2.6268828929429998E-7</v>
      </c>
      <c r="M2448" t="s">
        <v>42</v>
      </c>
      <c r="N2448">
        <v>22620231819.099998</v>
      </c>
      <c r="O2448" t="s">
        <v>61</v>
      </c>
      <c r="P2448">
        <v>1368070.26</v>
      </c>
      <c r="Q2448">
        <v>0</v>
      </c>
      <c r="R2448">
        <v>6.0479939858000001E-5</v>
      </c>
    </row>
    <row r="2449" spans="1:18" x14ac:dyDescent="0.3">
      <c r="A2449" t="s">
        <v>370</v>
      </c>
      <c r="B2449" t="s">
        <v>371</v>
      </c>
      <c r="C2449" t="s">
        <v>372</v>
      </c>
      <c r="D2449" t="s">
        <v>63</v>
      </c>
      <c r="E2449">
        <v>0</v>
      </c>
      <c r="F2449">
        <v>0</v>
      </c>
      <c r="G2449">
        <v>0</v>
      </c>
      <c r="H2449">
        <v>0</v>
      </c>
      <c r="I2449">
        <v>0</v>
      </c>
      <c r="J2449">
        <v>0</v>
      </c>
      <c r="K2449">
        <v>63090.38</v>
      </c>
      <c r="L2449">
        <v>2.7891128837471902E-6</v>
      </c>
      <c r="M2449" t="s">
        <v>42</v>
      </c>
      <c r="N2449">
        <v>22620231819.099998</v>
      </c>
      <c r="O2449" t="s">
        <v>61</v>
      </c>
      <c r="P2449">
        <v>12484776.560000001</v>
      </c>
      <c r="Q2449">
        <v>0</v>
      </c>
      <c r="R2449">
        <v>5.5192964686900004E-4</v>
      </c>
    </row>
    <row r="2450" spans="1:18" x14ac:dyDescent="0.3">
      <c r="A2450" t="s">
        <v>373</v>
      </c>
      <c r="B2450" t="s">
        <v>374</v>
      </c>
      <c r="C2450" t="s">
        <v>375</v>
      </c>
      <c r="D2450" t="s">
        <v>63</v>
      </c>
      <c r="E2450">
        <v>0</v>
      </c>
      <c r="F2450">
        <v>0</v>
      </c>
      <c r="G2450">
        <v>0</v>
      </c>
      <c r="H2450">
        <v>0</v>
      </c>
      <c r="I2450">
        <v>0</v>
      </c>
      <c r="J2450">
        <v>0</v>
      </c>
      <c r="K2450">
        <v>52931.07</v>
      </c>
      <c r="L2450">
        <v>2.33998795517675E-6</v>
      </c>
      <c r="M2450" t="s">
        <v>42</v>
      </c>
      <c r="N2450">
        <v>22620231819.099998</v>
      </c>
      <c r="O2450" t="s">
        <v>61</v>
      </c>
      <c r="P2450">
        <v>8269238.6500000004</v>
      </c>
      <c r="Q2450">
        <v>0</v>
      </c>
      <c r="R2450">
        <v>3.6556825394799998E-4</v>
      </c>
    </row>
    <row r="2451" spans="1:18" x14ac:dyDescent="0.3">
      <c r="A2451" t="s">
        <v>376</v>
      </c>
      <c r="B2451" t="s">
        <v>377</v>
      </c>
      <c r="C2451" t="s">
        <v>378</v>
      </c>
      <c r="D2451" t="s">
        <v>63</v>
      </c>
      <c r="E2451">
        <v>0</v>
      </c>
      <c r="F2451">
        <v>0</v>
      </c>
      <c r="G2451">
        <v>0</v>
      </c>
      <c r="H2451">
        <v>0</v>
      </c>
      <c r="I2451">
        <v>0</v>
      </c>
      <c r="J2451">
        <v>0</v>
      </c>
      <c r="K2451">
        <v>954.34</v>
      </c>
      <c r="L2451">
        <v>4.2189664881950003E-8</v>
      </c>
      <c r="M2451" t="s">
        <v>42</v>
      </c>
      <c r="N2451">
        <v>22620231819.099998</v>
      </c>
      <c r="O2451" t="s">
        <v>61</v>
      </c>
      <c r="P2451">
        <v>245033.21</v>
      </c>
      <c r="Q2451">
        <v>0</v>
      </c>
      <c r="R2451">
        <v>1.0832480054000001E-5</v>
      </c>
    </row>
    <row r="2452" spans="1:18" x14ac:dyDescent="0.3">
      <c r="A2452" t="s">
        <v>385</v>
      </c>
      <c r="B2452" t="s">
        <v>386</v>
      </c>
      <c r="C2452" t="s">
        <v>387</v>
      </c>
      <c r="D2452" t="s">
        <v>63</v>
      </c>
      <c r="E2452">
        <v>0</v>
      </c>
      <c r="F2452">
        <v>0</v>
      </c>
      <c r="G2452">
        <v>0</v>
      </c>
      <c r="H2452">
        <v>0</v>
      </c>
      <c r="I2452">
        <v>0</v>
      </c>
      <c r="J2452">
        <v>0</v>
      </c>
      <c r="K2452">
        <v>560.33000000000004</v>
      </c>
      <c r="L2452">
        <v>2.4771187337110001E-8</v>
      </c>
      <c r="M2452" t="s">
        <v>42</v>
      </c>
      <c r="N2452">
        <v>22620231819.099998</v>
      </c>
      <c r="O2452" t="s">
        <v>61</v>
      </c>
      <c r="P2452">
        <v>96469.4</v>
      </c>
      <c r="Q2452">
        <v>0</v>
      </c>
      <c r="R2452">
        <v>4.2647396709999996E-6</v>
      </c>
    </row>
    <row r="2453" spans="1:18" x14ac:dyDescent="0.3">
      <c r="A2453" t="s">
        <v>391</v>
      </c>
      <c r="B2453" t="s">
        <v>392</v>
      </c>
      <c r="C2453" t="s">
        <v>393</v>
      </c>
      <c r="D2453" t="s">
        <v>63</v>
      </c>
      <c r="E2453">
        <v>0</v>
      </c>
      <c r="F2453">
        <v>0</v>
      </c>
      <c r="G2453">
        <v>0</v>
      </c>
      <c r="H2453">
        <v>0</v>
      </c>
      <c r="I2453">
        <v>0</v>
      </c>
      <c r="J2453">
        <v>0</v>
      </c>
      <c r="K2453">
        <v>107335.79</v>
      </c>
      <c r="L2453">
        <v>4.7451233417231404E-6</v>
      </c>
      <c r="M2453" t="s">
        <v>42</v>
      </c>
      <c r="N2453">
        <v>22620231819.099998</v>
      </c>
      <c r="O2453" t="s">
        <v>61</v>
      </c>
      <c r="P2453">
        <v>16032259.029999999</v>
      </c>
      <c r="Q2453">
        <v>0</v>
      </c>
      <c r="R2453">
        <v>7.0875750338100004E-4</v>
      </c>
    </row>
    <row r="2454" spans="1:18" x14ac:dyDescent="0.3">
      <c r="A2454" t="s">
        <v>397</v>
      </c>
      <c r="B2454" t="s">
        <v>398</v>
      </c>
      <c r="C2454" t="s">
        <v>399</v>
      </c>
      <c r="D2454" t="s">
        <v>63</v>
      </c>
      <c r="E2454">
        <v>0</v>
      </c>
      <c r="F2454">
        <v>0</v>
      </c>
      <c r="G2454">
        <v>0</v>
      </c>
      <c r="H2454">
        <v>0</v>
      </c>
      <c r="I2454">
        <v>0</v>
      </c>
      <c r="J2454">
        <v>0</v>
      </c>
      <c r="K2454">
        <v>10014.67</v>
      </c>
      <c r="L2454">
        <v>4.4273065281071999E-7</v>
      </c>
      <c r="M2454" t="s">
        <v>42</v>
      </c>
      <c r="N2454">
        <v>22620231819.099998</v>
      </c>
      <c r="O2454" t="s">
        <v>61</v>
      </c>
      <c r="P2454">
        <v>2090511.91</v>
      </c>
      <c r="Q2454">
        <v>0</v>
      </c>
      <c r="R2454">
        <v>9.2417793359000002E-5</v>
      </c>
    </row>
    <row r="2455" spans="1:18" x14ac:dyDescent="0.3">
      <c r="A2455" t="s">
        <v>403</v>
      </c>
      <c r="B2455" t="s">
        <v>404</v>
      </c>
      <c r="C2455" t="s">
        <v>405</v>
      </c>
      <c r="D2455" t="s">
        <v>63</v>
      </c>
      <c r="E2455">
        <v>0</v>
      </c>
      <c r="F2455">
        <v>0</v>
      </c>
      <c r="G2455">
        <v>0</v>
      </c>
      <c r="H2455">
        <v>0</v>
      </c>
      <c r="I2455">
        <v>0</v>
      </c>
      <c r="J2455">
        <v>0</v>
      </c>
      <c r="K2455">
        <v>10772.4</v>
      </c>
      <c r="L2455">
        <v>4.7622854116393002E-7</v>
      </c>
      <c r="M2455" t="s">
        <v>42</v>
      </c>
      <c r="N2455">
        <v>22620231819.099998</v>
      </c>
      <c r="O2455" t="s">
        <v>61</v>
      </c>
      <c r="P2455">
        <v>2245230.84</v>
      </c>
      <c r="Q2455">
        <v>0</v>
      </c>
      <c r="R2455">
        <v>9.9257640592000006E-5</v>
      </c>
    </row>
    <row r="2456" spans="1:18" x14ac:dyDescent="0.3">
      <c r="A2456" t="s">
        <v>406</v>
      </c>
      <c r="B2456" t="s">
        <v>407</v>
      </c>
      <c r="C2456" t="s">
        <v>408</v>
      </c>
      <c r="D2456" t="s">
        <v>63</v>
      </c>
      <c r="E2456">
        <v>0</v>
      </c>
      <c r="F2456">
        <v>0</v>
      </c>
      <c r="G2456">
        <v>0</v>
      </c>
      <c r="H2456">
        <v>0</v>
      </c>
      <c r="I2456">
        <v>0</v>
      </c>
      <c r="J2456">
        <v>0</v>
      </c>
      <c r="K2456">
        <v>4073.17</v>
      </c>
      <c r="L2456">
        <v>1.8006756219715999E-7</v>
      </c>
      <c r="M2456" t="s">
        <v>42</v>
      </c>
      <c r="N2456">
        <v>22620231819.099998</v>
      </c>
      <c r="O2456" t="s">
        <v>61</v>
      </c>
      <c r="P2456">
        <v>562106.63</v>
      </c>
      <c r="Q2456">
        <v>0</v>
      </c>
      <c r="R2456">
        <v>2.4849728973000001E-5</v>
      </c>
    </row>
    <row r="2457" spans="1:18" x14ac:dyDescent="0.3">
      <c r="A2457" t="s">
        <v>409</v>
      </c>
      <c r="B2457" t="s">
        <v>410</v>
      </c>
      <c r="C2457" t="s">
        <v>411</v>
      </c>
      <c r="D2457" t="s">
        <v>63</v>
      </c>
      <c r="E2457">
        <v>0</v>
      </c>
      <c r="F2457">
        <v>0</v>
      </c>
      <c r="G2457">
        <v>0</v>
      </c>
      <c r="H2457">
        <v>0</v>
      </c>
      <c r="I2457">
        <v>0</v>
      </c>
      <c r="J2457">
        <v>0</v>
      </c>
      <c r="K2457">
        <v>2008.51</v>
      </c>
      <c r="L2457">
        <v>8.8792635551330006E-8</v>
      </c>
      <c r="M2457" t="s">
        <v>42</v>
      </c>
      <c r="N2457">
        <v>22620231819.099998</v>
      </c>
      <c r="O2457" t="s">
        <v>61</v>
      </c>
      <c r="P2457">
        <v>449962.8</v>
      </c>
      <c r="Q2457">
        <v>0</v>
      </c>
      <c r="R2457">
        <v>1.9892050779999999E-5</v>
      </c>
    </row>
    <row r="2458" spans="1:18" x14ac:dyDescent="0.3">
      <c r="A2458" t="s">
        <v>412</v>
      </c>
      <c r="B2458" t="s">
        <v>413</v>
      </c>
      <c r="C2458" t="s">
        <v>414</v>
      </c>
      <c r="D2458" t="s">
        <v>63</v>
      </c>
      <c r="E2458">
        <v>0</v>
      </c>
      <c r="F2458">
        <v>0</v>
      </c>
      <c r="G2458">
        <v>0</v>
      </c>
      <c r="H2458">
        <v>0</v>
      </c>
      <c r="I2458">
        <v>0</v>
      </c>
      <c r="J2458">
        <v>0</v>
      </c>
      <c r="K2458">
        <v>14100.9</v>
      </c>
      <c r="L2458">
        <v>6.2337557425443001E-7</v>
      </c>
      <c r="M2458" t="s">
        <v>42</v>
      </c>
      <c r="N2458">
        <v>22620231819.099998</v>
      </c>
      <c r="O2458" t="s">
        <v>61</v>
      </c>
      <c r="P2458">
        <v>3112147.14</v>
      </c>
      <c r="Q2458">
        <v>0</v>
      </c>
      <c r="R2458">
        <v>1.37582460025E-4</v>
      </c>
    </row>
    <row r="2459" spans="1:18" x14ac:dyDescent="0.3">
      <c r="A2459" t="s">
        <v>421</v>
      </c>
      <c r="B2459" t="s">
        <v>422</v>
      </c>
      <c r="C2459" t="s">
        <v>423</v>
      </c>
      <c r="D2459" t="s">
        <v>63</v>
      </c>
      <c r="E2459">
        <v>0</v>
      </c>
      <c r="F2459">
        <v>0</v>
      </c>
      <c r="G2459">
        <v>0</v>
      </c>
      <c r="H2459">
        <v>0</v>
      </c>
      <c r="I2459">
        <v>0</v>
      </c>
      <c r="J2459">
        <v>0</v>
      </c>
      <c r="K2459">
        <v>32264.080000000002</v>
      </c>
      <c r="L2459">
        <v>1.4263372832791601E-6</v>
      </c>
      <c r="M2459" t="s">
        <v>42</v>
      </c>
      <c r="N2459">
        <v>22620231819.099998</v>
      </c>
      <c r="O2459" t="s">
        <v>61</v>
      </c>
      <c r="P2459">
        <v>4830178.6399999997</v>
      </c>
      <c r="Q2459">
        <v>0</v>
      </c>
      <c r="R2459">
        <v>2.1353356051499999E-4</v>
      </c>
    </row>
    <row r="2460" spans="1:18" x14ac:dyDescent="0.3">
      <c r="A2460" t="s">
        <v>424</v>
      </c>
      <c r="B2460" t="s">
        <v>425</v>
      </c>
      <c r="C2460" t="s">
        <v>426</v>
      </c>
      <c r="D2460" t="s">
        <v>63</v>
      </c>
      <c r="E2460">
        <v>0</v>
      </c>
      <c r="F2460">
        <v>0</v>
      </c>
      <c r="G2460">
        <v>0</v>
      </c>
      <c r="H2460">
        <v>0</v>
      </c>
      <c r="I2460">
        <v>0</v>
      </c>
      <c r="J2460">
        <v>0</v>
      </c>
      <c r="K2460">
        <v>40762.480000000003</v>
      </c>
      <c r="L2460">
        <v>1.8020363507318699E-6</v>
      </c>
      <c r="M2460" t="s">
        <v>42</v>
      </c>
      <c r="N2460">
        <v>22620231819.099998</v>
      </c>
      <c r="O2460" t="s">
        <v>61</v>
      </c>
      <c r="P2460">
        <v>6838342.7000000002</v>
      </c>
      <c r="Q2460">
        <v>0</v>
      </c>
      <c r="R2460">
        <v>3.0231090267700001E-4</v>
      </c>
    </row>
    <row r="2461" spans="1:18" x14ac:dyDescent="0.3">
      <c r="A2461" t="s">
        <v>427</v>
      </c>
      <c r="B2461" t="s">
        <v>428</v>
      </c>
      <c r="C2461" t="s">
        <v>429</v>
      </c>
      <c r="D2461" t="s">
        <v>63</v>
      </c>
      <c r="E2461">
        <v>0</v>
      </c>
      <c r="F2461">
        <v>0</v>
      </c>
      <c r="G2461">
        <v>0</v>
      </c>
      <c r="H2461">
        <v>0</v>
      </c>
      <c r="I2461">
        <v>0</v>
      </c>
      <c r="J2461">
        <v>0</v>
      </c>
      <c r="K2461">
        <v>3160.17</v>
      </c>
      <c r="L2461">
        <v>1.3970546479243001E-7</v>
      </c>
      <c r="M2461" t="s">
        <v>42</v>
      </c>
      <c r="N2461">
        <v>22620231819.099998</v>
      </c>
      <c r="O2461" t="s">
        <v>61</v>
      </c>
      <c r="P2461">
        <v>881391.32</v>
      </c>
      <c r="Q2461">
        <v>0</v>
      </c>
      <c r="R2461">
        <v>3.8964734183000001E-5</v>
      </c>
    </row>
    <row r="2462" spans="1:18" x14ac:dyDescent="0.3">
      <c r="A2462" t="s">
        <v>430</v>
      </c>
      <c r="B2462" t="s">
        <v>431</v>
      </c>
      <c r="C2462" t="s">
        <v>432</v>
      </c>
      <c r="D2462" t="s">
        <v>63</v>
      </c>
      <c r="E2462">
        <v>0</v>
      </c>
      <c r="F2462">
        <v>0</v>
      </c>
      <c r="G2462">
        <v>0</v>
      </c>
      <c r="H2462">
        <v>0</v>
      </c>
      <c r="I2462">
        <v>0</v>
      </c>
      <c r="J2462">
        <v>0</v>
      </c>
      <c r="K2462">
        <v>674.33</v>
      </c>
      <c r="L2462">
        <v>2.9810923486229999E-8</v>
      </c>
      <c r="M2462" t="s">
        <v>42</v>
      </c>
      <c r="N2462">
        <v>22620231819.099998</v>
      </c>
      <c r="O2462" t="s">
        <v>61</v>
      </c>
      <c r="P2462">
        <v>123741.66</v>
      </c>
      <c r="Q2462">
        <v>0</v>
      </c>
      <c r="R2462">
        <v>5.4703975179999999E-6</v>
      </c>
    </row>
    <row r="2463" spans="1:18" x14ac:dyDescent="0.3">
      <c r="A2463" t="s">
        <v>433</v>
      </c>
      <c r="B2463" t="s">
        <v>434</v>
      </c>
      <c r="C2463" t="s">
        <v>435</v>
      </c>
      <c r="D2463" t="s">
        <v>63</v>
      </c>
      <c r="E2463">
        <v>0</v>
      </c>
      <c r="F2463">
        <v>0</v>
      </c>
      <c r="G2463">
        <v>0</v>
      </c>
      <c r="H2463">
        <v>0</v>
      </c>
      <c r="I2463">
        <v>0</v>
      </c>
      <c r="J2463">
        <v>0</v>
      </c>
      <c r="K2463">
        <v>2440.98</v>
      </c>
      <c r="L2463">
        <v>1.0791136092331E-7</v>
      </c>
      <c r="M2463" t="s">
        <v>42</v>
      </c>
      <c r="N2463">
        <v>22620231819.099998</v>
      </c>
      <c r="O2463" t="s">
        <v>61</v>
      </c>
      <c r="P2463">
        <v>468522.33</v>
      </c>
      <c r="Q2463">
        <v>0</v>
      </c>
      <c r="R2463">
        <v>2.0712534413999999E-5</v>
      </c>
    </row>
    <row r="2464" spans="1:18" x14ac:dyDescent="0.3">
      <c r="A2464" t="s">
        <v>436</v>
      </c>
      <c r="B2464" t="s">
        <v>437</v>
      </c>
      <c r="C2464" t="s">
        <v>438</v>
      </c>
      <c r="D2464" t="s">
        <v>63</v>
      </c>
      <c r="E2464">
        <v>0</v>
      </c>
      <c r="F2464">
        <v>0</v>
      </c>
      <c r="G2464">
        <v>0</v>
      </c>
      <c r="H2464">
        <v>0</v>
      </c>
      <c r="I2464">
        <v>0</v>
      </c>
      <c r="J2464">
        <v>0</v>
      </c>
      <c r="K2464">
        <v>8694.5</v>
      </c>
      <c r="L2464">
        <v>3.8436829779341E-7</v>
      </c>
      <c r="M2464" t="s">
        <v>42</v>
      </c>
      <c r="N2464">
        <v>22620231819.099998</v>
      </c>
      <c r="O2464" t="s">
        <v>61</v>
      </c>
      <c r="P2464">
        <v>2129810.11</v>
      </c>
      <c r="Q2464">
        <v>0</v>
      </c>
      <c r="R2464">
        <v>9.4155096510000006E-5</v>
      </c>
    </row>
    <row r="2465" spans="1:18" x14ac:dyDescent="0.3">
      <c r="A2465" t="s">
        <v>439</v>
      </c>
      <c r="B2465" t="s">
        <v>440</v>
      </c>
      <c r="C2465" t="s">
        <v>441</v>
      </c>
      <c r="D2465" t="s">
        <v>63</v>
      </c>
      <c r="E2465">
        <v>0</v>
      </c>
      <c r="F2465">
        <v>0</v>
      </c>
      <c r="G2465">
        <v>0</v>
      </c>
      <c r="H2465">
        <v>0</v>
      </c>
      <c r="I2465">
        <v>0</v>
      </c>
      <c r="J2465">
        <v>0</v>
      </c>
      <c r="K2465">
        <v>3820.28</v>
      </c>
      <c r="L2465">
        <v>1.6888774750637999E-7</v>
      </c>
      <c r="M2465" t="s">
        <v>42</v>
      </c>
      <c r="N2465">
        <v>22620231819.099998</v>
      </c>
      <c r="O2465" t="s">
        <v>61</v>
      </c>
      <c r="P2465">
        <v>483358.12</v>
      </c>
      <c r="Q2465">
        <v>0</v>
      </c>
      <c r="R2465">
        <v>2.1368398160999999E-5</v>
      </c>
    </row>
    <row r="2466" spans="1:18" x14ac:dyDescent="0.3">
      <c r="A2466" t="s">
        <v>448</v>
      </c>
      <c r="B2466" t="s">
        <v>449</v>
      </c>
      <c r="C2466" t="s">
        <v>450</v>
      </c>
      <c r="D2466" t="s">
        <v>63</v>
      </c>
      <c r="E2466">
        <v>0</v>
      </c>
      <c r="F2466">
        <v>0</v>
      </c>
      <c r="G2466">
        <v>0</v>
      </c>
      <c r="H2466">
        <v>0</v>
      </c>
      <c r="I2466">
        <v>0</v>
      </c>
      <c r="J2466">
        <v>0</v>
      </c>
      <c r="K2466">
        <v>20115.650000000001</v>
      </c>
      <c r="L2466">
        <v>8.8927691638486002E-7</v>
      </c>
      <c r="M2466" t="s">
        <v>42</v>
      </c>
      <c r="N2466">
        <v>22620231819.099998</v>
      </c>
      <c r="O2466" t="s">
        <v>61</v>
      </c>
      <c r="P2466">
        <v>4353312.8499999996</v>
      </c>
      <c r="Q2466">
        <v>0</v>
      </c>
      <c r="R2466">
        <v>1.9245217665399999E-4</v>
      </c>
    </row>
    <row r="2467" spans="1:18" x14ac:dyDescent="0.3">
      <c r="A2467" t="s">
        <v>451</v>
      </c>
      <c r="B2467" t="s">
        <v>452</v>
      </c>
      <c r="C2467" t="s">
        <v>453</v>
      </c>
      <c r="D2467" t="s">
        <v>63</v>
      </c>
      <c r="E2467">
        <v>0</v>
      </c>
      <c r="F2467">
        <v>0</v>
      </c>
      <c r="G2467">
        <v>0</v>
      </c>
      <c r="H2467">
        <v>0</v>
      </c>
      <c r="I2467">
        <v>0</v>
      </c>
      <c r="J2467">
        <v>0</v>
      </c>
      <c r="K2467">
        <v>13877.7</v>
      </c>
      <c r="L2467">
        <v>6.1350830137302005E-7</v>
      </c>
      <c r="M2467" t="s">
        <v>42</v>
      </c>
      <c r="N2467">
        <v>22620231819.099998</v>
      </c>
      <c r="O2467" t="s">
        <v>61</v>
      </c>
      <c r="P2467">
        <v>1799131.13</v>
      </c>
      <c r="Q2467">
        <v>0</v>
      </c>
      <c r="R2467">
        <v>7.9536370113E-5</v>
      </c>
    </row>
    <row r="2468" spans="1:18" x14ac:dyDescent="0.3">
      <c r="A2468" t="s">
        <v>454</v>
      </c>
      <c r="B2468" t="s">
        <v>455</v>
      </c>
      <c r="C2468" t="s">
        <v>456</v>
      </c>
      <c r="D2468" t="s">
        <v>63</v>
      </c>
      <c r="E2468">
        <v>0</v>
      </c>
      <c r="F2468">
        <v>0</v>
      </c>
      <c r="G2468">
        <v>0</v>
      </c>
      <c r="H2468">
        <v>0</v>
      </c>
      <c r="I2468">
        <v>0</v>
      </c>
      <c r="J2468">
        <v>0</v>
      </c>
      <c r="K2468">
        <v>24594.69</v>
      </c>
      <c r="L2468">
        <v>1.08728726551921E-6</v>
      </c>
      <c r="M2468" t="s">
        <v>42</v>
      </c>
      <c r="N2468">
        <v>22620231819.099998</v>
      </c>
      <c r="O2468" t="s">
        <v>61</v>
      </c>
      <c r="P2468">
        <v>5813706.7800000003</v>
      </c>
      <c r="Q2468">
        <v>0</v>
      </c>
      <c r="R2468">
        <v>2.5701358087299998E-4</v>
      </c>
    </row>
    <row r="2469" spans="1:18" x14ac:dyDescent="0.3">
      <c r="A2469" t="s">
        <v>457</v>
      </c>
      <c r="B2469" t="s">
        <v>458</v>
      </c>
      <c r="C2469" t="s">
        <v>459</v>
      </c>
      <c r="D2469" t="s">
        <v>63</v>
      </c>
      <c r="E2469">
        <v>0</v>
      </c>
      <c r="F2469">
        <v>0</v>
      </c>
      <c r="G2469">
        <v>0</v>
      </c>
      <c r="H2469">
        <v>0</v>
      </c>
      <c r="I2469">
        <v>0</v>
      </c>
      <c r="J2469">
        <v>0</v>
      </c>
      <c r="K2469">
        <v>5141.3900000000003</v>
      </c>
      <c r="L2469">
        <v>2.2729165824280001E-7</v>
      </c>
      <c r="M2469" t="s">
        <v>42</v>
      </c>
      <c r="N2469">
        <v>22620231819.099998</v>
      </c>
      <c r="O2469" t="s">
        <v>61</v>
      </c>
      <c r="P2469">
        <v>880683.77</v>
      </c>
      <c r="Q2469">
        <v>0</v>
      </c>
      <c r="R2469">
        <v>3.8933454663E-5</v>
      </c>
    </row>
    <row r="2470" spans="1:18" x14ac:dyDescent="0.3">
      <c r="A2470" t="s">
        <v>460</v>
      </c>
      <c r="B2470" t="s">
        <v>461</v>
      </c>
      <c r="C2470" t="s">
        <v>462</v>
      </c>
      <c r="D2470" t="s">
        <v>63</v>
      </c>
      <c r="E2470">
        <v>0</v>
      </c>
      <c r="F2470">
        <v>0</v>
      </c>
      <c r="G2470">
        <v>0</v>
      </c>
      <c r="H2470">
        <v>0</v>
      </c>
      <c r="I2470">
        <v>0</v>
      </c>
      <c r="J2470">
        <v>0</v>
      </c>
      <c r="K2470">
        <v>989.2</v>
      </c>
      <c r="L2470">
        <v>4.3730763146500003E-8</v>
      </c>
      <c r="M2470" t="s">
        <v>42</v>
      </c>
      <c r="N2470">
        <v>22620231819.099998</v>
      </c>
      <c r="O2470" t="s">
        <v>61</v>
      </c>
      <c r="P2470">
        <v>228616.15</v>
      </c>
      <c r="Q2470">
        <v>0</v>
      </c>
      <c r="R2470">
        <v>1.0106711188000001E-5</v>
      </c>
    </row>
    <row r="2471" spans="1:18" x14ac:dyDescent="0.3">
      <c r="A2471" t="s">
        <v>463</v>
      </c>
      <c r="B2471" t="s">
        <v>464</v>
      </c>
      <c r="C2471" t="s">
        <v>465</v>
      </c>
      <c r="D2471" t="s">
        <v>63</v>
      </c>
      <c r="E2471">
        <v>0</v>
      </c>
      <c r="F2471">
        <v>0</v>
      </c>
      <c r="G2471">
        <v>0</v>
      </c>
      <c r="H2471">
        <v>0</v>
      </c>
      <c r="I2471">
        <v>0</v>
      </c>
      <c r="J2471">
        <v>0</v>
      </c>
      <c r="K2471">
        <v>287725.61</v>
      </c>
      <c r="L2471">
        <v>1.271983471703641E-5</v>
      </c>
      <c r="M2471" t="s">
        <v>42</v>
      </c>
      <c r="N2471">
        <v>22620231819.099998</v>
      </c>
      <c r="O2471" t="s">
        <v>61</v>
      </c>
      <c r="P2471">
        <v>69391253.5</v>
      </c>
      <c r="Q2471">
        <v>0</v>
      </c>
      <c r="R2471">
        <v>3.0676632341760002E-3</v>
      </c>
    </row>
    <row r="2472" spans="1:18" x14ac:dyDescent="0.3">
      <c r="A2472" t="s">
        <v>466</v>
      </c>
      <c r="B2472" t="s">
        <v>467</v>
      </c>
      <c r="C2472" t="s">
        <v>468</v>
      </c>
      <c r="D2472" t="s">
        <v>63</v>
      </c>
      <c r="E2472">
        <v>0</v>
      </c>
      <c r="F2472">
        <v>0</v>
      </c>
      <c r="G2472">
        <v>0</v>
      </c>
      <c r="H2472">
        <v>0</v>
      </c>
      <c r="I2472">
        <v>0</v>
      </c>
      <c r="J2472">
        <v>0</v>
      </c>
      <c r="K2472">
        <v>1760.46</v>
      </c>
      <c r="L2472">
        <v>7.7826788605830003E-8</v>
      </c>
      <c r="M2472" t="s">
        <v>42</v>
      </c>
      <c r="N2472">
        <v>22620231819.099998</v>
      </c>
      <c r="O2472" t="s">
        <v>61</v>
      </c>
      <c r="P2472">
        <v>276760.21000000002</v>
      </c>
      <c r="Q2472">
        <v>0</v>
      </c>
      <c r="R2472">
        <v>1.2235073991E-5</v>
      </c>
    </row>
    <row r="2473" spans="1:18" x14ac:dyDescent="0.3">
      <c r="A2473" t="s">
        <v>469</v>
      </c>
      <c r="B2473" t="s">
        <v>470</v>
      </c>
      <c r="C2473" t="s">
        <v>471</v>
      </c>
      <c r="D2473" t="s">
        <v>63</v>
      </c>
      <c r="E2473">
        <v>0</v>
      </c>
      <c r="F2473">
        <v>0</v>
      </c>
      <c r="G2473">
        <v>0</v>
      </c>
      <c r="H2473">
        <v>0</v>
      </c>
      <c r="I2473">
        <v>0</v>
      </c>
      <c r="J2473">
        <v>0</v>
      </c>
      <c r="K2473">
        <v>10733.21</v>
      </c>
      <c r="L2473">
        <v>4.7449602134213999E-7</v>
      </c>
      <c r="M2473" t="s">
        <v>42</v>
      </c>
      <c r="N2473">
        <v>22620231819.099998</v>
      </c>
      <c r="O2473" t="s">
        <v>61</v>
      </c>
      <c r="P2473">
        <v>2110159.2200000002</v>
      </c>
      <c r="Q2473">
        <v>0</v>
      </c>
      <c r="R2473">
        <v>9.3286365802000006E-5</v>
      </c>
    </row>
    <row r="2474" spans="1:18" x14ac:dyDescent="0.3">
      <c r="A2474" t="s">
        <v>472</v>
      </c>
      <c r="B2474" t="s">
        <v>473</v>
      </c>
      <c r="C2474" t="s">
        <v>474</v>
      </c>
      <c r="D2474" t="s">
        <v>63</v>
      </c>
      <c r="E2474">
        <v>0</v>
      </c>
      <c r="F2474">
        <v>0</v>
      </c>
      <c r="G2474">
        <v>0</v>
      </c>
      <c r="H2474">
        <v>0</v>
      </c>
      <c r="I2474">
        <v>0</v>
      </c>
      <c r="J2474">
        <v>0</v>
      </c>
      <c r="K2474">
        <v>-765.3</v>
      </c>
      <c r="L2474">
        <v>-3.3832544516789998E-8</v>
      </c>
      <c r="M2474" t="s">
        <v>42</v>
      </c>
      <c r="N2474">
        <v>22620231819.099998</v>
      </c>
      <c r="O2474" t="s">
        <v>61</v>
      </c>
      <c r="P2474">
        <v>225043.49</v>
      </c>
      <c r="Q2474">
        <v>0</v>
      </c>
      <c r="R2474">
        <v>9.9487702779999995E-6</v>
      </c>
    </row>
    <row r="2475" spans="1:18" x14ac:dyDescent="0.3">
      <c r="A2475" t="s">
        <v>475</v>
      </c>
      <c r="B2475" t="s">
        <v>476</v>
      </c>
      <c r="C2475" t="s">
        <v>477</v>
      </c>
      <c r="D2475" t="s">
        <v>63</v>
      </c>
      <c r="E2475">
        <v>0</v>
      </c>
      <c r="F2475">
        <v>0</v>
      </c>
      <c r="G2475">
        <v>0</v>
      </c>
      <c r="H2475">
        <v>0</v>
      </c>
      <c r="I2475">
        <v>0</v>
      </c>
      <c r="J2475">
        <v>0</v>
      </c>
      <c r="K2475">
        <v>67408.039999999994</v>
      </c>
      <c r="L2475">
        <v>2.9799889116557199E-6</v>
      </c>
      <c r="M2475" t="s">
        <v>42</v>
      </c>
      <c r="N2475">
        <v>22620231819.099998</v>
      </c>
      <c r="O2475" t="s">
        <v>61</v>
      </c>
      <c r="P2475">
        <v>15180463.109999999</v>
      </c>
      <c r="Q2475">
        <v>0</v>
      </c>
      <c r="R2475">
        <v>6.7110112890999998E-4</v>
      </c>
    </row>
    <row r="2476" spans="1:18" x14ac:dyDescent="0.3">
      <c r="A2476" t="s">
        <v>484</v>
      </c>
      <c r="B2476" t="s">
        <v>485</v>
      </c>
      <c r="C2476" t="s">
        <v>486</v>
      </c>
      <c r="D2476" t="s">
        <v>63</v>
      </c>
      <c r="E2476">
        <v>0</v>
      </c>
      <c r="F2476">
        <v>0</v>
      </c>
      <c r="G2476">
        <v>0</v>
      </c>
      <c r="H2476">
        <v>0</v>
      </c>
      <c r="I2476">
        <v>0</v>
      </c>
      <c r="J2476">
        <v>0</v>
      </c>
      <c r="K2476">
        <v>14460.13</v>
      </c>
      <c r="L2476">
        <v>6.3925649019167E-7</v>
      </c>
      <c r="M2476" t="s">
        <v>42</v>
      </c>
      <c r="N2476">
        <v>22620231819.099998</v>
      </c>
      <c r="O2476" t="s">
        <v>61</v>
      </c>
      <c r="P2476">
        <v>3381729.14</v>
      </c>
      <c r="Q2476">
        <v>0</v>
      </c>
      <c r="R2476">
        <v>1.4950019818699999E-4</v>
      </c>
    </row>
    <row r="2477" spans="1:18" x14ac:dyDescent="0.3">
      <c r="A2477" t="s">
        <v>487</v>
      </c>
      <c r="B2477" t="s">
        <v>488</v>
      </c>
      <c r="C2477" t="s">
        <v>489</v>
      </c>
      <c r="D2477" t="s">
        <v>63</v>
      </c>
      <c r="E2477">
        <v>0</v>
      </c>
      <c r="F2477">
        <v>0</v>
      </c>
      <c r="G2477">
        <v>0</v>
      </c>
      <c r="H2477">
        <v>0</v>
      </c>
      <c r="I2477">
        <v>0</v>
      </c>
      <c r="J2477">
        <v>0</v>
      </c>
      <c r="K2477">
        <v>18665.55</v>
      </c>
      <c r="L2477">
        <v>8.2517058840392003E-7</v>
      </c>
      <c r="M2477" t="s">
        <v>42</v>
      </c>
      <c r="N2477">
        <v>22620231819.099998</v>
      </c>
      <c r="O2477" t="s">
        <v>61</v>
      </c>
      <c r="P2477">
        <v>3900919.83</v>
      </c>
      <c r="Q2477">
        <v>0</v>
      </c>
      <c r="R2477">
        <v>1.72452690193E-4</v>
      </c>
    </row>
    <row r="2478" spans="1:18" x14ac:dyDescent="0.3">
      <c r="A2478" t="s">
        <v>490</v>
      </c>
      <c r="B2478" t="s">
        <v>491</v>
      </c>
      <c r="C2478" t="s">
        <v>492</v>
      </c>
      <c r="D2478" t="s">
        <v>63</v>
      </c>
      <c r="E2478">
        <v>0</v>
      </c>
      <c r="F2478">
        <v>0</v>
      </c>
      <c r="G2478">
        <v>0</v>
      </c>
      <c r="H2478">
        <v>0</v>
      </c>
      <c r="I2478">
        <v>0</v>
      </c>
      <c r="J2478">
        <v>0</v>
      </c>
      <c r="K2478">
        <v>9130.86</v>
      </c>
      <c r="L2478">
        <v>4.0365899310942999E-7</v>
      </c>
      <c r="M2478" t="s">
        <v>42</v>
      </c>
      <c r="N2478">
        <v>22620231819.099998</v>
      </c>
      <c r="O2478" t="s">
        <v>61</v>
      </c>
      <c r="P2478">
        <v>1595489.12</v>
      </c>
      <c r="Q2478">
        <v>0</v>
      </c>
      <c r="R2478">
        <v>7.0533720996000001E-5</v>
      </c>
    </row>
    <row r="2479" spans="1:18" x14ac:dyDescent="0.3">
      <c r="A2479" t="s">
        <v>493</v>
      </c>
      <c r="B2479" t="s">
        <v>494</v>
      </c>
      <c r="C2479" t="s">
        <v>495</v>
      </c>
      <c r="D2479" t="s">
        <v>63</v>
      </c>
      <c r="E2479">
        <v>0</v>
      </c>
      <c r="F2479">
        <v>0</v>
      </c>
      <c r="G2479">
        <v>0</v>
      </c>
      <c r="H2479">
        <v>0</v>
      </c>
      <c r="I2479">
        <v>0</v>
      </c>
      <c r="J2479">
        <v>0</v>
      </c>
      <c r="K2479">
        <v>1853.84</v>
      </c>
      <c r="L2479">
        <v>8.1954951426909995E-8</v>
      </c>
      <c r="M2479" t="s">
        <v>42</v>
      </c>
      <c r="N2479">
        <v>22620231819.099998</v>
      </c>
      <c r="O2479" t="s">
        <v>61</v>
      </c>
      <c r="P2479">
        <v>369348.88</v>
      </c>
      <c r="Q2479">
        <v>0</v>
      </c>
      <c r="R2479">
        <v>1.6328253527999999E-5</v>
      </c>
    </row>
    <row r="2480" spans="1:18" x14ac:dyDescent="0.3">
      <c r="A2480" t="s">
        <v>496</v>
      </c>
      <c r="B2480" t="s">
        <v>497</v>
      </c>
      <c r="C2480" t="s">
        <v>498</v>
      </c>
      <c r="D2480" t="s">
        <v>63</v>
      </c>
      <c r="E2480">
        <v>0</v>
      </c>
      <c r="F2480">
        <v>0</v>
      </c>
      <c r="G2480">
        <v>0</v>
      </c>
      <c r="H2480">
        <v>0</v>
      </c>
      <c r="I2480">
        <v>0</v>
      </c>
      <c r="J2480">
        <v>0</v>
      </c>
      <c r="K2480">
        <v>17946.310000000001</v>
      </c>
      <c r="L2480">
        <v>7.9337427412421003E-7</v>
      </c>
      <c r="M2480" t="s">
        <v>42</v>
      </c>
      <c r="N2480">
        <v>22620231819.099998</v>
      </c>
      <c r="O2480" t="s">
        <v>61</v>
      </c>
      <c r="P2480">
        <v>3570610.01</v>
      </c>
      <c r="Q2480">
        <v>0</v>
      </c>
      <c r="R2480">
        <v>1.578502837E-4</v>
      </c>
    </row>
    <row r="2481" spans="1:18" x14ac:dyDescent="0.3">
      <c r="A2481" t="s">
        <v>499</v>
      </c>
      <c r="B2481" t="s">
        <v>500</v>
      </c>
      <c r="C2481" t="s">
        <v>501</v>
      </c>
      <c r="D2481" t="s">
        <v>63</v>
      </c>
      <c r="E2481">
        <v>0</v>
      </c>
      <c r="F2481">
        <v>0</v>
      </c>
      <c r="G2481">
        <v>0</v>
      </c>
      <c r="H2481">
        <v>0</v>
      </c>
      <c r="I2481">
        <v>0</v>
      </c>
      <c r="J2481">
        <v>0</v>
      </c>
      <c r="K2481">
        <v>16065.2</v>
      </c>
      <c r="L2481">
        <v>7.1021376476056999E-7</v>
      </c>
      <c r="M2481" t="s">
        <v>42</v>
      </c>
      <c r="N2481">
        <v>22620231819.099998</v>
      </c>
      <c r="O2481" t="s">
        <v>61</v>
      </c>
      <c r="P2481">
        <v>2406697.34</v>
      </c>
      <c r="Q2481">
        <v>0</v>
      </c>
      <c r="R2481">
        <v>1.06395785828E-4</v>
      </c>
    </row>
    <row r="2482" spans="1:18" x14ac:dyDescent="0.3">
      <c r="A2482" t="s">
        <v>502</v>
      </c>
      <c r="B2482" t="s">
        <v>503</v>
      </c>
      <c r="C2482" t="s">
        <v>504</v>
      </c>
      <c r="D2482" t="s">
        <v>63</v>
      </c>
      <c r="E2482">
        <v>0</v>
      </c>
      <c r="F2482">
        <v>0</v>
      </c>
      <c r="G2482">
        <v>0</v>
      </c>
      <c r="H2482">
        <v>0</v>
      </c>
      <c r="I2482">
        <v>0</v>
      </c>
      <c r="J2482">
        <v>0</v>
      </c>
      <c r="K2482">
        <v>2247.12</v>
      </c>
      <c r="L2482">
        <v>9.9341156977109996E-8</v>
      </c>
      <c r="M2482" t="s">
        <v>42</v>
      </c>
      <c r="N2482">
        <v>22620231819.099998</v>
      </c>
      <c r="O2482" t="s">
        <v>61</v>
      </c>
      <c r="P2482">
        <v>487140.42</v>
      </c>
      <c r="Q2482">
        <v>0</v>
      </c>
      <c r="R2482">
        <v>2.1535606879999999E-5</v>
      </c>
    </row>
    <row r="2483" spans="1:18" x14ac:dyDescent="0.3">
      <c r="A2483" t="s">
        <v>514</v>
      </c>
      <c r="B2483" t="s">
        <v>515</v>
      </c>
      <c r="C2483" t="s">
        <v>516</v>
      </c>
      <c r="D2483" t="s">
        <v>63</v>
      </c>
      <c r="E2483">
        <v>0</v>
      </c>
      <c r="F2483">
        <v>0</v>
      </c>
      <c r="G2483">
        <v>0</v>
      </c>
      <c r="H2483">
        <v>0</v>
      </c>
      <c r="I2483">
        <v>0</v>
      </c>
      <c r="J2483">
        <v>0</v>
      </c>
      <c r="K2483">
        <v>58661.71</v>
      </c>
      <c r="L2483">
        <v>2.5933293022429299E-6</v>
      </c>
      <c r="M2483" t="s">
        <v>42</v>
      </c>
      <c r="N2483">
        <v>22620231819.099998</v>
      </c>
      <c r="O2483" t="s">
        <v>61</v>
      </c>
      <c r="P2483">
        <v>10075604.539999999</v>
      </c>
      <c r="Q2483">
        <v>0</v>
      </c>
      <c r="R2483">
        <v>4.4542445986299998E-4</v>
      </c>
    </row>
    <row r="2484" spans="1:18" x14ac:dyDescent="0.3">
      <c r="A2484" t="s">
        <v>517</v>
      </c>
      <c r="B2484" t="s">
        <v>518</v>
      </c>
      <c r="C2484" t="s">
        <v>519</v>
      </c>
      <c r="D2484" t="s">
        <v>63</v>
      </c>
      <c r="E2484">
        <v>0</v>
      </c>
      <c r="F2484">
        <v>0</v>
      </c>
      <c r="G2484">
        <v>0</v>
      </c>
      <c r="H2484">
        <v>0</v>
      </c>
      <c r="I2484">
        <v>0</v>
      </c>
      <c r="J2484">
        <v>0</v>
      </c>
      <c r="K2484">
        <v>657.93</v>
      </c>
      <c r="L2484">
        <v>2.9085908812140001E-8</v>
      </c>
      <c r="M2484" t="s">
        <v>42</v>
      </c>
      <c r="N2484">
        <v>22620231819.099998</v>
      </c>
      <c r="O2484" t="s">
        <v>61</v>
      </c>
      <c r="P2484">
        <v>155568.18</v>
      </c>
      <c r="Q2484">
        <v>0</v>
      </c>
      <c r="R2484">
        <v>6.8773910560000002E-6</v>
      </c>
    </row>
    <row r="2485" spans="1:18" x14ac:dyDescent="0.3">
      <c r="A2485" t="s">
        <v>520</v>
      </c>
      <c r="B2485" t="s">
        <v>521</v>
      </c>
      <c r="C2485" t="s">
        <v>522</v>
      </c>
      <c r="D2485" t="s">
        <v>63</v>
      </c>
      <c r="E2485">
        <v>0</v>
      </c>
      <c r="F2485">
        <v>0</v>
      </c>
      <c r="G2485">
        <v>0</v>
      </c>
      <c r="H2485">
        <v>0</v>
      </c>
      <c r="I2485">
        <v>0</v>
      </c>
      <c r="J2485">
        <v>0</v>
      </c>
      <c r="K2485">
        <v>6257.24</v>
      </c>
      <c r="L2485">
        <v>2.7662139141811999E-7</v>
      </c>
      <c r="M2485" t="s">
        <v>42</v>
      </c>
      <c r="N2485">
        <v>22620231819.099998</v>
      </c>
      <c r="O2485" t="s">
        <v>61</v>
      </c>
      <c r="P2485">
        <v>1368465.15</v>
      </c>
      <c r="Q2485">
        <v>0</v>
      </c>
      <c r="R2485">
        <v>6.0497397239000002E-5</v>
      </c>
    </row>
    <row r="2486" spans="1:18" x14ac:dyDescent="0.3">
      <c r="A2486" t="s">
        <v>523</v>
      </c>
      <c r="B2486" t="s">
        <v>524</v>
      </c>
      <c r="C2486" t="s">
        <v>525</v>
      </c>
      <c r="D2486" t="s">
        <v>63</v>
      </c>
      <c r="E2486">
        <v>0</v>
      </c>
      <c r="F2486">
        <v>0</v>
      </c>
      <c r="G2486">
        <v>0</v>
      </c>
      <c r="H2486">
        <v>0</v>
      </c>
      <c r="I2486">
        <v>0</v>
      </c>
      <c r="J2486">
        <v>0</v>
      </c>
      <c r="K2486">
        <v>4849.03</v>
      </c>
      <c r="L2486">
        <v>2.1436694543093001E-7</v>
      </c>
      <c r="M2486" t="s">
        <v>42</v>
      </c>
      <c r="N2486">
        <v>22620231819.099998</v>
      </c>
      <c r="O2486" t="s">
        <v>61</v>
      </c>
      <c r="P2486">
        <v>1067758.03</v>
      </c>
      <c r="Q2486">
        <v>0</v>
      </c>
      <c r="R2486">
        <v>4.7203673177999999E-5</v>
      </c>
    </row>
    <row r="2487" spans="1:18" x14ac:dyDescent="0.3">
      <c r="A2487" t="s">
        <v>529</v>
      </c>
      <c r="B2487" t="s">
        <v>530</v>
      </c>
      <c r="C2487" t="s">
        <v>531</v>
      </c>
      <c r="D2487" t="s">
        <v>63</v>
      </c>
      <c r="E2487">
        <v>0</v>
      </c>
      <c r="F2487">
        <v>0</v>
      </c>
      <c r="G2487">
        <v>0</v>
      </c>
      <c r="H2487">
        <v>0</v>
      </c>
      <c r="I2487">
        <v>0</v>
      </c>
      <c r="J2487">
        <v>0</v>
      </c>
      <c r="K2487">
        <v>2264.17</v>
      </c>
      <c r="L2487">
        <v>1.0009490698889E-7</v>
      </c>
      <c r="M2487" t="s">
        <v>42</v>
      </c>
      <c r="N2487">
        <v>22620231819.099998</v>
      </c>
      <c r="O2487" t="s">
        <v>61</v>
      </c>
      <c r="P2487">
        <v>505112.59</v>
      </c>
      <c r="Q2487">
        <v>0</v>
      </c>
      <c r="R2487">
        <v>2.2330124379E-5</v>
      </c>
    </row>
    <row r="2488" spans="1:18" x14ac:dyDescent="0.3">
      <c r="A2488" t="s">
        <v>532</v>
      </c>
      <c r="B2488" t="s">
        <v>533</v>
      </c>
      <c r="C2488" t="s">
        <v>534</v>
      </c>
      <c r="D2488" t="s">
        <v>63</v>
      </c>
      <c r="E2488">
        <v>0</v>
      </c>
      <c r="F2488">
        <v>0</v>
      </c>
      <c r="G2488">
        <v>0</v>
      </c>
      <c r="H2488">
        <v>0</v>
      </c>
      <c r="I2488">
        <v>0</v>
      </c>
      <c r="J2488">
        <v>0</v>
      </c>
      <c r="K2488">
        <v>9713.0499999999993</v>
      </c>
      <c r="L2488">
        <v>4.2939657195725001E-7</v>
      </c>
      <c r="M2488" t="s">
        <v>42</v>
      </c>
      <c r="N2488">
        <v>22620231819.099998</v>
      </c>
      <c r="O2488" t="s">
        <v>61</v>
      </c>
      <c r="P2488">
        <v>1276215.6399999999</v>
      </c>
      <c r="Q2488">
        <v>0</v>
      </c>
      <c r="R2488">
        <v>5.6419211359E-5</v>
      </c>
    </row>
    <row r="2489" spans="1:18" x14ac:dyDescent="0.3">
      <c r="A2489" t="s">
        <v>535</v>
      </c>
      <c r="B2489" t="s">
        <v>536</v>
      </c>
      <c r="C2489" t="s">
        <v>537</v>
      </c>
      <c r="D2489" t="s">
        <v>63</v>
      </c>
      <c r="E2489">
        <v>0</v>
      </c>
      <c r="F2489">
        <v>0</v>
      </c>
      <c r="G2489">
        <v>0</v>
      </c>
      <c r="H2489">
        <v>0</v>
      </c>
      <c r="I2489">
        <v>0</v>
      </c>
      <c r="J2489">
        <v>0</v>
      </c>
      <c r="K2489">
        <v>2892.2</v>
      </c>
      <c r="L2489">
        <v>1.2785899026719E-7</v>
      </c>
      <c r="M2489" t="s">
        <v>42</v>
      </c>
      <c r="N2489">
        <v>22620231819.099998</v>
      </c>
      <c r="O2489" t="s">
        <v>61</v>
      </c>
      <c r="P2489">
        <v>616746.22</v>
      </c>
      <c r="Q2489">
        <v>0</v>
      </c>
      <c r="R2489">
        <v>2.7265247542000001E-5</v>
      </c>
    </row>
    <row r="2490" spans="1:18" x14ac:dyDescent="0.3">
      <c r="A2490" t="s">
        <v>538</v>
      </c>
      <c r="B2490" t="s">
        <v>539</v>
      </c>
      <c r="C2490" t="s">
        <v>540</v>
      </c>
      <c r="D2490" t="s">
        <v>63</v>
      </c>
      <c r="E2490">
        <v>0</v>
      </c>
      <c r="F2490">
        <v>0</v>
      </c>
      <c r="G2490">
        <v>0</v>
      </c>
      <c r="H2490">
        <v>0</v>
      </c>
      <c r="I2490">
        <v>0</v>
      </c>
      <c r="J2490">
        <v>0</v>
      </c>
      <c r="K2490">
        <v>44787.57</v>
      </c>
      <c r="L2490">
        <v>1.97997838210404E-6</v>
      </c>
      <c r="M2490" t="s">
        <v>42</v>
      </c>
      <c r="N2490">
        <v>22620231819.099998</v>
      </c>
      <c r="O2490" t="s">
        <v>61</v>
      </c>
      <c r="P2490">
        <v>10196044.460000001</v>
      </c>
      <c r="Q2490">
        <v>0</v>
      </c>
      <c r="R2490">
        <v>4.5074889336000002E-4</v>
      </c>
    </row>
    <row r="2491" spans="1:18" x14ac:dyDescent="0.3">
      <c r="A2491" t="s">
        <v>541</v>
      </c>
      <c r="B2491" t="s">
        <v>542</v>
      </c>
      <c r="C2491" t="s">
        <v>543</v>
      </c>
      <c r="D2491" t="s">
        <v>63</v>
      </c>
      <c r="E2491">
        <v>0</v>
      </c>
      <c r="F2491">
        <v>0</v>
      </c>
      <c r="G2491">
        <v>0</v>
      </c>
      <c r="H2491">
        <v>0</v>
      </c>
      <c r="I2491">
        <v>0</v>
      </c>
      <c r="J2491">
        <v>0</v>
      </c>
      <c r="K2491">
        <v>9620.6</v>
      </c>
      <c r="L2491">
        <v>4.2530952277316998E-7</v>
      </c>
      <c r="M2491" t="s">
        <v>42</v>
      </c>
      <c r="N2491">
        <v>22620231819.099998</v>
      </c>
      <c r="O2491" t="s">
        <v>61</v>
      </c>
      <c r="P2491">
        <v>1576086.98</v>
      </c>
      <c r="Q2491">
        <v>0</v>
      </c>
      <c r="R2491">
        <v>6.9675987080999998E-5</v>
      </c>
    </row>
    <row r="2492" spans="1:18" x14ac:dyDescent="0.3">
      <c r="A2492" t="s">
        <v>544</v>
      </c>
      <c r="B2492" t="s">
        <v>545</v>
      </c>
      <c r="C2492" t="s">
        <v>546</v>
      </c>
      <c r="D2492" t="s">
        <v>63</v>
      </c>
      <c r="E2492">
        <v>0</v>
      </c>
      <c r="F2492">
        <v>0</v>
      </c>
      <c r="G2492">
        <v>0</v>
      </c>
      <c r="H2492">
        <v>0</v>
      </c>
      <c r="I2492">
        <v>0</v>
      </c>
      <c r="J2492">
        <v>0</v>
      </c>
      <c r="K2492">
        <v>3157.36</v>
      </c>
      <c r="L2492">
        <v>1.3958123971718E-7</v>
      </c>
      <c r="M2492" t="s">
        <v>42</v>
      </c>
      <c r="N2492">
        <v>22620231819.099998</v>
      </c>
      <c r="O2492" t="s">
        <v>61</v>
      </c>
      <c r="P2492">
        <v>520033.6</v>
      </c>
      <c r="Q2492">
        <v>0</v>
      </c>
      <c r="R2492">
        <v>2.2989755549999999E-5</v>
      </c>
    </row>
    <row r="2493" spans="1:18" x14ac:dyDescent="0.3">
      <c r="A2493" t="s">
        <v>547</v>
      </c>
      <c r="B2493" t="s">
        <v>548</v>
      </c>
      <c r="C2493" t="s">
        <v>549</v>
      </c>
      <c r="D2493" t="s">
        <v>63</v>
      </c>
      <c r="E2493">
        <v>0</v>
      </c>
      <c r="F2493">
        <v>0</v>
      </c>
      <c r="G2493">
        <v>0</v>
      </c>
      <c r="H2493">
        <v>0</v>
      </c>
      <c r="I2493">
        <v>0</v>
      </c>
      <c r="J2493">
        <v>0</v>
      </c>
      <c r="K2493">
        <v>8539.66</v>
      </c>
      <c r="L2493">
        <v>3.7752309827299001E-7</v>
      </c>
      <c r="M2493" t="s">
        <v>42</v>
      </c>
      <c r="N2493">
        <v>22620231819.099998</v>
      </c>
      <c r="O2493" t="s">
        <v>61</v>
      </c>
      <c r="P2493">
        <v>1809956.33</v>
      </c>
      <c r="Q2493">
        <v>0</v>
      </c>
      <c r="R2493">
        <v>8.0014932847000001E-5</v>
      </c>
    </row>
    <row r="2494" spans="1:18" x14ac:dyDescent="0.3">
      <c r="A2494" t="s">
        <v>550</v>
      </c>
      <c r="B2494" t="s">
        <v>551</v>
      </c>
      <c r="C2494" t="s">
        <v>552</v>
      </c>
      <c r="D2494" t="s">
        <v>63</v>
      </c>
      <c r="E2494">
        <v>0</v>
      </c>
      <c r="F2494">
        <v>0</v>
      </c>
      <c r="G2494">
        <v>0</v>
      </c>
      <c r="H2494">
        <v>0</v>
      </c>
      <c r="I2494">
        <v>0</v>
      </c>
      <c r="J2494">
        <v>0</v>
      </c>
      <c r="K2494">
        <v>4639.32</v>
      </c>
      <c r="L2494">
        <v>2.0509604132715E-7</v>
      </c>
      <c r="M2494" t="s">
        <v>42</v>
      </c>
      <c r="N2494">
        <v>22620231819.099998</v>
      </c>
      <c r="O2494" t="s">
        <v>61</v>
      </c>
      <c r="P2494">
        <v>1082165.96</v>
      </c>
      <c r="Q2494">
        <v>0</v>
      </c>
      <c r="R2494">
        <v>4.7840621999999997E-5</v>
      </c>
    </row>
    <row r="2495" spans="1:18" x14ac:dyDescent="0.3">
      <c r="A2495" t="s">
        <v>553</v>
      </c>
      <c r="B2495" t="s">
        <v>554</v>
      </c>
      <c r="C2495" t="s">
        <v>555</v>
      </c>
      <c r="D2495" t="s">
        <v>63</v>
      </c>
      <c r="E2495">
        <v>0</v>
      </c>
      <c r="F2495">
        <v>0</v>
      </c>
      <c r="G2495">
        <v>0</v>
      </c>
      <c r="H2495">
        <v>0</v>
      </c>
      <c r="I2495">
        <v>0</v>
      </c>
      <c r="J2495">
        <v>0</v>
      </c>
      <c r="K2495">
        <v>6324.14</v>
      </c>
      <c r="L2495">
        <v>2.7957892078983998E-7</v>
      </c>
      <c r="M2495" t="s">
        <v>42</v>
      </c>
      <c r="N2495">
        <v>22620231819.099998</v>
      </c>
      <c r="O2495" t="s">
        <v>61</v>
      </c>
      <c r="P2495">
        <v>1389157.75</v>
      </c>
      <c r="Q2495">
        <v>0</v>
      </c>
      <c r="R2495">
        <v>6.1412180082999999E-5</v>
      </c>
    </row>
    <row r="2496" spans="1:18" x14ac:dyDescent="0.3">
      <c r="A2496" t="s">
        <v>559</v>
      </c>
      <c r="B2496" t="s">
        <v>560</v>
      </c>
      <c r="C2496" t="s">
        <v>561</v>
      </c>
      <c r="D2496" t="s">
        <v>63</v>
      </c>
      <c r="E2496">
        <v>0</v>
      </c>
      <c r="F2496">
        <v>0</v>
      </c>
      <c r="G2496">
        <v>0</v>
      </c>
      <c r="H2496">
        <v>0</v>
      </c>
      <c r="I2496">
        <v>0</v>
      </c>
      <c r="J2496">
        <v>0</v>
      </c>
      <c r="K2496">
        <v>4883.5</v>
      </c>
      <c r="L2496">
        <v>2.1589080249284999E-7</v>
      </c>
      <c r="M2496" t="s">
        <v>42</v>
      </c>
      <c r="N2496">
        <v>22620231819.099998</v>
      </c>
      <c r="O2496" t="s">
        <v>61</v>
      </c>
      <c r="P2496">
        <v>990010.35</v>
      </c>
      <c r="Q2496">
        <v>0</v>
      </c>
      <c r="R2496">
        <v>4.3766587270999999E-5</v>
      </c>
    </row>
    <row r="2497" spans="1:18" x14ac:dyDescent="0.3">
      <c r="A2497" t="s">
        <v>562</v>
      </c>
      <c r="B2497" t="s">
        <v>563</v>
      </c>
      <c r="C2497" t="s">
        <v>564</v>
      </c>
      <c r="D2497" t="s">
        <v>63</v>
      </c>
      <c r="E2497">
        <v>0</v>
      </c>
      <c r="F2497">
        <v>0</v>
      </c>
      <c r="G2497">
        <v>0</v>
      </c>
      <c r="H2497">
        <v>0</v>
      </c>
      <c r="I2497">
        <v>0</v>
      </c>
      <c r="J2497">
        <v>0</v>
      </c>
      <c r="K2497">
        <v>104712.03</v>
      </c>
      <c r="L2497">
        <v>4.6291316038407503E-6</v>
      </c>
      <c r="M2497" t="s">
        <v>42</v>
      </c>
      <c r="N2497">
        <v>22620231819.099998</v>
      </c>
      <c r="O2497" t="s">
        <v>61</v>
      </c>
      <c r="P2497">
        <v>25075973.219999999</v>
      </c>
      <c r="Q2497">
        <v>0</v>
      </c>
      <c r="R2497">
        <v>1.1085639360610001E-3</v>
      </c>
    </row>
    <row r="2498" spans="1:18" x14ac:dyDescent="0.3">
      <c r="A2498" t="s">
        <v>568</v>
      </c>
      <c r="B2498" t="s">
        <v>569</v>
      </c>
      <c r="C2498" t="s">
        <v>570</v>
      </c>
      <c r="D2498" t="s">
        <v>63</v>
      </c>
      <c r="E2498">
        <v>0</v>
      </c>
      <c r="F2498">
        <v>0</v>
      </c>
      <c r="G2498">
        <v>0</v>
      </c>
      <c r="H2498">
        <v>0</v>
      </c>
      <c r="I2498">
        <v>0</v>
      </c>
      <c r="J2498">
        <v>0</v>
      </c>
      <c r="K2498">
        <v>56600.37</v>
      </c>
      <c r="L2498">
        <v>2.5022011468603899E-6</v>
      </c>
      <c r="M2498" t="s">
        <v>42</v>
      </c>
      <c r="N2498">
        <v>22620231819.099998</v>
      </c>
      <c r="O2498" t="s">
        <v>61</v>
      </c>
      <c r="P2498">
        <v>13345391.380000001</v>
      </c>
      <c r="Q2498">
        <v>0</v>
      </c>
      <c r="R2498">
        <v>5.8997588913900002E-4</v>
      </c>
    </row>
    <row r="2499" spans="1:18" x14ac:dyDescent="0.3">
      <c r="A2499" t="s">
        <v>571</v>
      </c>
      <c r="B2499" t="s">
        <v>572</v>
      </c>
      <c r="C2499" t="s">
        <v>573</v>
      </c>
      <c r="D2499" t="s">
        <v>63</v>
      </c>
      <c r="E2499">
        <v>0</v>
      </c>
      <c r="F2499">
        <v>0</v>
      </c>
      <c r="G2499">
        <v>0</v>
      </c>
      <c r="H2499">
        <v>0</v>
      </c>
      <c r="I2499">
        <v>0</v>
      </c>
      <c r="J2499">
        <v>0</v>
      </c>
      <c r="K2499">
        <v>26282.44</v>
      </c>
      <c r="L2499">
        <v>1.16189967504257E-6</v>
      </c>
      <c r="M2499" t="s">
        <v>42</v>
      </c>
      <c r="N2499">
        <v>22620231819.099998</v>
      </c>
      <c r="O2499" t="s">
        <v>61</v>
      </c>
      <c r="P2499">
        <v>5770239.5099999998</v>
      </c>
      <c r="Q2499">
        <v>0</v>
      </c>
      <c r="R2499">
        <v>2.55091970593E-4</v>
      </c>
    </row>
    <row r="2500" spans="1:18" x14ac:dyDescent="0.3">
      <c r="A2500" t="s">
        <v>574</v>
      </c>
      <c r="B2500" t="s">
        <v>575</v>
      </c>
      <c r="C2500" t="s">
        <v>576</v>
      </c>
      <c r="D2500" t="s">
        <v>63</v>
      </c>
      <c r="E2500">
        <v>0</v>
      </c>
      <c r="F2500">
        <v>0</v>
      </c>
      <c r="G2500">
        <v>0</v>
      </c>
      <c r="H2500">
        <v>0</v>
      </c>
      <c r="I2500">
        <v>0</v>
      </c>
      <c r="J2500">
        <v>0</v>
      </c>
      <c r="K2500">
        <v>9659.2800000000007</v>
      </c>
      <c r="L2500">
        <v>4.2701949640692002E-7</v>
      </c>
      <c r="M2500" t="s">
        <v>42</v>
      </c>
      <c r="N2500">
        <v>22620231819.099998</v>
      </c>
      <c r="O2500" t="s">
        <v>61</v>
      </c>
      <c r="P2500">
        <v>2440721.89</v>
      </c>
      <c r="Q2500">
        <v>0</v>
      </c>
      <c r="R2500">
        <v>1.0789995034200001E-4</v>
      </c>
    </row>
    <row r="2501" spans="1:18" x14ac:dyDescent="0.3">
      <c r="A2501" t="s">
        <v>577</v>
      </c>
      <c r="B2501" t="s">
        <v>578</v>
      </c>
      <c r="C2501" t="s">
        <v>579</v>
      </c>
      <c r="D2501" t="s">
        <v>63</v>
      </c>
      <c r="E2501">
        <v>0</v>
      </c>
      <c r="F2501">
        <v>0</v>
      </c>
      <c r="G2501">
        <v>0</v>
      </c>
      <c r="H2501">
        <v>0</v>
      </c>
      <c r="I2501">
        <v>0</v>
      </c>
      <c r="J2501">
        <v>0</v>
      </c>
      <c r="K2501">
        <v>2062.9</v>
      </c>
      <c r="L2501">
        <v>9.1197120192999995E-8</v>
      </c>
      <c r="M2501" t="s">
        <v>42</v>
      </c>
      <c r="N2501">
        <v>22620231819.099998</v>
      </c>
      <c r="O2501" t="s">
        <v>61</v>
      </c>
      <c r="P2501">
        <v>398824.36</v>
      </c>
      <c r="Q2501">
        <v>0</v>
      </c>
      <c r="R2501">
        <v>1.7631311791999999E-5</v>
      </c>
    </row>
    <row r="2502" spans="1:18" x14ac:dyDescent="0.3">
      <c r="A2502" t="s">
        <v>580</v>
      </c>
      <c r="B2502" t="s">
        <v>581</v>
      </c>
      <c r="C2502" t="s">
        <v>582</v>
      </c>
      <c r="D2502" t="s">
        <v>63</v>
      </c>
      <c r="E2502">
        <v>0</v>
      </c>
      <c r="F2502">
        <v>0</v>
      </c>
      <c r="G2502">
        <v>0</v>
      </c>
      <c r="H2502">
        <v>0</v>
      </c>
      <c r="I2502">
        <v>0</v>
      </c>
      <c r="J2502">
        <v>0</v>
      </c>
      <c r="K2502">
        <v>122314.39</v>
      </c>
      <c r="L2502">
        <v>5.40730046350455E-6</v>
      </c>
      <c r="M2502" t="s">
        <v>42</v>
      </c>
      <c r="N2502">
        <v>22620231819.099998</v>
      </c>
      <c r="O2502" t="s">
        <v>61</v>
      </c>
      <c r="P2502">
        <v>20087649.050000001</v>
      </c>
      <c r="Q2502">
        <v>0</v>
      </c>
      <c r="R2502">
        <v>8.8803904445600005E-4</v>
      </c>
    </row>
    <row r="2503" spans="1:18" x14ac:dyDescent="0.3">
      <c r="A2503" t="s">
        <v>583</v>
      </c>
      <c r="B2503" t="s">
        <v>584</v>
      </c>
      <c r="C2503" t="s">
        <v>585</v>
      </c>
      <c r="D2503" t="s">
        <v>63</v>
      </c>
      <c r="E2503">
        <v>0</v>
      </c>
      <c r="F2503">
        <v>0</v>
      </c>
      <c r="G2503">
        <v>0</v>
      </c>
      <c r="H2503">
        <v>0</v>
      </c>
      <c r="I2503">
        <v>0</v>
      </c>
      <c r="J2503">
        <v>0</v>
      </c>
      <c r="K2503">
        <v>25598.46</v>
      </c>
      <c r="L2503">
        <v>1.1316621423121399E-6</v>
      </c>
      <c r="M2503" t="s">
        <v>42</v>
      </c>
      <c r="N2503">
        <v>22620231819.099998</v>
      </c>
      <c r="O2503" t="s">
        <v>61</v>
      </c>
      <c r="P2503">
        <v>3768953.88</v>
      </c>
      <c r="Q2503">
        <v>0</v>
      </c>
      <c r="R2503">
        <v>1.6661871152099999E-4</v>
      </c>
    </row>
    <row r="2504" spans="1:18" x14ac:dyDescent="0.3">
      <c r="A2504" t="s">
        <v>586</v>
      </c>
      <c r="B2504" t="s">
        <v>587</v>
      </c>
      <c r="C2504" t="s">
        <v>588</v>
      </c>
      <c r="D2504" t="s">
        <v>63</v>
      </c>
      <c r="E2504">
        <v>0</v>
      </c>
      <c r="F2504">
        <v>0</v>
      </c>
      <c r="G2504">
        <v>0</v>
      </c>
      <c r="H2504">
        <v>0</v>
      </c>
      <c r="I2504">
        <v>0</v>
      </c>
      <c r="J2504">
        <v>0</v>
      </c>
      <c r="K2504">
        <v>7634.81</v>
      </c>
      <c r="L2504">
        <v>3.3752129779470999E-7</v>
      </c>
      <c r="M2504" t="s">
        <v>42</v>
      </c>
      <c r="N2504">
        <v>22620231819.099998</v>
      </c>
      <c r="O2504" t="s">
        <v>61</v>
      </c>
      <c r="P2504">
        <v>1565660.48</v>
      </c>
      <c r="Q2504">
        <v>0</v>
      </c>
      <c r="R2504">
        <v>6.9215050159999994E-5</v>
      </c>
    </row>
    <row r="2505" spans="1:18" x14ac:dyDescent="0.3">
      <c r="A2505" t="s">
        <v>592</v>
      </c>
      <c r="B2505" t="s">
        <v>593</v>
      </c>
      <c r="C2505" t="s">
        <v>594</v>
      </c>
      <c r="D2505" t="s">
        <v>63</v>
      </c>
      <c r="E2505">
        <v>0</v>
      </c>
      <c r="F2505">
        <v>0</v>
      </c>
      <c r="G2505">
        <v>0</v>
      </c>
      <c r="H2505">
        <v>0</v>
      </c>
      <c r="I2505">
        <v>0</v>
      </c>
      <c r="J2505">
        <v>0</v>
      </c>
      <c r="K2505">
        <v>9344.39</v>
      </c>
      <c r="L2505">
        <v>4.1309877258241001E-7</v>
      </c>
      <c r="M2505" t="s">
        <v>42</v>
      </c>
      <c r="N2505">
        <v>22620231819.099998</v>
      </c>
      <c r="O2505" t="s">
        <v>61</v>
      </c>
      <c r="P2505">
        <v>2242857.9</v>
      </c>
      <c r="Q2505">
        <v>0</v>
      </c>
      <c r="R2505">
        <v>9.9152737156999994E-5</v>
      </c>
    </row>
    <row r="2506" spans="1:18" x14ac:dyDescent="0.3">
      <c r="A2506" t="s">
        <v>595</v>
      </c>
      <c r="B2506" t="s">
        <v>596</v>
      </c>
      <c r="C2506" t="s">
        <v>597</v>
      </c>
      <c r="D2506" t="s">
        <v>63</v>
      </c>
      <c r="E2506">
        <v>0</v>
      </c>
      <c r="F2506">
        <v>0</v>
      </c>
      <c r="G2506">
        <v>0</v>
      </c>
      <c r="H2506">
        <v>0</v>
      </c>
      <c r="I2506">
        <v>0</v>
      </c>
      <c r="J2506">
        <v>0</v>
      </c>
      <c r="K2506">
        <v>18151.55</v>
      </c>
      <c r="L2506">
        <v>8.0244756752109001E-7</v>
      </c>
      <c r="M2506" t="s">
        <v>42</v>
      </c>
      <c r="N2506">
        <v>22620231819.099998</v>
      </c>
      <c r="O2506" t="s">
        <v>61</v>
      </c>
      <c r="P2506">
        <v>3753018</v>
      </c>
      <c r="Q2506">
        <v>0</v>
      </c>
      <c r="R2506">
        <v>1.6591421476200001E-4</v>
      </c>
    </row>
    <row r="2507" spans="1:18" x14ac:dyDescent="0.3">
      <c r="A2507" t="s">
        <v>598</v>
      </c>
      <c r="B2507" t="s">
        <v>599</v>
      </c>
      <c r="C2507" t="s">
        <v>600</v>
      </c>
      <c r="D2507" t="s">
        <v>63</v>
      </c>
      <c r="E2507">
        <v>0</v>
      </c>
      <c r="F2507">
        <v>0</v>
      </c>
      <c r="G2507">
        <v>0</v>
      </c>
      <c r="H2507">
        <v>0</v>
      </c>
      <c r="I2507">
        <v>0</v>
      </c>
      <c r="J2507">
        <v>0</v>
      </c>
      <c r="K2507">
        <v>28802.66</v>
      </c>
      <c r="L2507">
        <v>1.27331409467164E-6</v>
      </c>
      <c r="M2507" t="s">
        <v>42</v>
      </c>
      <c r="N2507">
        <v>22620231819.099998</v>
      </c>
      <c r="O2507" t="s">
        <v>61</v>
      </c>
      <c r="P2507">
        <v>6013553.2400000002</v>
      </c>
      <c r="Q2507">
        <v>0</v>
      </c>
      <c r="R2507">
        <v>2.6584843551099999E-4</v>
      </c>
    </row>
    <row r="2508" spans="1:18" x14ac:dyDescent="0.3">
      <c r="A2508" t="s">
        <v>601</v>
      </c>
      <c r="B2508" t="s">
        <v>602</v>
      </c>
      <c r="C2508" t="s">
        <v>603</v>
      </c>
      <c r="D2508" t="s">
        <v>63</v>
      </c>
      <c r="E2508">
        <v>0</v>
      </c>
      <c r="F2508">
        <v>0</v>
      </c>
      <c r="G2508">
        <v>0</v>
      </c>
      <c r="H2508">
        <v>0</v>
      </c>
      <c r="I2508">
        <v>0</v>
      </c>
      <c r="J2508">
        <v>0</v>
      </c>
      <c r="K2508">
        <v>426.84</v>
      </c>
      <c r="L2508">
        <v>1.8869833139349998E-8</v>
      </c>
      <c r="M2508" t="s">
        <v>42</v>
      </c>
      <c r="N2508">
        <v>22620231819.099998</v>
      </c>
      <c r="O2508" t="s">
        <v>61</v>
      </c>
      <c r="P2508">
        <v>128403.36</v>
      </c>
      <c r="Q2508">
        <v>0</v>
      </c>
      <c r="R2508">
        <v>5.6764829389999998E-6</v>
      </c>
    </row>
    <row r="2509" spans="1:18" x14ac:dyDescent="0.3">
      <c r="A2509" t="s">
        <v>607</v>
      </c>
      <c r="B2509" t="s">
        <v>608</v>
      </c>
      <c r="C2509" t="s">
        <v>609</v>
      </c>
      <c r="D2509" t="s">
        <v>63</v>
      </c>
      <c r="E2509">
        <v>0</v>
      </c>
      <c r="F2509">
        <v>0</v>
      </c>
      <c r="G2509">
        <v>0</v>
      </c>
      <c r="H2509">
        <v>0</v>
      </c>
      <c r="I2509">
        <v>0</v>
      </c>
      <c r="J2509">
        <v>0</v>
      </c>
      <c r="K2509">
        <v>56774.2</v>
      </c>
      <c r="L2509">
        <v>2.5098858603235499E-6</v>
      </c>
      <c r="M2509" t="s">
        <v>42</v>
      </c>
      <c r="N2509">
        <v>22620231819.099998</v>
      </c>
      <c r="O2509" t="s">
        <v>61</v>
      </c>
      <c r="P2509">
        <v>8172584.4100000001</v>
      </c>
      <c r="Q2509">
        <v>0</v>
      </c>
      <c r="R2509">
        <v>3.61295342831E-4</v>
      </c>
    </row>
    <row r="2510" spans="1:18" x14ac:dyDescent="0.3">
      <c r="A2510" t="s">
        <v>613</v>
      </c>
      <c r="B2510" t="s">
        <v>614</v>
      </c>
      <c r="C2510" t="s">
        <v>615</v>
      </c>
      <c r="D2510" t="s">
        <v>63</v>
      </c>
      <c r="E2510">
        <v>0</v>
      </c>
      <c r="F2510">
        <v>0</v>
      </c>
      <c r="G2510">
        <v>0</v>
      </c>
      <c r="H2510">
        <v>0</v>
      </c>
      <c r="I2510">
        <v>0</v>
      </c>
      <c r="J2510">
        <v>0</v>
      </c>
      <c r="K2510">
        <v>23870</v>
      </c>
      <c r="L2510">
        <v>1.0552500164850001E-6</v>
      </c>
      <c r="M2510" t="s">
        <v>42</v>
      </c>
      <c r="N2510">
        <v>22620231819.099998</v>
      </c>
      <c r="O2510" t="s">
        <v>61</v>
      </c>
      <c r="P2510">
        <v>3741096.16</v>
      </c>
      <c r="Q2510">
        <v>0</v>
      </c>
      <c r="R2510">
        <v>1.65387171534E-4</v>
      </c>
    </row>
    <row r="2511" spans="1:18" x14ac:dyDescent="0.3">
      <c r="A2511" t="s">
        <v>619</v>
      </c>
      <c r="B2511" t="s">
        <v>620</v>
      </c>
      <c r="C2511" t="s">
        <v>621</v>
      </c>
      <c r="D2511" t="s">
        <v>63</v>
      </c>
      <c r="E2511">
        <v>0</v>
      </c>
      <c r="F2511">
        <v>0</v>
      </c>
      <c r="G2511">
        <v>0</v>
      </c>
      <c r="H2511">
        <v>0</v>
      </c>
      <c r="I2511">
        <v>0</v>
      </c>
      <c r="J2511">
        <v>0</v>
      </c>
      <c r="K2511">
        <v>4168.09</v>
      </c>
      <c r="L2511">
        <v>1.8426380566447E-7</v>
      </c>
      <c r="M2511" t="s">
        <v>42</v>
      </c>
      <c r="N2511">
        <v>22620231819.099998</v>
      </c>
      <c r="O2511" t="s">
        <v>61</v>
      </c>
      <c r="P2511">
        <v>1005907.77</v>
      </c>
      <c r="Q2511">
        <v>0</v>
      </c>
      <c r="R2511">
        <v>4.4469383781999999E-5</v>
      </c>
    </row>
    <row r="2512" spans="1:18" x14ac:dyDescent="0.3">
      <c r="A2512" t="s">
        <v>622</v>
      </c>
      <c r="B2512" t="s">
        <v>623</v>
      </c>
      <c r="C2512" t="s">
        <v>624</v>
      </c>
      <c r="D2512" t="s">
        <v>63</v>
      </c>
      <c r="E2512">
        <v>0</v>
      </c>
      <c r="F2512">
        <v>0</v>
      </c>
      <c r="G2512">
        <v>0</v>
      </c>
      <c r="H2512">
        <v>0</v>
      </c>
      <c r="I2512">
        <v>0</v>
      </c>
      <c r="J2512">
        <v>0</v>
      </c>
      <c r="K2512">
        <v>4982.59</v>
      </c>
      <c r="L2512">
        <v>2.2027139420352E-7</v>
      </c>
      <c r="M2512" t="s">
        <v>42</v>
      </c>
      <c r="N2512">
        <v>22620231819.099998</v>
      </c>
      <c r="O2512" t="s">
        <v>61</v>
      </c>
      <c r="P2512">
        <v>1002401.42</v>
      </c>
      <c r="Q2512">
        <v>0</v>
      </c>
      <c r="R2512">
        <v>4.4314374318E-5</v>
      </c>
    </row>
    <row r="2513" spans="1:18" x14ac:dyDescent="0.3">
      <c r="A2513" t="s">
        <v>625</v>
      </c>
      <c r="B2513" t="s">
        <v>626</v>
      </c>
      <c r="C2513" t="s">
        <v>627</v>
      </c>
      <c r="D2513" t="s">
        <v>63</v>
      </c>
      <c r="E2513">
        <v>0</v>
      </c>
      <c r="F2513">
        <v>0</v>
      </c>
      <c r="G2513">
        <v>0</v>
      </c>
      <c r="H2513">
        <v>0</v>
      </c>
      <c r="I2513">
        <v>0</v>
      </c>
      <c r="J2513">
        <v>0</v>
      </c>
      <c r="K2513">
        <v>14224.23</v>
      </c>
      <c r="L2513">
        <v>6.2882777301995998E-7</v>
      </c>
      <c r="M2513" t="s">
        <v>42</v>
      </c>
      <c r="N2513">
        <v>22620231819.099998</v>
      </c>
      <c r="O2513" t="s">
        <v>61</v>
      </c>
      <c r="P2513">
        <v>2960841.92</v>
      </c>
      <c r="Q2513">
        <v>0</v>
      </c>
      <c r="R2513">
        <v>1.30893526807E-4</v>
      </c>
    </row>
    <row r="2514" spans="1:18" x14ac:dyDescent="0.3">
      <c r="A2514" t="s">
        <v>628</v>
      </c>
      <c r="B2514" t="s">
        <v>629</v>
      </c>
      <c r="C2514" t="s">
        <v>630</v>
      </c>
      <c r="D2514" t="s">
        <v>63</v>
      </c>
      <c r="E2514">
        <v>0</v>
      </c>
      <c r="F2514">
        <v>0</v>
      </c>
      <c r="G2514">
        <v>0</v>
      </c>
      <c r="H2514">
        <v>0</v>
      </c>
      <c r="I2514">
        <v>0</v>
      </c>
      <c r="J2514">
        <v>0</v>
      </c>
      <c r="K2514">
        <v>13326.52</v>
      </c>
      <c r="L2514">
        <v>5.8914161917418003E-7</v>
      </c>
      <c r="M2514" t="s">
        <v>42</v>
      </c>
      <c r="N2514">
        <v>22620231819.099998</v>
      </c>
      <c r="O2514" t="s">
        <v>61</v>
      </c>
      <c r="P2514">
        <v>2485576.7799999998</v>
      </c>
      <c r="Q2514">
        <v>0</v>
      </c>
      <c r="R2514">
        <v>1.09882904821E-4</v>
      </c>
    </row>
    <row r="2515" spans="1:18" x14ac:dyDescent="0.3">
      <c r="A2515" t="s">
        <v>631</v>
      </c>
      <c r="B2515" t="s">
        <v>632</v>
      </c>
      <c r="C2515" t="s">
        <v>633</v>
      </c>
      <c r="D2515" t="s">
        <v>63</v>
      </c>
      <c r="E2515">
        <v>0</v>
      </c>
      <c r="F2515">
        <v>0</v>
      </c>
      <c r="G2515">
        <v>0</v>
      </c>
      <c r="H2515">
        <v>0</v>
      </c>
      <c r="I2515">
        <v>0</v>
      </c>
      <c r="J2515">
        <v>0</v>
      </c>
      <c r="K2515">
        <v>2706.88</v>
      </c>
      <c r="L2515">
        <v>1.1966632445005999E-7</v>
      </c>
      <c r="M2515" t="s">
        <v>42</v>
      </c>
      <c r="N2515">
        <v>22620231819.099998</v>
      </c>
      <c r="O2515" t="s">
        <v>61</v>
      </c>
      <c r="P2515">
        <v>636126.18999999994</v>
      </c>
      <c r="Q2515">
        <v>0</v>
      </c>
      <c r="R2515">
        <v>2.8122001361E-5</v>
      </c>
    </row>
    <row r="2516" spans="1:18" x14ac:dyDescent="0.3">
      <c r="A2516" t="s">
        <v>634</v>
      </c>
      <c r="B2516" t="s">
        <v>635</v>
      </c>
      <c r="C2516" t="s">
        <v>636</v>
      </c>
      <c r="D2516" t="s">
        <v>63</v>
      </c>
      <c r="E2516">
        <v>0</v>
      </c>
      <c r="F2516">
        <v>0</v>
      </c>
      <c r="G2516">
        <v>0</v>
      </c>
      <c r="H2516">
        <v>0</v>
      </c>
      <c r="I2516">
        <v>0</v>
      </c>
      <c r="J2516">
        <v>0</v>
      </c>
      <c r="K2516">
        <v>27216.44</v>
      </c>
      <c r="L2516">
        <v>1.2031901448958199E-6</v>
      </c>
      <c r="M2516" t="s">
        <v>42</v>
      </c>
      <c r="N2516">
        <v>22620231819.099998</v>
      </c>
      <c r="O2516" t="s">
        <v>61</v>
      </c>
      <c r="P2516">
        <v>6130513.8899999997</v>
      </c>
      <c r="Q2516">
        <v>0</v>
      </c>
      <c r="R2516">
        <v>2.7101905670199998E-4</v>
      </c>
    </row>
    <row r="2517" spans="1:18" x14ac:dyDescent="0.3">
      <c r="A2517" t="s">
        <v>637</v>
      </c>
      <c r="B2517" t="s">
        <v>638</v>
      </c>
      <c r="C2517" t="s">
        <v>639</v>
      </c>
      <c r="D2517" t="s">
        <v>63</v>
      </c>
      <c r="E2517">
        <v>0</v>
      </c>
      <c r="F2517">
        <v>0</v>
      </c>
      <c r="G2517">
        <v>0</v>
      </c>
      <c r="H2517">
        <v>0</v>
      </c>
      <c r="I2517">
        <v>0</v>
      </c>
      <c r="J2517">
        <v>0</v>
      </c>
      <c r="K2517">
        <v>11930.95</v>
      </c>
      <c r="L2517">
        <v>5.2744596498457003E-7</v>
      </c>
      <c r="M2517" t="s">
        <v>42</v>
      </c>
      <c r="N2517">
        <v>22620231819.099998</v>
      </c>
      <c r="O2517" t="s">
        <v>61</v>
      </c>
      <c r="P2517">
        <v>2642128.08</v>
      </c>
      <c r="Q2517">
        <v>0</v>
      </c>
      <c r="R2517">
        <v>1.16803757854E-4</v>
      </c>
    </row>
    <row r="2518" spans="1:18" x14ac:dyDescent="0.3">
      <c r="A2518" t="s">
        <v>640</v>
      </c>
      <c r="B2518" t="s">
        <v>641</v>
      </c>
      <c r="C2518" t="s">
        <v>642</v>
      </c>
      <c r="D2518" t="s">
        <v>63</v>
      </c>
      <c r="E2518">
        <v>0</v>
      </c>
      <c r="F2518">
        <v>0</v>
      </c>
      <c r="G2518">
        <v>0</v>
      </c>
      <c r="H2518">
        <v>0</v>
      </c>
      <c r="I2518">
        <v>0</v>
      </c>
      <c r="J2518">
        <v>0</v>
      </c>
      <c r="K2518">
        <v>26279.79</v>
      </c>
      <c r="L2518">
        <v>1.1617825232812099E-6</v>
      </c>
      <c r="M2518" t="s">
        <v>42</v>
      </c>
      <c r="N2518">
        <v>22620231819.099998</v>
      </c>
      <c r="O2518" t="s">
        <v>61</v>
      </c>
      <c r="P2518">
        <v>5635864.5099999998</v>
      </c>
      <c r="Q2518">
        <v>0</v>
      </c>
      <c r="R2518">
        <v>2.49151492128E-4</v>
      </c>
    </row>
    <row r="2519" spans="1:18" x14ac:dyDescent="0.3">
      <c r="A2519" t="s">
        <v>646</v>
      </c>
      <c r="B2519" t="s">
        <v>647</v>
      </c>
      <c r="C2519" t="s">
        <v>648</v>
      </c>
      <c r="D2519" t="s">
        <v>63</v>
      </c>
      <c r="E2519">
        <v>0</v>
      </c>
      <c r="F2519">
        <v>0</v>
      </c>
      <c r="G2519">
        <v>0</v>
      </c>
      <c r="H2519">
        <v>0</v>
      </c>
      <c r="I2519">
        <v>0</v>
      </c>
      <c r="J2519">
        <v>0</v>
      </c>
      <c r="K2519">
        <v>46811.82</v>
      </c>
      <c r="L2519">
        <v>2.0694668549096402E-6</v>
      </c>
      <c r="M2519" t="s">
        <v>42</v>
      </c>
      <c r="N2519">
        <v>22620231819.099998</v>
      </c>
      <c r="O2519" t="s">
        <v>61</v>
      </c>
      <c r="P2519">
        <v>7406414.7400000002</v>
      </c>
      <c r="Q2519">
        <v>0</v>
      </c>
      <c r="R2519">
        <v>3.2742435175900001E-4</v>
      </c>
    </row>
    <row r="2520" spans="1:18" x14ac:dyDescent="0.3">
      <c r="A2520" t="s">
        <v>652</v>
      </c>
      <c r="B2520" t="s">
        <v>653</v>
      </c>
      <c r="C2520" t="s">
        <v>654</v>
      </c>
      <c r="D2520" t="s">
        <v>63</v>
      </c>
      <c r="E2520">
        <v>0</v>
      </c>
      <c r="F2520">
        <v>0</v>
      </c>
      <c r="G2520">
        <v>0</v>
      </c>
      <c r="H2520">
        <v>0</v>
      </c>
      <c r="I2520">
        <v>0</v>
      </c>
      <c r="J2520">
        <v>0</v>
      </c>
      <c r="K2520">
        <v>6900.27</v>
      </c>
      <c r="L2520">
        <v>3.0504859787394E-7</v>
      </c>
      <c r="M2520" t="s">
        <v>42</v>
      </c>
      <c r="N2520">
        <v>22620231819.099998</v>
      </c>
      <c r="O2520" t="s">
        <v>61</v>
      </c>
      <c r="P2520">
        <v>1102177.76</v>
      </c>
      <c r="Q2520">
        <v>0</v>
      </c>
      <c r="R2520">
        <v>4.8725307893000001E-5</v>
      </c>
    </row>
    <row r="2521" spans="1:18" x14ac:dyDescent="0.3">
      <c r="A2521" t="s">
        <v>661</v>
      </c>
      <c r="B2521" t="s">
        <v>662</v>
      </c>
      <c r="C2521" t="s">
        <v>663</v>
      </c>
      <c r="D2521" t="s">
        <v>63</v>
      </c>
      <c r="E2521">
        <v>0</v>
      </c>
      <c r="F2521">
        <v>0</v>
      </c>
      <c r="G2521">
        <v>0</v>
      </c>
      <c r="H2521">
        <v>0</v>
      </c>
      <c r="I2521">
        <v>0</v>
      </c>
      <c r="J2521">
        <v>0</v>
      </c>
      <c r="K2521">
        <v>3351.08</v>
      </c>
      <c r="L2521">
        <v>1.4814525451372001E-7</v>
      </c>
      <c r="M2521" t="s">
        <v>42</v>
      </c>
      <c r="N2521">
        <v>22620231819.099998</v>
      </c>
      <c r="O2521" t="s">
        <v>61</v>
      </c>
      <c r="P2521">
        <v>531295.27</v>
      </c>
      <c r="Q2521">
        <v>0</v>
      </c>
      <c r="R2521">
        <v>2.3487613843000001E-5</v>
      </c>
    </row>
    <row r="2522" spans="1:18" x14ac:dyDescent="0.3">
      <c r="A2522" t="s">
        <v>664</v>
      </c>
      <c r="B2522" t="s">
        <v>665</v>
      </c>
      <c r="C2522" t="s">
        <v>666</v>
      </c>
      <c r="D2522" t="s">
        <v>63</v>
      </c>
      <c r="E2522">
        <v>0</v>
      </c>
      <c r="F2522">
        <v>0</v>
      </c>
      <c r="G2522">
        <v>0</v>
      </c>
      <c r="H2522">
        <v>0</v>
      </c>
      <c r="I2522">
        <v>0</v>
      </c>
      <c r="J2522">
        <v>0</v>
      </c>
      <c r="K2522">
        <v>6568.55</v>
      </c>
      <c r="L2522">
        <v>2.9038384984426E-7</v>
      </c>
      <c r="M2522" t="s">
        <v>42</v>
      </c>
      <c r="N2522">
        <v>22620231819.099998</v>
      </c>
      <c r="O2522" t="s">
        <v>61</v>
      </c>
      <c r="P2522">
        <v>1343619.12</v>
      </c>
      <c r="Q2522">
        <v>0</v>
      </c>
      <c r="R2522">
        <v>5.9398998682000002E-5</v>
      </c>
    </row>
    <row r="2523" spans="1:18" x14ac:dyDescent="0.3">
      <c r="A2523" t="s">
        <v>667</v>
      </c>
      <c r="B2523" t="s">
        <v>668</v>
      </c>
      <c r="C2523" t="s">
        <v>669</v>
      </c>
      <c r="D2523" t="s">
        <v>63</v>
      </c>
      <c r="E2523">
        <v>0</v>
      </c>
      <c r="F2523">
        <v>0</v>
      </c>
      <c r="G2523">
        <v>0</v>
      </c>
      <c r="H2523">
        <v>0</v>
      </c>
      <c r="I2523">
        <v>0</v>
      </c>
      <c r="J2523">
        <v>0</v>
      </c>
      <c r="K2523">
        <v>13656.63</v>
      </c>
      <c r="L2523">
        <v>6.0373519198280005E-7</v>
      </c>
      <c r="M2523" t="s">
        <v>42</v>
      </c>
      <c r="N2523">
        <v>22620231819.099998</v>
      </c>
      <c r="O2523" t="s">
        <v>61</v>
      </c>
      <c r="P2523">
        <v>3042040.31</v>
      </c>
      <c r="Q2523">
        <v>0</v>
      </c>
      <c r="R2523">
        <v>1.3448316243300001E-4</v>
      </c>
    </row>
    <row r="2524" spans="1:18" x14ac:dyDescent="0.3">
      <c r="A2524" t="s">
        <v>670</v>
      </c>
      <c r="B2524" t="s">
        <v>671</v>
      </c>
      <c r="C2524" t="s">
        <v>672</v>
      </c>
      <c r="D2524" t="s">
        <v>63</v>
      </c>
      <c r="E2524">
        <v>0</v>
      </c>
      <c r="F2524">
        <v>0</v>
      </c>
      <c r="G2524">
        <v>0</v>
      </c>
      <c r="H2524">
        <v>0</v>
      </c>
      <c r="I2524">
        <v>0</v>
      </c>
      <c r="J2524">
        <v>0</v>
      </c>
      <c r="K2524">
        <v>8027.06</v>
      </c>
      <c r="L2524">
        <v>3.5486196888672002E-7</v>
      </c>
      <c r="M2524" t="s">
        <v>42</v>
      </c>
      <c r="N2524">
        <v>22620231819.099998</v>
      </c>
      <c r="O2524" t="s">
        <v>61</v>
      </c>
      <c r="P2524">
        <v>2058897.32</v>
      </c>
      <c r="Q2524">
        <v>0</v>
      </c>
      <c r="R2524">
        <v>9.1020168868000007E-5</v>
      </c>
    </row>
    <row r="2525" spans="1:18" x14ac:dyDescent="0.3">
      <c r="A2525" t="s">
        <v>673</v>
      </c>
      <c r="B2525" t="s">
        <v>674</v>
      </c>
      <c r="C2525" t="s">
        <v>675</v>
      </c>
      <c r="D2525" t="s">
        <v>63</v>
      </c>
      <c r="E2525">
        <v>0</v>
      </c>
      <c r="F2525">
        <v>0</v>
      </c>
      <c r="G2525">
        <v>0</v>
      </c>
      <c r="H2525">
        <v>0</v>
      </c>
      <c r="I2525">
        <v>0</v>
      </c>
      <c r="J2525">
        <v>0</v>
      </c>
      <c r="K2525">
        <v>3583.97</v>
      </c>
      <c r="L2525">
        <v>1.5844090496781E-7</v>
      </c>
      <c r="M2525" t="s">
        <v>42</v>
      </c>
      <c r="N2525">
        <v>22620231819.099998</v>
      </c>
      <c r="O2525" t="s">
        <v>61</v>
      </c>
      <c r="P2525">
        <v>772870.89</v>
      </c>
      <c r="Q2525">
        <v>0</v>
      </c>
      <c r="R2525">
        <v>3.4167240025999998E-5</v>
      </c>
    </row>
    <row r="2526" spans="1:18" x14ac:dyDescent="0.3">
      <c r="A2526" t="s">
        <v>676</v>
      </c>
      <c r="B2526" t="s">
        <v>677</v>
      </c>
      <c r="C2526" t="s">
        <v>678</v>
      </c>
      <c r="D2526" t="s">
        <v>63</v>
      </c>
      <c r="E2526">
        <v>0</v>
      </c>
      <c r="F2526">
        <v>0</v>
      </c>
      <c r="G2526">
        <v>0</v>
      </c>
      <c r="H2526">
        <v>0</v>
      </c>
      <c r="I2526">
        <v>0</v>
      </c>
      <c r="J2526">
        <v>0</v>
      </c>
      <c r="K2526">
        <v>18551.23</v>
      </c>
      <c r="L2526">
        <v>8.2011670562701998E-7</v>
      </c>
      <c r="M2526" t="s">
        <v>42</v>
      </c>
      <c r="N2526">
        <v>22620231819.099998</v>
      </c>
      <c r="O2526" t="s">
        <v>61</v>
      </c>
      <c r="P2526">
        <v>3875013.95</v>
      </c>
      <c r="Q2526">
        <v>0</v>
      </c>
      <c r="R2526">
        <v>1.7130743756300001E-4</v>
      </c>
    </row>
    <row r="2527" spans="1:18" x14ac:dyDescent="0.3">
      <c r="A2527" t="s">
        <v>682</v>
      </c>
      <c r="B2527" t="s">
        <v>683</v>
      </c>
      <c r="C2527" t="s">
        <v>684</v>
      </c>
      <c r="D2527" t="s">
        <v>63</v>
      </c>
      <c r="E2527">
        <v>0</v>
      </c>
      <c r="F2527">
        <v>0</v>
      </c>
      <c r="G2527">
        <v>0</v>
      </c>
      <c r="H2527">
        <v>0</v>
      </c>
      <c r="I2527">
        <v>0</v>
      </c>
      <c r="J2527">
        <v>0</v>
      </c>
      <c r="K2527">
        <v>33021.67</v>
      </c>
      <c r="L2527">
        <v>1.4598289824827199E-6</v>
      </c>
      <c r="M2527" t="s">
        <v>42</v>
      </c>
      <c r="N2527">
        <v>22620231819.099998</v>
      </c>
      <c r="O2527" t="s">
        <v>61</v>
      </c>
      <c r="P2527">
        <v>6988871.5199999996</v>
      </c>
      <c r="Q2527">
        <v>0</v>
      </c>
      <c r="R2527">
        <v>3.0896551263900001E-4</v>
      </c>
    </row>
    <row r="2528" spans="1:18" x14ac:dyDescent="0.3">
      <c r="A2528" t="s">
        <v>688</v>
      </c>
      <c r="B2528" t="s">
        <v>689</v>
      </c>
      <c r="C2528" t="s">
        <v>690</v>
      </c>
      <c r="D2528" t="s">
        <v>63</v>
      </c>
      <c r="E2528">
        <v>0</v>
      </c>
      <c r="F2528">
        <v>0</v>
      </c>
      <c r="G2528">
        <v>0</v>
      </c>
      <c r="H2528">
        <v>0</v>
      </c>
      <c r="I2528">
        <v>0</v>
      </c>
      <c r="J2528">
        <v>0</v>
      </c>
      <c r="K2528">
        <v>928.56</v>
      </c>
      <c r="L2528">
        <v>4.104997718086E-8</v>
      </c>
      <c r="M2528" t="s">
        <v>42</v>
      </c>
      <c r="N2528">
        <v>22620231819.099998</v>
      </c>
      <c r="O2528" t="s">
        <v>61</v>
      </c>
      <c r="P2528">
        <v>193057.55</v>
      </c>
      <c r="Q2528">
        <v>0</v>
      </c>
      <c r="R2528">
        <v>8.5347290670000003E-6</v>
      </c>
    </row>
    <row r="2529" spans="1:18" x14ac:dyDescent="0.3">
      <c r="A2529" t="s">
        <v>691</v>
      </c>
      <c r="B2529" t="s">
        <v>692</v>
      </c>
      <c r="C2529" t="s">
        <v>693</v>
      </c>
      <c r="D2529" t="s">
        <v>63</v>
      </c>
      <c r="E2529">
        <v>0</v>
      </c>
      <c r="F2529">
        <v>0</v>
      </c>
      <c r="G2529">
        <v>0</v>
      </c>
      <c r="H2529">
        <v>0</v>
      </c>
      <c r="I2529">
        <v>0</v>
      </c>
      <c r="J2529">
        <v>0</v>
      </c>
      <c r="K2529">
        <v>10119.82</v>
      </c>
      <c r="L2529">
        <v>4.4737914628509001E-7</v>
      </c>
      <c r="M2529" t="s">
        <v>42</v>
      </c>
      <c r="N2529">
        <v>22620231819.099998</v>
      </c>
      <c r="O2529" t="s">
        <v>61</v>
      </c>
      <c r="P2529">
        <v>2767438.7</v>
      </c>
      <c r="Q2529">
        <v>0</v>
      </c>
      <c r="R2529">
        <v>1.22343516288E-4</v>
      </c>
    </row>
    <row r="2530" spans="1:18" x14ac:dyDescent="0.3">
      <c r="A2530" t="s">
        <v>697</v>
      </c>
      <c r="B2530" t="s">
        <v>698</v>
      </c>
      <c r="C2530" t="s">
        <v>699</v>
      </c>
      <c r="D2530" t="s">
        <v>63</v>
      </c>
      <c r="E2530">
        <v>0</v>
      </c>
      <c r="F2530">
        <v>0</v>
      </c>
      <c r="G2530">
        <v>0</v>
      </c>
      <c r="H2530">
        <v>0</v>
      </c>
      <c r="I2530">
        <v>0</v>
      </c>
      <c r="J2530">
        <v>0</v>
      </c>
      <c r="K2530">
        <v>5634.2</v>
      </c>
      <c r="L2530">
        <v>2.4907790711686999E-7</v>
      </c>
      <c r="M2530" t="s">
        <v>42</v>
      </c>
      <c r="N2530">
        <v>22620231819.099998</v>
      </c>
      <c r="O2530" t="s">
        <v>61</v>
      </c>
      <c r="P2530">
        <v>388559.18</v>
      </c>
      <c r="Q2530">
        <v>0</v>
      </c>
      <c r="R2530">
        <v>1.717750654E-5</v>
      </c>
    </row>
    <row r="2531" spans="1:18" x14ac:dyDescent="0.3">
      <c r="A2531" t="s">
        <v>700</v>
      </c>
      <c r="B2531" t="s">
        <v>701</v>
      </c>
      <c r="C2531" t="s">
        <v>702</v>
      </c>
      <c r="D2531" t="s">
        <v>63</v>
      </c>
      <c r="E2531">
        <v>0</v>
      </c>
      <c r="F2531">
        <v>0</v>
      </c>
      <c r="G2531">
        <v>0</v>
      </c>
      <c r="H2531">
        <v>0</v>
      </c>
      <c r="I2531">
        <v>0</v>
      </c>
      <c r="J2531">
        <v>0</v>
      </c>
      <c r="K2531">
        <v>3568.42</v>
      </c>
      <c r="L2531">
        <v>1.5775346727379E-7</v>
      </c>
      <c r="M2531" t="s">
        <v>42</v>
      </c>
      <c r="N2531">
        <v>22620231819.099998</v>
      </c>
      <c r="O2531" t="s">
        <v>61</v>
      </c>
      <c r="P2531">
        <v>594902.06000000006</v>
      </c>
      <c r="Q2531">
        <v>0</v>
      </c>
      <c r="R2531">
        <v>2.6299556288999999E-5</v>
      </c>
    </row>
    <row r="2532" spans="1:18" x14ac:dyDescent="0.3">
      <c r="A2532" t="s">
        <v>703</v>
      </c>
      <c r="B2532" t="s">
        <v>704</v>
      </c>
      <c r="C2532" t="s">
        <v>705</v>
      </c>
      <c r="D2532" t="s">
        <v>63</v>
      </c>
      <c r="E2532">
        <v>0</v>
      </c>
      <c r="F2532">
        <v>0</v>
      </c>
      <c r="G2532">
        <v>0</v>
      </c>
      <c r="H2532">
        <v>0</v>
      </c>
      <c r="I2532">
        <v>0</v>
      </c>
      <c r="J2532">
        <v>0</v>
      </c>
      <c r="K2532">
        <v>8315.19</v>
      </c>
      <c r="L2532">
        <v>3.6759968096254001E-7</v>
      </c>
      <c r="M2532" t="s">
        <v>42</v>
      </c>
      <c r="N2532">
        <v>22620231819.099998</v>
      </c>
      <c r="O2532" t="s">
        <v>61</v>
      </c>
      <c r="P2532">
        <v>1642456.04</v>
      </c>
      <c r="Q2532">
        <v>0</v>
      </c>
      <c r="R2532">
        <v>7.2610044544999997E-5</v>
      </c>
    </row>
    <row r="2533" spans="1:18" x14ac:dyDescent="0.3">
      <c r="A2533" t="s">
        <v>703</v>
      </c>
      <c r="B2533" t="s">
        <v>706</v>
      </c>
      <c r="C2533" t="s">
        <v>707</v>
      </c>
      <c r="D2533" t="s">
        <v>63</v>
      </c>
      <c r="E2533">
        <v>0</v>
      </c>
      <c r="F2533">
        <v>0</v>
      </c>
      <c r="G2533">
        <v>0</v>
      </c>
      <c r="H2533">
        <v>0</v>
      </c>
      <c r="I2533">
        <v>0</v>
      </c>
      <c r="J2533">
        <v>0</v>
      </c>
      <c r="K2533">
        <v>8315.19</v>
      </c>
      <c r="L2533">
        <v>3.6759968096254001E-7</v>
      </c>
      <c r="M2533" t="s">
        <v>42</v>
      </c>
      <c r="N2533">
        <v>22620231819.099998</v>
      </c>
      <c r="O2533" t="s">
        <v>61</v>
      </c>
      <c r="P2533">
        <v>1642456.04</v>
      </c>
      <c r="Q2533">
        <v>0</v>
      </c>
      <c r="R2533">
        <v>7.2610044544999997E-5</v>
      </c>
    </row>
    <row r="2534" spans="1:18" x14ac:dyDescent="0.3">
      <c r="A2534" t="s">
        <v>708</v>
      </c>
      <c r="B2534" t="s">
        <v>709</v>
      </c>
      <c r="C2534" t="s">
        <v>710</v>
      </c>
      <c r="D2534" t="s">
        <v>63</v>
      </c>
      <c r="E2534">
        <v>0</v>
      </c>
      <c r="F2534">
        <v>0</v>
      </c>
      <c r="G2534">
        <v>0</v>
      </c>
      <c r="H2534">
        <v>0</v>
      </c>
      <c r="I2534">
        <v>0</v>
      </c>
      <c r="J2534">
        <v>0</v>
      </c>
      <c r="K2534">
        <v>38074.120000000003</v>
      </c>
      <c r="L2534">
        <v>1.6831887623649801E-6</v>
      </c>
      <c r="M2534" t="s">
        <v>42</v>
      </c>
      <c r="N2534">
        <v>22620231819.099998</v>
      </c>
      <c r="O2534" t="s">
        <v>61</v>
      </c>
      <c r="P2534">
        <v>8289492.9100000001</v>
      </c>
      <c r="Q2534">
        <v>0</v>
      </c>
      <c r="R2534">
        <v>3.6646365856400002E-4</v>
      </c>
    </row>
    <row r="2535" spans="1:18" x14ac:dyDescent="0.3">
      <c r="A2535" t="s">
        <v>714</v>
      </c>
      <c r="B2535" t="s">
        <v>715</v>
      </c>
      <c r="C2535" t="s">
        <v>716</v>
      </c>
      <c r="D2535" t="s">
        <v>63</v>
      </c>
      <c r="E2535">
        <v>0</v>
      </c>
      <c r="F2535">
        <v>0</v>
      </c>
      <c r="G2535">
        <v>0</v>
      </c>
      <c r="H2535">
        <v>0</v>
      </c>
      <c r="I2535">
        <v>0</v>
      </c>
      <c r="J2535">
        <v>0</v>
      </c>
      <c r="K2535">
        <v>772.72</v>
      </c>
      <c r="L2535">
        <v>3.41605694486E-8</v>
      </c>
      <c r="M2535" t="s">
        <v>42</v>
      </c>
      <c r="N2535">
        <v>22620231819.099998</v>
      </c>
      <c r="O2535" t="s">
        <v>61</v>
      </c>
      <c r="P2535">
        <v>153735.78</v>
      </c>
      <c r="Q2535">
        <v>0</v>
      </c>
      <c r="R2535">
        <v>6.7963839290000003E-6</v>
      </c>
    </row>
    <row r="2536" spans="1:18" x14ac:dyDescent="0.3">
      <c r="A2536" t="s">
        <v>717</v>
      </c>
      <c r="B2536" t="s">
        <v>718</v>
      </c>
      <c r="C2536" t="s">
        <v>719</v>
      </c>
      <c r="D2536" t="s">
        <v>63</v>
      </c>
      <c r="E2536">
        <v>0</v>
      </c>
      <c r="F2536">
        <v>0</v>
      </c>
      <c r="G2536">
        <v>0</v>
      </c>
      <c r="H2536">
        <v>0</v>
      </c>
      <c r="I2536">
        <v>0</v>
      </c>
      <c r="J2536">
        <v>0</v>
      </c>
      <c r="K2536">
        <v>2235.84</v>
      </c>
      <c r="L2536">
        <v>9.8842488347619995E-8</v>
      </c>
      <c r="M2536" t="s">
        <v>42</v>
      </c>
      <c r="N2536">
        <v>22620231819.099998</v>
      </c>
      <c r="O2536" t="s">
        <v>61</v>
      </c>
      <c r="P2536">
        <v>461530.68</v>
      </c>
      <c r="Q2536">
        <v>0</v>
      </c>
      <c r="R2536">
        <v>2.0403446068999999E-5</v>
      </c>
    </row>
    <row r="2537" spans="1:18" x14ac:dyDescent="0.3">
      <c r="A2537" t="s">
        <v>720</v>
      </c>
      <c r="B2537" t="s">
        <v>721</v>
      </c>
      <c r="C2537" t="s">
        <v>722</v>
      </c>
      <c r="D2537" t="s">
        <v>63</v>
      </c>
      <c r="E2537">
        <v>0</v>
      </c>
      <c r="F2537">
        <v>0</v>
      </c>
      <c r="G2537">
        <v>0</v>
      </c>
      <c r="H2537">
        <v>0</v>
      </c>
      <c r="I2537">
        <v>0</v>
      </c>
      <c r="J2537">
        <v>0</v>
      </c>
      <c r="K2537">
        <v>293123.31</v>
      </c>
      <c r="L2537">
        <v>1.295845738205447E-5</v>
      </c>
      <c r="M2537" t="s">
        <v>42</v>
      </c>
      <c r="N2537">
        <v>22620231819.099998</v>
      </c>
      <c r="O2537" t="s">
        <v>61</v>
      </c>
      <c r="P2537">
        <v>49008026.789999999</v>
      </c>
      <c r="Q2537">
        <v>0</v>
      </c>
      <c r="R2537">
        <v>2.1665572299140001E-3</v>
      </c>
    </row>
    <row r="2538" spans="1:18" x14ac:dyDescent="0.3">
      <c r="A2538" t="s">
        <v>723</v>
      </c>
      <c r="B2538" t="s">
        <v>724</v>
      </c>
      <c r="C2538" t="s">
        <v>725</v>
      </c>
      <c r="D2538" t="s">
        <v>63</v>
      </c>
      <c r="E2538">
        <v>0</v>
      </c>
      <c r="F2538">
        <v>0</v>
      </c>
      <c r="G2538">
        <v>0</v>
      </c>
      <c r="H2538">
        <v>0</v>
      </c>
      <c r="I2538">
        <v>0</v>
      </c>
      <c r="J2538">
        <v>0</v>
      </c>
      <c r="K2538">
        <v>4047.93</v>
      </c>
      <c r="L2538">
        <v>1.7895174693046001E-7</v>
      </c>
      <c r="M2538" t="s">
        <v>42</v>
      </c>
      <c r="N2538">
        <v>22620231819.099998</v>
      </c>
      <c r="O2538" t="s">
        <v>61</v>
      </c>
      <c r="P2538">
        <v>859464.05</v>
      </c>
      <c r="Q2538">
        <v>0</v>
      </c>
      <c r="R2538">
        <v>3.7995368786E-5</v>
      </c>
    </row>
    <row r="2539" spans="1:18" x14ac:dyDescent="0.3">
      <c r="A2539" t="s">
        <v>726</v>
      </c>
      <c r="B2539" t="s">
        <v>727</v>
      </c>
      <c r="C2539" t="s">
        <v>728</v>
      </c>
      <c r="D2539" t="s">
        <v>63</v>
      </c>
      <c r="E2539">
        <v>0</v>
      </c>
      <c r="F2539">
        <v>0</v>
      </c>
      <c r="G2539">
        <v>0</v>
      </c>
      <c r="H2539">
        <v>0</v>
      </c>
      <c r="I2539">
        <v>0</v>
      </c>
      <c r="J2539">
        <v>0</v>
      </c>
      <c r="K2539">
        <v>1941.9</v>
      </c>
      <c r="L2539">
        <v>8.584792656104E-8</v>
      </c>
      <c r="M2539" t="s">
        <v>42</v>
      </c>
      <c r="N2539">
        <v>22620231819.099998</v>
      </c>
      <c r="O2539" t="s">
        <v>61</v>
      </c>
      <c r="P2539">
        <v>436963.03</v>
      </c>
      <c r="Q2539">
        <v>0</v>
      </c>
      <c r="R2539">
        <v>1.9317354194000001E-5</v>
      </c>
    </row>
    <row r="2540" spans="1:18" x14ac:dyDescent="0.3">
      <c r="A2540" t="s">
        <v>729</v>
      </c>
      <c r="B2540" t="s">
        <v>730</v>
      </c>
      <c r="C2540" t="s">
        <v>731</v>
      </c>
      <c r="D2540" t="s">
        <v>63</v>
      </c>
      <c r="E2540">
        <v>0</v>
      </c>
      <c r="F2540">
        <v>0</v>
      </c>
      <c r="G2540">
        <v>0</v>
      </c>
      <c r="H2540">
        <v>0</v>
      </c>
      <c r="I2540">
        <v>0</v>
      </c>
      <c r="J2540">
        <v>0</v>
      </c>
      <c r="K2540">
        <v>5006.1499999999996</v>
      </c>
      <c r="L2540">
        <v>2.2131293967433E-7</v>
      </c>
      <c r="M2540" t="s">
        <v>42</v>
      </c>
      <c r="N2540">
        <v>22620231819.099998</v>
      </c>
      <c r="O2540" t="s">
        <v>61</v>
      </c>
      <c r="P2540">
        <v>1123437.7</v>
      </c>
      <c r="Q2540">
        <v>0</v>
      </c>
      <c r="R2540">
        <v>4.9665171824000001E-5</v>
      </c>
    </row>
    <row r="2541" spans="1:18" x14ac:dyDescent="0.3">
      <c r="A2541" t="s">
        <v>732</v>
      </c>
      <c r="B2541" t="s">
        <v>733</v>
      </c>
      <c r="C2541" t="s">
        <v>734</v>
      </c>
      <c r="D2541" t="s">
        <v>63</v>
      </c>
      <c r="E2541">
        <v>0</v>
      </c>
      <c r="F2541">
        <v>0</v>
      </c>
      <c r="G2541">
        <v>0</v>
      </c>
      <c r="H2541">
        <v>0</v>
      </c>
      <c r="I2541">
        <v>0</v>
      </c>
      <c r="J2541">
        <v>0</v>
      </c>
      <c r="K2541">
        <v>105644.15</v>
      </c>
      <c r="L2541">
        <v>4.6703389622557502E-6</v>
      </c>
      <c r="M2541" t="s">
        <v>42</v>
      </c>
      <c r="N2541">
        <v>22620231819.099998</v>
      </c>
      <c r="O2541" t="s">
        <v>61</v>
      </c>
      <c r="P2541">
        <v>25745766.800000001</v>
      </c>
      <c r="Q2541">
        <v>0</v>
      </c>
      <c r="R2541">
        <v>1.138174312531E-3</v>
      </c>
    </row>
    <row r="2542" spans="1:18" x14ac:dyDescent="0.3">
      <c r="A2542" t="s">
        <v>735</v>
      </c>
      <c r="B2542" t="s">
        <v>736</v>
      </c>
      <c r="C2542" t="s">
        <v>737</v>
      </c>
      <c r="D2542" t="s">
        <v>63</v>
      </c>
      <c r="E2542">
        <v>0</v>
      </c>
      <c r="F2542">
        <v>0</v>
      </c>
      <c r="G2542">
        <v>0</v>
      </c>
      <c r="H2542">
        <v>0</v>
      </c>
      <c r="I2542">
        <v>0</v>
      </c>
      <c r="J2542">
        <v>0</v>
      </c>
      <c r="K2542">
        <v>8854.84</v>
      </c>
      <c r="L2542">
        <v>3.9145664247892999E-7</v>
      </c>
      <c r="M2542" t="s">
        <v>42</v>
      </c>
      <c r="N2542">
        <v>22620231819.099998</v>
      </c>
      <c r="O2542" t="s">
        <v>61</v>
      </c>
      <c r="P2542">
        <v>2060412.2</v>
      </c>
      <c r="Q2542">
        <v>0</v>
      </c>
      <c r="R2542">
        <v>9.1087139004000005E-5</v>
      </c>
    </row>
    <row r="2543" spans="1:18" x14ac:dyDescent="0.3">
      <c r="A2543" t="s">
        <v>738</v>
      </c>
      <c r="B2543" t="s">
        <v>739</v>
      </c>
      <c r="C2543" t="s">
        <v>740</v>
      </c>
      <c r="D2543" t="s">
        <v>63</v>
      </c>
      <c r="E2543">
        <v>0</v>
      </c>
      <c r="F2543">
        <v>0</v>
      </c>
      <c r="G2543">
        <v>0</v>
      </c>
      <c r="H2543">
        <v>0</v>
      </c>
      <c r="I2543">
        <v>0</v>
      </c>
      <c r="J2543">
        <v>0</v>
      </c>
      <c r="K2543">
        <v>10695.98</v>
      </c>
      <c r="L2543">
        <v>4.7285014961555003E-7</v>
      </c>
      <c r="M2543" t="s">
        <v>42</v>
      </c>
      <c r="N2543">
        <v>22620231819.099998</v>
      </c>
      <c r="O2543" t="s">
        <v>61</v>
      </c>
      <c r="P2543">
        <v>1487049.36</v>
      </c>
      <c r="Q2543">
        <v>0</v>
      </c>
      <c r="R2543">
        <v>6.5739793115000001E-5</v>
      </c>
    </row>
    <row r="2544" spans="1:18" x14ac:dyDescent="0.3">
      <c r="A2544" t="s">
        <v>741</v>
      </c>
      <c r="B2544" t="s">
        <v>742</v>
      </c>
      <c r="C2544" t="s">
        <v>743</v>
      </c>
      <c r="D2544" t="s">
        <v>63</v>
      </c>
      <c r="E2544">
        <v>0</v>
      </c>
      <c r="F2544">
        <v>0</v>
      </c>
      <c r="G2544">
        <v>0</v>
      </c>
      <c r="H2544">
        <v>0</v>
      </c>
      <c r="I2544">
        <v>0</v>
      </c>
      <c r="J2544">
        <v>0</v>
      </c>
      <c r="K2544">
        <v>41638.620000000003</v>
      </c>
      <c r="L2544">
        <v>1.8407689334483799E-6</v>
      </c>
      <c r="M2544" t="s">
        <v>42</v>
      </c>
      <c r="N2544">
        <v>22620231819.099998</v>
      </c>
      <c r="O2544" t="s">
        <v>61</v>
      </c>
      <c r="P2544">
        <v>10222452.73</v>
      </c>
      <c r="Q2544">
        <v>0</v>
      </c>
      <c r="R2544">
        <v>4.51916355754E-4</v>
      </c>
    </row>
    <row r="2545" spans="1:18" x14ac:dyDescent="0.3">
      <c r="A2545" t="s">
        <v>744</v>
      </c>
      <c r="B2545" t="s">
        <v>745</v>
      </c>
      <c r="C2545" t="s">
        <v>746</v>
      </c>
      <c r="D2545" t="s">
        <v>63</v>
      </c>
      <c r="E2545">
        <v>0</v>
      </c>
      <c r="F2545">
        <v>0</v>
      </c>
      <c r="G2545">
        <v>0</v>
      </c>
      <c r="H2545">
        <v>0</v>
      </c>
      <c r="I2545">
        <v>0</v>
      </c>
      <c r="J2545">
        <v>0</v>
      </c>
      <c r="K2545">
        <v>23475.18</v>
      </c>
      <c r="L2545">
        <v>1.0377957302885799E-6</v>
      </c>
      <c r="M2545" t="s">
        <v>42</v>
      </c>
      <c r="N2545">
        <v>22620231819.099998</v>
      </c>
      <c r="O2545" t="s">
        <v>61</v>
      </c>
      <c r="P2545">
        <v>3824034.02</v>
      </c>
      <c r="Q2545">
        <v>0</v>
      </c>
      <c r="R2545">
        <v>1.6905370601800001E-4</v>
      </c>
    </row>
    <row r="2546" spans="1:18" x14ac:dyDescent="0.3">
      <c r="A2546" t="s">
        <v>747</v>
      </c>
      <c r="B2546" t="s">
        <v>748</v>
      </c>
      <c r="C2546" t="s">
        <v>749</v>
      </c>
      <c r="D2546" t="s">
        <v>63</v>
      </c>
      <c r="E2546">
        <v>0</v>
      </c>
      <c r="F2546">
        <v>0</v>
      </c>
      <c r="G2546">
        <v>0</v>
      </c>
      <c r="H2546">
        <v>0</v>
      </c>
      <c r="I2546">
        <v>0</v>
      </c>
      <c r="J2546">
        <v>0</v>
      </c>
      <c r="K2546">
        <v>7200.44</v>
      </c>
      <c r="L2546">
        <v>3.1831857682024E-7</v>
      </c>
      <c r="M2546" t="s">
        <v>42</v>
      </c>
      <c r="N2546">
        <v>22620231819.099998</v>
      </c>
      <c r="O2546" t="s">
        <v>61</v>
      </c>
      <c r="P2546">
        <v>773381.92</v>
      </c>
      <c r="Q2546">
        <v>0</v>
      </c>
      <c r="R2546">
        <v>3.4189831747999997E-5</v>
      </c>
    </row>
    <row r="2547" spans="1:18" x14ac:dyDescent="0.3">
      <c r="A2547" t="s">
        <v>750</v>
      </c>
      <c r="B2547" t="s">
        <v>751</v>
      </c>
      <c r="C2547" t="s">
        <v>752</v>
      </c>
      <c r="D2547" t="s">
        <v>63</v>
      </c>
      <c r="E2547">
        <v>0</v>
      </c>
      <c r="F2547">
        <v>0</v>
      </c>
      <c r="G2547">
        <v>0</v>
      </c>
      <c r="H2547">
        <v>0</v>
      </c>
      <c r="I2547">
        <v>0</v>
      </c>
      <c r="J2547">
        <v>0</v>
      </c>
      <c r="K2547">
        <v>51770.559999999998</v>
      </c>
      <c r="L2547">
        <v>2.2886838832609102E-6</v>
      </c>
      <c r="M2547" t="s">
        <v>42</v>
      </c>
      <c r="N2547">
        <v>22620231819.099998</v>
      </c>
      <c r="O2547" t="s">
        <v>61</v>
      </c>
      <c r="P2547">
        <v>8031332.3799999999</v>
      </c>
      <c r="Q2547">
        <v>0</v>
      </c>
      <c r="R2547">
        <v>3.5505084316700002E-4</v>
      </c>
    </row>
    <row r="2548" spans="1:18" x14ac:dyDescent="0.3">
      <c r="A2548" t="s">
        <v>753</v>
      </c>
      <c r="B2548" t="s">
        <v>754</v>
      </c>
      <c r="C2548" t="s">
        <v>755</v>
      </c>
      <c r="D2548" t="s">
        <v>63</v>
      </c>
      <c r="E2548">
        <v>0</v>
      </c>
      <c r="F2548">
        <v>0</v>
      </c>
      <c r="G2548">
        <v>0</v>
      </c>
      <c r="H2548">
        <v>0</v>
      </c>
      <c r="I2548">
        <v>0</v>
      </c>
      <c r="J2548">
        <v>0</v>
      </c>
      <c r="K2548">
        <v>28796.69</v>
      </c>
      <c r="L2548">
        <v>1.2730501716469899E-6</v>
      </c>
      <c r="M2548" t="s">
        <v>42</v>
      </c>
      <c r="N2548">
        <v>22620231819.099998</v>
      </c>
      <c r="O2548" t="s">
        <v>61</v>
      </c>
      <c r="P2548">
        <v>6771373.5700000003</v>
      </c>
      <c r="Q2548">
        <v>0</v>
      </c>
      <c r="R2548">
        <v>2.9935031719200003E-4</v>
      </c>
    </row>
    <row r="2549" spans="1:18" x14ac:dyDescent="0.3">
      <c r="A2549" t="s">
        <v>759</v>
      </c>
      <c r="B2549" t="s">
        <v>760</v>
      </c>
      <c r="C2549" t="s">
        <v>761</v>
      </c>
      <c r="D2549" t="s">
        <v>63</v>
      </c>
      <c r="E2549">
        <v>0</v>
      </c>
      <c r="F2549">
        <v>0</v>
      </c>
      <c r="G2549">
        <v>0</v>
      </c>
      <c r="H2549">
        <v>0</v>
      </c>
      <c r="I2549">
        <v>0</v>
      </c>
      <c r="J2549">
        <v>0</v>
      </c>
      <c r="K2549">
        <v>714.85</v>
      </c>
      <c r="L2549">
        <v>3.1602240229750002E-8</v>
      </c>
      <c r="M2549" t="s">
        <v>42</v>
      </c>
      <c r="N2549">
        <v>22620231819.099998</v>
      </c>
      <c r="O2549" t="s">
        <v>61</v>
      </c>
      <c r="P2549">
        <v>152288.87</v>
      </c>
      <c r="Q2549">
        <v>0</v>
      </c>
      <c r="R2549">
        <v>6.7324186250000002E-6</v>
      </c>
    </row>
    <row r="2550" spans="1:18" x14ac:dyDescent="0.3">
      <c r="A2550" t="s">
        <v>762</v>
      </c>
      <c r="B2550" t="s">
        <v>763</v>
      </c>
      <c r="C2550" t="s">
        <v>764</v>
      </c>
      <c r="D2550" t="s">
        <v>63</v>
      </c>
      <c r="E2550">
        <v>0</v>
      </c>
      <c r="F2550">
        <v>0</v>
      </c>
      <c r="G2550">
        <v>0</v>
      </c>
      <c r="H2550">
        <v>0</v>
      </c>
      <c r="I2550">
        <v>0</v>
      </c>
      <c r="J2550">
        <v>0</v>
      </c>
      <c r="K2550">
        <v>8114.59</v>
      </c>
      <c r="L2550">
        <v>3.5873151366858001E-7</v>
      </c>
      <c r="M2550" t="s">
        <v>42</v>
      </c>
      <c r="N2550">
        <v>22620231819.099998</v>
      </c>
      <c r="O2550" t="s">
        <v>61</v>
      </c>
      <c r="P2550">
        <v>1891470.95</v>
      </c>
      <c r="Q2550">
        <v>0</v>
      </c>
      <c r="R2550">
        <v>8.3618548435999995E-5</v>
      </c>
    </row>
    <row r="2551" spans="1:18" x14ac:dyDescent="0.3">
      <c r="A2551" t="s">
        <v>765</v>
      </c>
      <c r="B2551" t="s">
        <v>766</v>
      </c>
      <c r="C2551" t="s">
        <v>767</v>
      </c>
      <c r="D2551" t="s">
        <v>63</v>
      </c>
      <c r="E2551">
        <v>0</v>
      </c>
      <c r="F2551">
        <v>0</v>
      </c>
      <c r="G2551">
        <v>0</v>
      </c>
      <c r="H2551">
        <v>0</v>
      </c>
      <c r="I2551">
        <v>0</v>
      </c>
      <c r="J2551">
        <v>0</v>
      </c>
      <c r="K2551">
        <v>35561.4</v>
      </c>
      <c r="L2551">
        <v>1.57210590432467E-6</v>
      </c>
      <c r="M2551" t="s">
        <v>42</v>
      </c>
      <c r="N2551">
        <v>22620231819.099998</v>
      </c>
      <c r="O2551" t="s">
        <v>61</v>
      </c>
      <c r="P2551">
        <v>5864993.3700000001</v>
      </c>
      <c r="Q2551">
        <v>0</v>
      </c>
      <c r="R2551">
        <v>2.5928086930800001E-4</v>
      </c>
    </row>
    <row r="2552" spans="1:18" x14ac:dyDescent="0.3">
      <c r="A2552" t="s">
        <v>768</v>
      </c>
      <c r="B2552" t="s">
        <v>769</v>
      </c>
      <c r="C2552" t="s">
        <v>770</v>
      </c>
      <c r="D2552" t="s">
        <v>63</v>
      </c>
      <c r="E2552">
        <v>0</v>
      </c>
      <c r="F2552">
        <v>0</v>
      </c>
      <c r="G2552">
        <v>0</v>
      </c>
      <c r="H2552">
        <v>0</v>
      </c>
      <c r="I2552">
        <v>0</v>
      </c>
      <c r="J2552">
        <v>0</v>
      </c>
      <c r="K2552">
        <v>4288.79</v>
      </c>
      <c r="L2552">
        <v>1.8959973683287E-7</v>
      </c>
      <c r="M2552" t="s">
        <v>42</v>
      </c>
      <c r="N2552">
        <v>22620231819.099998</v>
      </c>
      <c r="O2552" t="s">
        <v>61</v>
      </c>
      <c r="P2552">
        <v>896452.71</v>
      </c>
      <c r="Q2552">
        <v>0</v>
      </c>
      <c r="R2552">
        <v>3.9630571303000003E-5</v>
      </c>
    </row>
    <row r="2553" spans="1:18" x14ac:dyDescent="0.3">
      <c r="A2553" t="s">
        <v>771</v>
      </c>
      <c r="B2553" t="s">
        <v>772</v>
      </c>
      <c r="C2553" t="s">
        <v>773</v>
      </c>
      <c r="D2553" t="s">
        <v>63</v>
      </c>
      <c r="E2553">
        <v>0</v>
      </c>
      <c r="F2553">
        <v>0</v>
      </c>
      <c r="G2553">
        <v>0</v>
      </c>
      <c r="H2553">
        <v>0</v>
      </c>
      <c r="I2553">
        <v>0</v>
      </c>
      <c r="J2553">
        <v>0</v>
      </c>
      <c r="K2553">
        <v>43772.34</v>
      </c>
      <c r="L2553">
        <v>1.93509687920349E-6</v>
      </c>
      <c r="M2553" t="s">
        <v>42</v>
      </c>
      <c r="N2553">
        <v>22620231819.099998</v>
      </c>
      <c r="O2553" t="s">
        <v>61</v>
      </c>
      <c r="P2553">
        <v>9326603.7300000004</v>
      </c>
      <c r="Q2553">
        <v>0</v>
      </c>
      <c r="R2553">
        <v>4.1231247339099998E-4</v>
      </c>
    </row>
    <row r="2554" spans="1:18" x14ac:dyDescent="0.3">
      <c r="A2554" t="s">
        <v>774</v>
      </c>
      <c r="B2554" t="s">
        <v>775</v>
      </c>
      <c r="C2554" t="s">
        <v>776</v>
      </c>
      <c r="D2554" t="s">
        <v>63</v>
      </c>
      <c r="E2554">
        <v>0</v>
      </c>
      <c r="F2554">
        <v>0</v>
      </c>
      <c r="G2554">
        <v>0</v>
      </c>
      <c r="H2554">
        <v>0</v>
      </c>
      <c r="I2554">
        <v>0</v>
      </c>
      <c r="J2554">
        <v>0</v>
      </c>
      <c r="K2554">
        <v>12181.52</v>
      </c>
      <c r="L2554">
        <v>5.3852321662389001E-7</v>
      </c>
      <c r="M2554" t="s">
        <v>42</v>
      </c>
      <c r="N2554">
        <v>22620231819.099998</v>
      </c>
      <c r="O2554" t="s">
        <v>61</v>
      </c>
      <c r="P2554">
        <v>2679105.23</v>
      </c>
      <c r="Q2554">
        <v>0</v>
      </c>
      <c r="R2554">
        <v>1.18438451534E-4</v>
      </c>
    </row>
    <row r="2555" spans="1:18" x14ac:dyDescent="0.3">
      <c r="A2555" t="s">
        <v>777</v>
      </c>
      <c r="B2555" t="s">
        <v>778</v>
      </c>
      <c r="C2555" t="s">
        <v>779</v>
      </c>
      <c r="D2555" t="s">
        <v>63</v>
      </c>
      <c r="E2555">
        <v>0</v>
      </c>
      <c r="F2555">
        <v>0</v>
      </c>
      <c r="G2555">
        <v>0</v>
      </c>
      <c r="H2555">
        <v>0</v>
      </c>
      <c r="I2555">
        <v>0</v>
      </c>
      <c r="J2555">
        <v>0</v>
      </c>
      <c r="K2555">
        <v>7347.09</v>
      </c>
      <c r="L2555">
        <v>3.2480171108574002E-7</v>
      </c>
      <c r="M2555" t="s">
        <v>42</v>
      </c>
      <c r="N2555">
        <v>22620231819.099998</v>
      </c>
      <c r="O2555" t="s">
        <v>61</v>
      </c>
      <c r="P2555">
        <v>1479135.21</v>
      </c>
      <c r="Q2555">
        <v>0</v>
      </c>
      <c r="R2555">
        <v>6.5389922695000002E-5</v>
      </c>
    </row>
    <row r="2556" spans="1:18" x14ac:dyDescent="0.3">
      <c r="A2556" t="s">
        <v>783</v>
      </c>
      <c r="B2556" t="s">
        <v>784</v>
      </c>
      <c r="C2556" t="s">
        <v>785</v>
      </c>
      <c r="D2556" t="s">
        <v>63</v>
      </c>
      <c r="E2556">
        <v>0</v>
      </c>
      <c r="F2556">
        <v>0</v>
      </c>
      <c r="G2556">
        <v>0</v>
      </c>
      <c r="H2556">
        <v>0</v>
      </c>
      <c r="I2556">
        <v>0</v>
      </c>
      <c r="J2556">
        <v>0</v>
      </c>
      <c r="K2556">
        <v>287464.33</v>
      </c>
      <c r="L2556">
        <v>1.2708283995448339E-5</v>
      </c>
      <c r="M2556" t="s">
        <v>42</v>
      </c>
      <c r="N2556">
        <v>22620231819.099998</v>
      </c>
      <c r="O2556" t="s">
        <v>61</v>
      </c>
      <c r="P2556">
        <v>59186076.380000003</v>
      </c>
      <c r="Q2556">
        <v>0</v>
      </c>
      <c r="R2556">
        <v>2.6165106022490001E-3</v>
      </c>
    </row>
    <row r="2557" spans="1:18" x14ac:dyDescent="0.3">
      <c r="A2557" t="s">
        <v>786</v>
      </c>
      <c r="B2557" t="s">
        <v>787</v>
      </c>
      <c r="C2557" t="s">
        <v>788</v>
      </c>
      <c r="D2557" t="s">
        <v>63</v>
      </c>
      <c r="E2557">
        <v>0</v>
      </c>
      <c r="F2557">
        <v>0</v>
      </c>
      <c r="G2557">
        <v>0</v>
      </c>
      <c r="H2557">
        <v>0</v>
      </c>
      <c r="I2557">
        <v>0</v>
      </c>
      <c r="J2557">
        <v>0</v>
      </c>
      <c r="K2557">
        <v>8798.6200000000008</v>
      </c>
      <c r="L2557">
        <v>3.8897125680959999E-7</v>
      </c>
      <c r="M2557" t="s">
        <v>42</v>
      </c>
      <c r="N2557">
        <v>22620231819.099998</v>
      </c>
      <c r="O2557" t="s">
        <v>61</v>
      </c>
      <c r="P2557">
        <v>1485631.09</v>
      </c>
      <c r="Q2557">
        <v>0</v>
      </c>
      <c r="R2557">
        <v>6.5677093933999998E-5</v>
      </c>
    </row>
    <row r="2558" spans="1:18" x14ac:dyDescent="0.3">
      <c r="A2558" t="s">
        <v>792</v>
      </c>
      <c r="B2558" t="s">
        <v>793</v>
      </c>
      <c r="C2558" t="s">
        <v>794</v>
      </c>
      <c r="D2558" t="s">
        <v>63</v>
      </c>
      <c r="E2558">
        <v>0</v>
      </c>
      <c r="F2558">
        <v>0</v>
      </c>
      <c r="G2558">
        <v>0</v>
      </c>
      <c r="H2558">
        <v>0</v>
      </c>
      <c r="I2558">
        <v>0</v>
      </c>
      <c r="J2558">
        <v>0</v>
      </c>
      <c r="K2558">
        <v>53216.83</v>
      </c>
      <c r="L2558">
        <v>2.3526208937905202E-6</v>
      </c>
      <c r="M2558" t="s">
        <v>42</v>
      </c>
      <c r="N2558">
        <v>22620231819.099998</v>
      </c>
      <c r="O2558" t="s">
        <v>61</v>
      </c>
      <c r="P2558">
        <v>8536457.7100000009</v>
      </c>
      <c r="Q2558">
        <v>0</v>
      </c>
      <c r="R2558">
        <v>3.7738153075799998E-4</v>
      </c>
    </row>
    <row r="2559" spans="1:18" x14ac:dyDescent="0.3">
      <c r="A2559" t="s">
        <v>795</v>
      </c>
      <c r="B2559" t="s">
        <v>796</v>
      </c>
      <c r="C2559" t="s">
        <v>797</v>
      </c>
      <c r="D2559" t="s">
        <v>63</v>
      </c>
      <c r="E2559">
        <v>0</v>
      </c>
      <c r="F2559">
        <v>0</v>
      </c>
      <c r="G2559">
        <v>0</v>
      </c>
      <c r="H2559">
        <v>0</v>
      </c>
      <c r="I2559">
        <v>0</v>
      </c>
      <c r="J2559">
        <v>0</v>
      </c>
      <c r="K2559">
        <v>4168.1099999999997</v>
      </c>
      <c r="L2559">
        <v>1.8426468982871001E-7</v>
      </c>
      <c r="M2559" t="s">
        <v>42</v>
      </c>
      <c r="N2559">
        <v>22620231819.099998</v>
      </c>
      <c r="O2559" t="s">
        <v>61</v>
      </c>
      <c r="P2559">
        <v>957702.35</v>
      </c>
      <c r="Q2559">
        <v>0</v>
      </c>
      <c r="R2559">
        <v>4.2338308362999997E-5</v>
      </c>
    </row>
    <row r="2560" spans="1:18" x14ac:dyDescent="0.3">
      <c r="A2560" t="s">
        <v>798</v>
      </c>
      <c r="B2560" t="s">
        <v>799</v>
      </c>
      <c r="C2560" t="s">
        <v>800</v>
      </c>
      <c r="D2560" t="s">
        <v>63</v>
      </c>
      <c r="E2560">
        <v>0</v>
      </c>
      <c r="F2560">
        <v>0</v>
      </c>
      <c r="G2560">
        <v>0</v>
      </c>
      <c r="H2560">
        <v>0</v>
      </c>
      <c r="I2560">
        <v>0</v>
      </c>
      <c r="J2560">
        <v>0</v>
      </c>
      <c r="K2560">
        <v>16002.57</v>
      </c>
      <c r="L2560">
        <v>7.0744500445339004E-7</v>
      </c>
      <c r="M2560" t="s">
        <v>42</v>
      </c>
      <c r="N2560">
        <v>22620231819.099998</v>
      </c>
      <c r="O2560" t="s">
        <v>61</v>
      </c>
      <c r="P2560">
        <v>3421277.93</v>
      </c>
      <c r="Q2560">
        <v>0</v>
      </c>
      <c r="R2560">
        <v>1.5124857947300001E-4</v>
      </c>
    </row>
    <row r="2561" spans="1:18" x14ac:dyDescent="0.3">
      <c r="A2561" t="s">
        <v>801</v>
      </c>
      <c r="B2561" t="s">
        <v>802</v>
      </c>
      <c r="C2561" t="s">
        <v>803</v>
      </c>
      <c r="D2561" t="s">
        <v>63</v>
      </c>
      <c r="E2561">
        <v>0</v>
      </c>
      <c r="F2561">
        <v>0</v>
      </c>
      <c r="G2561">
        <v>0</v>
      </c>
      <c r="H2561">
        <v>0</v>
      </c>
      <c r="I2561">
        <v>0</v>
      </c>
      <c r="J2561">
        <v>0</v>
      </c>
      <c r="K2561">
        <v>64433.5</v>
      </c>
      <c r="L2561">
        <v>2.8484898172260902E-6</v>
      </c>
      <c r="M2561" t="s">
        <v>42</v>
      </c>
      <c r="N2561">
        <v>22620231819.099998</v>
      </c>
      <c r="O2561" t="s">
        <v>61</v>
      </c>
      <c r="P2561">
        <v>9549892.6600000001</v>
      </c>
      <c r="Q2561">
        <v>0</v>
      </c>
      <c r="R2561">
        <v>4.2218367770799998E-4</v>
      </c>
    </row>
    <row r="2562" spans="1:18" x14ac:dyDescent="0.3">
      <c r="A2562" t="s">
        <v>804</v>
      </c>
      <c r="B2562" t="s">
        <v>805</v>
      </c>
      <c r="C2562" t="s">
        <v>806</v>
      </c>
      <c r="D2562" t="s">
        <v>63</v>
      </c>
      <c r="E2562">
        <v>0</v>
      </c>
      <c r="F2562">
        <v>0</v>
      </c>
      <c r="G2562">
        <v>0</v>
      </c>
      <c r="H2562">
        <v>0</v>
      </c>
      <c r="I2562">
        <v>0</v>
      </c>
      <c r="J2562">
        <v>0</v>
      </c>
      <c r="K2562">
        <v>29411.46</v>
      </c>
      <c r="L2562">
        <v>1.3002280540363701E-6</v>
      </c>
      <c r="M2562" t="s">
        <v>42</v>
      </c>
      <c r="N2562">
        <v>22620231819.099998</v>
      </c>
      <c r="O2562" t="s">
        <v>61</v>
      </c>
      <c r="P2562">
        <v>4827936.08</v>
      </c>
      <c r="Q2562">
        <v>0</v>
      </c>
      <c r="R2562">
        <v>2.13434420947E-4</v>
      </c>
    </row>
    <row r="2563" spans="1:18" x14ac:dyDescent="0.3">
      <c r="A2563" t="s">
        <v>807</v>
      </c>
      <c r="B2563" t="s">
        <v>808</v>
      </c>
      <c r="C2563" t="s">
        <v>809</v>
      </c>
      <c r="D2563" t="s">
        <v>63</v>
      </c>
      <c r="E2563">
        <v>0</v>
      </c>
      <c r="F2563">
        <v>0</v>
      </c>
      <c r="G2563">
        <v>0</v>
      </c>
      <c r="H2563">
        <v>0</v>
      </c>
      <c r="I2563">
        <v>0</v>
      </c>
      <c r="J2563">
        <v>0</v>
      </c>
      <c r="K2563">
        <v>138.80000000000001</v>
      </c>
      <c r="L2563">
        <v>6.1360998025999998E-9</v>
      </c>
      <c r="M2563" t="s">
        <v>42</v>
      </c>
      <c r="N2563">
        <v>22620231819.099998</v>
      </c>
      <c r="O2563" t="s">
        <v>61</v>
      </c>
      <c r="P2563">
        <v>55284.36</v>
      </c>
      <c r="Q2563">
        <v>0</v>
      </c>
      <c r="R2563">
        <v>2.4440226980000002E-6</v>
      </c>
    </row>
    <row r="2564" spans="1:18" x14ac:dyDescent="0.3">
      <c r="A2564" t="s">
        <v>810</v>
      </c>
      <c r="B2564" t="s">
        <v>811</v>
      </c>
      <c r="C2564" t="s">
        <v>812</v>
      </c>
      <c r="D2564" t="s">
        <v>63</v>
      </c>
      <c r="E2564">
        <v>0</v>
      </c>
      <c r="F2564">
        <v>0</v>
      </c>
      <c r="G2564">
        <v>0</v>
      </c>
      <c r="H2564">
        <v>0</v>
      </c>
      <c r="I2564">
        <v>0</v>
      </c>
      <c r="J2564">
        <v>0</v>
      </c>
      <c r="K2564">
        <v>4732.55</v>
      </c>
      <c r="L2564">
        <v>2.0921757291646E-7</v>
      </c>
      <c r="M2564" t="s">
        <v>42</v>
      </c>
      <c r="N2564">
        <v>22620231819.099998</v>
      </c>
      <c r="O2564" t="s">
        <v>61</v>
      </c>
      <c r="P2564">
        <v>790646.71</v>
      </c>
      <c r="Q2564">
        <v>0</v>
      </c>
      <c r="R2564">
        <v>3.4953077242000003E-5</v>
      </c>
    </row>
    <row r="2565" spans="1:18" x14ac:dyDescent="0.3">
      <c r="A2565" t="s">
        <v>813</v>
      </c>
      <c r="B2565" t="s">
        <v>814</v>
      </c>
      <c r="C2565" t="s">
        <v>815</v>
      </c>
      <c r="D2565" t="s">
        <v>63</v>
      </c>
      <c r="E2565">
        <v>0</v>
      </c>
      <c r="F2565">
        <v>0</v>
      </c>
      <c r="G2565">
        <v>0</v>
      </c>
      <c r="H2565">
        <v>0</v>
      </c>
      <c r="I2565">
        <v>0</v>
      </c>
      <c r="J2565">
        <v>0</v>
      </c>
      <c r="K2565">
        <v>22383.56</v>
      </c>
      <c r="L2565">
        <v>9.8953716208600998E-7</v>
      </c>
      <c r="M2565" t="s">
        <v>42</v>
      </c>
      <c r="N2565">
        <v>22620231819.099998</v>
      </c>
      <c r="O2565" t="s">
        <v>61</v>
      </c>
      <c r="P2565">
        <v>4665421.82</v>
      </c>
      <c r="Q2565">
        <v>0</v>
      </c>
      <c r="R2565">
        <v>2.0624995611500001E-4</v>
      </c>
    </row>
    <row r="2566" spans="1:18" x14ac:dyDescent="0.3">
      <c r="A2566" t="s">
        <v>816</v>
      </c>
      <c r="B2566" t="s">
        <v>817</v>
      </c>
      <c r="C2566" t="s">
        <v>818</v>
      </c>
      <c r="D2566" t="s">
        <v>63</v>
      </c>
      <c r="E2566">
        <v>0</v>
      </c>
      <c r="F2566">
        <v>0</v>
      </c>
      <c r="G2566">
        <v>0</v>
      </c>
      <c r="H2566">
        <v>0</v>
      </c>
      <c r="I2566">
        <v>0</v>
      </c>
      <c r="J2566">
        <v>0</v>
      </c>
      <c r="K2566">
        <v>11704.73</v>
      </c>
      <c r="L2566">
        <v>5.1744518330340997E-7</v>
      </c>
      <c r="M2566" t="s">
        <v>42</v>
      </c>
      <c r="N2566">
        <v>22620231819.099998</v>
      </c>
      <c r="O2566" t="s">
        <v>61</v>
      </c>
      <c r="P2566">
        <v>2909512.39</v>
      </c>
      <c r="Q2566">
        <v>0</v>
      </c>
      <c r="R2566">
        <v>1.28624340072E-4</v>
      </c>
    </row>
    <row r="2567" spans="1:18" x14ac:dyDescent="0.3">
      <c r="A2567" t="s">
        <v>819</v>
      </c>
      <c r="B2567" t="s">
        <v>820</v>
      </c>
      <c r="C2567" t="s">
        <v>821</v>
      </c>
      <c r="D2567" t="s">
        <v>63</v>
      </c>
      <c r="E2567">
        <v>0</v>
      </c>
      <c r="F2567">
        <v>0</v>
      </c>
      <c r="G2567">
        <v>0</v>
      </c>
      <c r="H2567">
        <v>0</v>
      </c>
      <c r="I2567">
        <v>0</v>
      </c>
      <c r="J2567">
        <v>0</v>
      </c>
      <c r="K2567">
        <v>1163.94</v>
      </c>
      <c r="L2567">
        <v>5.1455706082419998E-8</v>
      </c>
      <c r="M2567" t="s">
        <v>42</v>
      </c>
      <c r="N2567">
        <v>22620231819.099998</v>
      </c>
      <c r="O2567" t="s">
        <v>61</v>
      </c>
      <c r="P2567">
        <v>239092.07</v>
      </c>
      <c r="Q2567">
        <v>0</v>
      </c>
      <c r="R2567">
        <v>1.0569832878E-5</v>
      </c>
    </row>
    <row r="2568" spans="1:18" x14ac:dyDescent="0.3">
      <c r="A2568" t="s">
        <v>825</v>
      </c>
      <c r="B2568" t="s">
        <v>826</v>
      </c>
      <c r="C2568" t="s">
        <v>827</v>
      </c>
      <c r="D2568" t="s">
        <v>63</v>
      </c>
      <c r="E2568">
        <v>0</v>
      </c>
      <c r="F2568">
        <v>0</v>
      </c>
      <c r="G2568">
        <v>0</v>
      </c>
      <c r="H2568">
        <v>0</v>
      </c>
      <c r="I2568">
        <v>0</v>
      </c>
      <c r="J2568">
        <v>0</v>
      </c>
      <c r="K2568">
        <v>80913.850000000006</v>
      </c>
      <c r="L2568">
        <v>3.57705662112968E-6</v>
      </c>
      <c r="M2568" t="s">
        <v>42</v>
      </c>
      <c r="N2568">
        <v>22620231819.099998</v>
      </c>
      <c r="O2568" t="s">
        <v>61</v>
      </c>
      <c r="P2568">
        <v>19106995.579999998</v>
      </c>
      <c r="Q2568">
        <v>0</v>
      </c>
      <c r="R2568">
        <v>8.44686108118E-4</v>
      </c>
    </row>
    <row r="2569" spans="1:18" x14ac:dyDescent="0.3">
      <c r="A2569" t="s">
        <v>828</v>
      </c>
      <c r="B2569" t="s">
        <v>829</v>
      </c>
      <c r="C2569" t="s">
        <v>830</v>
      </c>
      <c r="D2569" t="s">
        <v>63</v>
      </c>
      <c r="E2569">
        <v>0</v>
      </c>
      <c r="F2569">
        <v>0</v>
      </c>
      <c r="G2569">
        <v>0</v>
      </c>
      <c r="H2569">
        <v>0</v>
      </c>
      <c r="I2569">
        <v>0</v>
      </c>
      <c r="J2569">
        <v>0</v>
      </c>
      <c r="K2569">
        <v>49108.17</v>
      </c>
      <c r="L2569">
        <v>2.1709843821553602E-6</v>
      </c>
      <c r="M2569" t="s">
        <v>42</v>
      </c>
      <c r="N2569">
        <v>22620231819.099998</v>
      </c>
      <c r="O2569" t="s">
        <v>61</v>
      </c>
      <c r="P2569">
        <v>10246562.65</v>
      </c>
      <c r="Q2569">
        <v>0</v>
      </c>
      <c r="R2569">
        <v>4.5298221220499999E-4</v>
      </c>
    </row>
    <row r="2570" spans="1:18" x14ac:dyDescent="0.3">
      <c r="A2570" t="s">
        <v>831</v>
      </c>
      <c r="B2570" t="s">
        <v>832</v>
      </c>
      <c r="C2570" t="s">
        <v>833</v>
      </c>
      <c r="D2570" t="s">
        <v>63</v>
      </c>
      <c r="E2570">
        <v>0</v>
      </c>
      <c r="F2570">
        <v>0</v>
      </c>
      <c r="G2570">
        <v>0</v>
      </c>
      <c r="H2570">
        <v>0</v>
      </c>
      <c r="I2570">
        <v>0</v>
      </c>
      <c r="J2570">
        <v>0</v>
      </c>
      <c r="K2570">
        <v>6268.21</v>
      </c>
      <c r="L2570">
        <v>2.7710635550194001E-7</v>
      </c>
      <c r="M2570" t="s">
        <v>42</v>
      </c>
      <c r="N2570">
        <v>22620231819.099998</v>
      </c>
      <c r="O2570" t="s">
        <v>61</v>
      </c>
      <c r="P2570">
        <v>1294304.8500000001</v>
      </c>
      <c r="Q2570">
        <v>0</v>
      </c>
      <c r="R2570">
        <v>5.7218902986999999E-5</v>
      </c>
    </row>
    <row r="2571" spans="1:18" x14ac:dyDescent="0.3">
      <c r="A2571" t="s">
        <v>834</v>
      </c>
      <c r="B2571" t="s">
        <v>835</v>
      </c>
      <c r="C2571" t="s">
        <v>836</v>
      </c>
      <c r="D2571" t="s">
        <v>63</v>
      </c>
      <c r="E2571">
        <v>0</v>
      </c>
      <c r="F2571">
        <v>0</v>
      </c>
      <c r="G2571">
        <v>0</v>
      </c>
      <c r="H2571">
        <v>0</v>
      </c>
      <c r="I2571">
        <v>0</v>
      </c>
      <c r="J2571">
        <v>0</v>
      </c>
      <c r="K2571">
        <v>35362.46</v>
      </c>
      <c r="L2571">
        <v>1.5633111226623499E-6</v>
      </c>
      <c r="M2571" t="s">
        <v>42</v>
      </c>
      <c r="N2571">
        <v>22620231819.099998</v>
      </c>
      <c r="O2571" t="s">
        <v>61</v>
      </c>
      <c r="P2571">
        <v>7573208.5899999999</v>
      </c>
      <c r="Q2571">
        <v>0</v>
      </c>
      <c r="R2571">
        <v>3.3479800961199997E-4</v>
      </c>
    </row>
    <row r="2572" spans="1:18" x14ac:dyDescent="0.3">
      <c r="A2572" t="s">
        <v>837</v>
      </c>
      <c r="B2572" t="s">
        <v>838</v>
      </c>
      <c r="C2572" t="s">
        <v>839</v>
      </c>
      <c r="D2572" t="s">
        <v>63</v>
      </c>
      <c r="E2572">
        <v>0</v>
      </c>
      <c r="F2572">
        <v>0</v>
      </c>
      <c r="G2572">
        <v>0</v>
      </c>
      <c r="H2572">
        <v>0</v>
      </c>
      <c r="I2572">
        <v>0</v>
      </c>
      <c r="J2572">
        <v>0</v>
      </c>
      <c r="K2572">
        <v>729.43</v>
      </c>
      <c r="L2572">
        <v>3.2246795958299998E-8</v>
      </c>
      <c r="M2572" t="s">
        <v>42</v>
      </c>
      <c r="N2572">
        <v>22620231819.099998</v>
      </c>
      <c r="O2572" t="s">
        <v>61</v>
      </c>
      <c r="P2572">
        <v>111198.08</v>
      </c>
      <c r="Q2572">
        <v>0</v>
      </c>
      <c r="R2572">
        <v>4.9158682760000003E-6</v>
      </c>
    </row>
    <row r="2573" spans="1:18" x14ac:dyDescent="0.3">
      <c r="A2573" t="s">
        <v>840</v>
      </c>
      <c r="B2573" t="s">
        <v>841</v>
      </c>
      <c r="C2573" t="s">
        <v>842</v>
      </c>
      <c r="D2573" t="s">
        <v>63</v>
      </c>
      <c r="E2573">
        <v>0</v>
      </c>
      <c r="F2573">
        <v>0</v>
      </c>
      <c r="G2573">
        <v>0</v>
      </c>
      <c r="H2573">
        <v>0</v>
      </c>
      <c r="I2573">
        <v>0</v>
      </c>
      <c r="J2573">
        <v>0</v>
      </c>
      <c r="K2573">
        <v>92490.61</v>
      </c>
      <c r="L2573">
        <v>4.0888444795646599E-6</v>
      </c>
      <c r="M2573" t="s">
        <v>42</v>
      </c>
      <c r="N2573">
        <v>22620231819.099998</v>
      </c>
      <c r="O2573" t="s">
        <v>61</v>
      </c>
      <c r="P2573">
        <v>14565536.390000001</v>
      </c>
      <c r="Q2573">
        <v>0</v>
      </c>
      <c r="R2573">
        <v>6.4391631820899997E-4</v>
      </c>
    </row>
    <row r="2574" spans="1:18" x14ac:dyDescent="0.3">
      <c r="A2574" t="s">
        <v>846</v>
      </c>
      <c r="B2574" t="s">
        <v>847</v>
      </c>
      <c r="C2574" t="s">
        <v>848</v>
      </c>
      <c r="D2574" t="s">
        <v>63</v>
      </c>
      <c r="E2574">
        <v>0</v>
      </c>
      <c r="F2574">
        <v>0</v>
      </c>
      <c r="G2574">
        <v>0</v>
      </c>
      <c r="H2574">
        <v>0</v>
      </c>
      <c r="I2574">
        <v>0</v>
      </c>
      <c r="J2574">
        <v>0</v>
      </c>
      <c r="K2574">
        <v>1318.52</v>
      </c>
      <c r="L2574">
        <v>5.8289411467770003E-8</v>
      </c>
      <c r="M2574" t="s">
        <v>42</v>
      </c>
      <c r="N2574">
        <v>22620231819.099998</v>
      </c>
      <c r="O2574" t="s">
        <v>61</v>
      </c>
      <c r="P2574">
        <v>300132.82</v>
      </c>
      <c r="Q2574">
        <v>0</v>
      </c>
      <c r="R2574">
        <v>1.3268335285E-5</v>
      </c>
    </row>
    <row r="2575" spans="1:18" x14ac:dyDescent="0.3">
      <c r="A2575" t="s">
        <v>849</v>
      </c>
      <c r="B2575" t="s">
        <v>850</v>
      </c>
      <c r="C2575" t="s">
        <v>851</v>
      </c>
      <c r="D2575" t="s">
        <v>63</v>
      </c>
      <c r="E2575">
        <v>0</v>
      </c>
      <c r="F2575">
        <v>0</v>
      </c>
      <c r="G2575">
        <v>0</v>
      </c>
      <c r="H2575">
        <v>0</v>
      </c>
      <c r="I2575">
        <v>0</v>
      </c>
      <c r="J2575">
        <v>0</v>
      </c>
      <c r="K2575">
        <v>3411.05</v>
      </c>
      <c r="L2575">
        <v>1.5079642097742E-7</v>
      </c>
      <c r="M2575" t="s">
        <v>42</v>
      </c>
      <c r="N2575">
        <v>22620231819.099998</v>
      </c>
      <c r="O2575" t="s">
        <v>61</v>
      </c>
      <c r="P2575">
        <v>509075.66</v>
      </c>
      <c r="Q2575">
        <v>0</v>
      </c>
      <c r="R2575">
        <v>2.2505324617E-5</v>
      </c>
    </row>
    <row r="2576" spans="1:18" x14ac:dyDescent="0.3">
      <c r="A2576" t="s">
        <v>858</v>
      </c>
      <c r="B2576" t="s">
        <v>859</v>
      </c>
      <c r="C2576" t="s">
        <v>860</v>
      </c>
      <c r="D2576" t="s">
        <v>63</v>
      </c>
      <c r="E2576">
        <v>0</v>
      </c>
      <c r="F2576">
        <v>0</v>
      </c>
      <c r="G2576">
        <v>0</v>
      </c>
      <c r="H2576">
        <v>0</v>
      </c>
      <c r="I2576">
        <v>0</v>
      </c>
      <c r="J2576">
        <v>0</v>
      </c>
      <c r="K2576">
        <v>17051.45</v>
      </c>
      <c r="L2576">
        <v>7.5381411368216004E-7</v>
      </c>
      <c r="M2576" t="s">
        <v>42</v>
      </c>
      <c r="N2576">
        <v>22620231819.099998</v>
      </c>
      <c r="O2576" t="s">
        <v>61</v>
      </c>
      <c r="P2576">
        <v>3901355.37</v>
      </c>
      <c r="Q2576">
        <v>0</v>
      </c>
      <c r="R2576">
        <v>1.7247194463800001E-4</v>
      </c>
    </row>
    <row r="2577" spans="1:18" x14ac:dyDescent="0.3">
      <c r="A2577" t="s">
        <v>861</v>
      </c>
      <c r="B2577" t="s">
        <v>862</v>
      </c>
      <c r="C2577" t="s">
        <v>863</v>
      </c>
      <c r="D2577" t="s">
        <v>63</v>
      </c>
      <c r="E2577">
        <v>0</v>
      </c>
      <c r="F2577">
        <v>0</v>
      </c>
      <c r="G2577">
        <v>0</v>
      </c>
      <c r="H2577">
        <v>0</v>
      </c>
      <c r="I2577">
        <v>0</v>
      </c>
      <c r="J2577">
        <v>0</v>
      </c>
      <c r="K2577">
        <v>9375.7000000000007</v>
      </c>
      <c r="L2577">
        <v>4.1448293169495002E-7</v>
      </c>
      <c r="M2577" t="s">
        <v>42</v>
      </c>
      <c r="N2577">
        <v>22620231819.099998</v>
      </c>
      <c r="O2577" t="s">
        <v>61</v>
      </c>
      <c r="P2577">
        <v>1892601.19</v>
      </c>
      <c r="Q2577">
        <v>0</v>
      </c>
      <c r="R2577">
        <v>8.3668514325000001E-5</v>
      </c>
    </row>
    <row r="2578" spans="1:18" x14ac:dyDescent="0.3">
      <c r="A2578" t="s">
        <v>864</v>
      </c>
      <c r="B2578" t="s">
        <v>865</v>
      </c>
      <c r="C2578" t="s">
        <v>866</v>
      </c>
      <c r="D2578" t="s">
        <v>63</v>
      </c>
      <c r="E2578">
        <v>0</v>
      </c>
      <c r="F2578">
        <v>0</v>
      </c>
      <c r="G2578">
        <v>0</v>
      </c>
      <c r="H2578">
        <v>0</v>
      </c>
      <c r="I2578">
        <v>0</v>
      </c>
      <c r="J2578">
        <v>0</v>
      </c>
      <c r="K2578">
        <v>17160.400000000001</v>
      </c>
      <c r="L2578">
        <v>7.5863059836151002E-7</v>
      </c>
      <c r="M2578" t="s">
        <v>42</v>
      </c>
      <c r="N2578">
        <v>22620231819.099998</v>
      </c>
      <c r="O2578" t="s">
        <v>61</v>
      </c>
      <c r="P2578">
        <v>2712312.51</v>
      </c>
      <c r="Q2578">
        <v>0</v>
      </c>
      <c r="R2578">
        <v>1.19906486003E-4</v>
      </c>
    </row>
    <row r="2579" spans="1:18" x14ac:dyDescent="0.3">
      <c r="A2579" t="s">
        <v>867</v>
      </c>
      <c r="B2579" t="s">
        <v>868</v>
      </c>
      <c r="C2579" t="s">
        <v>869</v>
      </c>
      <c r="D2579" t="s">
        <v>63</v>
      </c>
      <c r="E2579">
        <v>0</v>
      </c>
      <c r="F2579">
        <v>0</v>
      </c>
      <c r="G2579">
        <v>0</v>
      </c>
      <c r="H2579">
        <v>0</v>
      </c>
      <c r="I2579">
        <v>0</v>
      </c>
      <c r="J2579">
        <v>0</v>
      </c>
      <c r="K2579">
        <v>47693.17</v>
      </c>
      <c r="L2579">
        <v>2.10842976240981E-6</v>
      </c>
      <c r="M2579" t="s">
        <v>42</v>
      </c>
      <c r="N2579">
        <v>22620231819.099998</v>
      </c>
      <c r="O2579" t="s">
        <v>61</v>
      </c>
      <c r="P2579">
        <v>10502560.73</v>
      </c>
      <c r="Q2579">
        <v>0</v>
      </c>
      <c r="R2579">
        <v>4.6429942955500002E-4</v>
      </c>
    </row>
    <row r="2580" spans="1:18" x14ac:dyDescent="0.3">
      <c r="A2580" t="s">
        <v>873</v>
      </c>
      <c r="B2580" t="s">
        <v>874</v>
      </c>
      <c r="C2580" t="s">
        <v>875</v>
      </c>
      <c r="D2580" t="s">
        <v>63</v>
      </c>
      <c r="E2580">
        <v>0</v>
      </c>
      <c r="F2580">
        <v>0</v>
      </c>
      <c r="G2580">
        <v>0</v>
      </c>
      <c r="H2580">
        <v>0</v>
      </c>
      <c r="I2580">
        <v>0</v>
      </c>
      <c r="J2580">
        <v>0</v>
      </c>
      <c r="K2580">
        <v>2802.47</v>
      </c>
      <c r="L2580">
        <v>1.238921874193E-7</v>
      </c>
      <c r="M2580" t="s">
        <v>42</v>
      </c>
      <c r="N2580">
        <v>22620231819.099998</v>
      </c>
      <c r="O2580" t="s">
        <v>61</v>
      </c>
      <c r="P2580">
        <v>594062.79</v>
      </c>
      <c r="Q2580">
        <v>0</v>
      </c>
      <c r="R2580">
        <v>2.6262453662999999E-5</v>
      </c>
    </row>
    <row r="2581" spans="1:18" x14ac:dyDescent="0.3">
      <c r="A2581" t="s">
        <v>879</v>
      </c>
      <c r="B2581" t="s">
        <v>880</v>
      </c>
      <c r="C2581" t="s">
        <v>881</v>
      </c>
      <c r="D2581" t="s">
        <v>63</v>
      </c>
      <c r="E2581">
        <v>0</v>
      </c>
      <c r="F2581">
        <v>0</v>
      </c>
      <c r="G2581">
        <v>0</v>
      </c>
      <c r="H2581">
        <v>0</v>
      </c>
      <c r="I2581">
        <v>0</v>
      </c>
      <c r="J2581">
        <v>0</v>
      </c>
      <c r="K2581">
        <v>1705.62</v>
      </c>
      <c r="L2581">
        <v>7.5402410268830001E-8</v>
      </c>
      <c r="M2581" t="s">
        <v>42</v>
      </c>
      <c r="N2581">
        <v>22620231819.099998</v>
      </c>
      <c r="O2581" t="s">
        <v>61</v>
      </c>
      <c r="P2581">
        <v>404416.55</v>
      </c>
      <c r="Q2581">
        <v>0</v>
      </c>
      <c r="R2581">
        <v>1.7878532512000001E-5</v>
      </c>
    </row>
    <row r="2582" spans="1:18" x14ac:dyDescent="0.3">
      <c r="A2582" t="s">
        <v>885</v>
      </c>
      <c r="B2582" t="s">
        <v>886</v>
      </c>
      <c r="C2582" t="s">
        <v>887</v>
      </c>
      <c r="D2582" t="s">
        <v>63</v>
      </c>
      <c r="E2582">
        <v>0</v>
      </c>
      <c r="F2582">
        <v>0</v>
      </c>
      <c r="G2582">
        <v>0</v>
      </c>
      <c r="H2582">
        <v>0</v>
      </c>
      <c r="I2582">
        <v>0</v>
      </c>
      <c r="J2582">
        <v>0</v>
      </c>
      <c r="K2582">
        <v>106136.31</v>
      </c>
      <c r="L2582">
        <v>4.6920964757921202E-6</v>
      </c>
      <c r="M2582" t="s">
        <v>42</v>
      </c>
      <c r="N2582">
        <v>22620231819.099998</v>
      </c>
      <c r="O2582" t="s">
        <v>61</v>
      </c>
      <c r="P2582">
        <v>17277685.079999998</v>
      </c>
      <c r="Q2582">
        <v>0</v>
      </c>
      <c r="R2582">
        <v>7.6381556202300002E-4</v>
      </c>
    </row>
    <row r="2583" spans="1:18" x14ac:dyDescent="0.3">
      <c r="A2583" t="s">
        <v>888</v>
      </c>
      <c r="B2583" t="s">
        <v>889</v>
      </c>
      <c r="C2583" t="s">
        <v>890</v>
      </c>
      <c r="D2583" t="s">
        <v>63</v>
      </c>
      <c r="E2583">
        <v>0</v>
      </c>
      <c r="F2583">
        <v>0</v>
      </c>
      <c r="G2583">
        <v>0</v>
      </c>
      <c r="H2583">
        <v>0</v>
      </c>
      <c r="I2583">
        <v>0</v>
      </c>
      <c r="J2583">
        <v>0</v>
      </c>
      <c r="K2583">
        <v>136.08000000000001</v>
      </c>
      <c r="L2583">
        <v>6.0158534664099998E-9</v>
      </c>
      <c r="M2583" t="s">
        <v>42</v>
      </c>
      <c r="N2583">
        <v>22620231819.099998</v>
      </c>
      <c r="O2583" t="s">
        <v>61</v>
      </c>
      <c r="P2583">
        <v>38139.83</v>
      </c>
      <c r="Q2583">
        <v>0</v>
      </c>
      <c r="R2583">
        <v>1.686093684E-6</v>
      </c>
    </row>
    <row r="2584" spans="1:18" x14ac:dyDescent="0.3">
      <c r="A2584" t="s">
        <v>891</v>
      </c>
      <c r="B2584" t="s">
        <v>892</v>
      </c>
      <c r="C2584" t="s">
        <v>893</v>
      </c>
      <c r="D2584" t="s">
        <v>63</v>
      </c>
      <c r="E2584">
        <v>0</v>
      </c>
      <c r="F2584">
        <v>0</v>
      </c>
      <c r="G2584">
        <v>0</v>
      </c>
      <c r="H2584">
        <v>0</v>
      </c>
      <c r="I2584">
        <v>0</v>
      </c>
      <c r="J2584">
        <v>0</v>
      </c>
      <c r="K2584">
        <v>501.48</v>
      </c>
      <c r="L2584">
        <v>2.216953407067E-8</v>
      </c>
      <c r="M2584" t="s">
        <v>42</v>
      </c>
      <c r="N2584">
        <v>22620231819.099998</v>
      </c>
      <c r="O2584" t="s">
        <v>61</v>
      </c>
      <c r="P2584">
        <v>140437.12</v>
      </c>
      <c r="Q2584">
        <v>0</v>
      </c>
      <c r="R2584">
        <v>6.2084739499999997E-6</v>
      </c>
    </row>
    <row r="2585" spans="1:18" x14ac:dyDescent="0.3">
      <c r="A2585" t="s">
        <v>894</v>
      </c>
      <c r="B2585" t="s">
        <v>895</v>
      </c>
      <c r="C2585" t="s">
        <v>896</v>
      </c>
      <c r="D2585" t="s">
        <v>63</v>
      </c>
      <c r="E2585">
        <v>0</v>
      </c>
      <c r="F2585">
        <v>0</v>
      </c>
      <c r="G2585">
        <v>0</v>
      </c>
      <c r="H2585">
        <v>0</v>
      </c>
      <c r="I2585">
        <v>0</v>
      </c>
      <c r="J2585">
        <v>0</v>
      </c>
      <c r="K2585">
        <v>32626.28</v>
      </c>
      <c r="L2585">
        <v>1.44234949760555E-6</v>
      </c>
      <c r="M2585" t="s">
        <v>42</v>
      </c>
      <c r="N2585">
        <v>22620231819.099998</v>
      </c>
      <c r="O2585" t="s">
        <v>61</v>
      </c>
      <c r="P2585">
        <v>7303040</v>
      </c>
      <c r="Q2585">
        <v>0</v>
      </c>
      <c r="R2585">
        <v>3.22854339354E-4</v>
      </c>
    </row>
    <row r="2586" spans="1:18" x14ac:dyDescent="0.3">
      <c r="A2586" t="s">
        <v>897</v>
      </c>
      <c r="B2586" t="s">
        <v>898</v>
      </c>
      <c r="C2586" t="s">
        <v>899</v>
      </c>
      <c r="D2586" t="s">
        <v>63</v>
      </c>
      <c r="E2586">
        <v>0</v>
      </c>
      <c r="F2586">
        <v>0</v>
      </c>
      <c r="G2586">
        <v>0</v>
      </c>
      <c r="H2586">
        <v>0</v>
      </c>
      <c r="I2586">
        <v>0</v>
      </c>
      <c r="J2586">
        <v>0</v>
      </c>
      <c r="K2586">
        <v>912.52</v>
      </c>
      <c r="L2586">
        <v>4.0340877463039998E-8</v>
      </c>
      <c r="M2586" t="s">
        <v>42</v>
      </c>
      <c r="N2586">
        <v>22620231819.099998</v>
      </c>
      <c r="O2586" t="s">
        <v>61</v>
      </c>
      <c r="P2586">
        <v>145965.75</v>
      </c>
      <c r="Q2586">
        <v>0</v>
      </c>
      <c r="R2586">
        <v>6.4528847970000003E-6</v>
      </c>
    </row>
    <row r="2587" spans="1:18" x14ac:dyDescent="0.3">
      <c r="A2587" t="s">
        <v>900</v>
      </c>
      <c r="B2587" t="s">
        <v>901</v>
      </c>
      <c r="C2587" t="s">
        <v>902</v>
      </c>
      <c r="D2587" t="s">
        <v>63</v>
      </c>
      <c r="E2587">
        <v>0</v>
      </c>
      <c r="F2587">
        <v>0</v>
      </c>
      <c r="G2587">
        <v>0</v>
      </c>
      <c r="H2587">
        <v>0</v>
      </c>
      <c r="I2587">
        <v>0</v>
      </c>
      <c r="J2587">
        <v>0</v>
      </c>
      <c r="K2587">
        <v>8904.08</v>
      </c>
      <c r="L2587">
        <v>3.9363345482965003E-7</v>
      </c>
      <c r="M2587" t="s">
        <v>42</v>
      </c>
      <c r="N2587">
        <v>22620231819.099998</v>
      </c>
      <c r="O2587" t="s">
        <v>61</v>
      </c>
      <c r="P2587">
        <v>1843236.2</v>
      </c>
      <c r="Q2587">
        <v>0</v>
      </c>
      <c r="R2587">
        <v>8.1486176390000004E-5</v>
      </c>
    </row>
    <row r="2588" spans="1:18" x14ac:dyDescent="0.3">
      <c r="A2588" t="s">
        <v>903</v>
      </c>
      <c r="B2588" t="s">
        <v>904</v>
      </c>
      <c r="C2588" t="s">
        <v>905</v>
      </c>
      <c r="D2588" t="s">
        <v>63</v>
      </c>
      <c r="E2588">
        <v>0</v>
      </c>
      <c r="F2588">
        <v>0</v>
      </c>
      <c r="G2588">
        <v>0</v>
      </c>
      <c r="H2588">
        <v>0</v>
      </c>
      <c r="I2588">
        <v>0</v>
      </c>
      <c r="J2588">
        <v>0</v>
      </c>
      <c r="K2588">
        <v>30551.83</v>
      </c>
      <c r="L2588">
        <v>1.3506417725658601E-6</v>
      </c>
      <c r="M2588" t="s">
        <v>42</v>
      </c>
      <c r="N2588">
        <v>22620231819.099998</v>
      </c>
      <c r="O2588" t="s">
        <v>61</v>
      </c>
      <c r="P2588">
        <v>7055889.21</v>
      </c>
      <c r="Q2588">
        <v>0</v>
      </c>
      <c r="R2588">
        <v>3.11928244875E-4</v>
      </c>
    </row>
    <row r="2589" spans="1:18" x14ac:dyDescent="0.3">
      <c r="A2589" t="s">
        <v>906</v>
      </c>
      <c r="B2589" t="s">
        <v>907</v>
      </c>
      <c r="C2589" t="s">
        <v>908</v>
      </c>
      <c r="D2589" t="s">
        <v>63</v>
      </c>
      <c r="E2589">
        <v>0</v>
      </c>
      <c r="F2589">
        <v>0</v>
      </c>
      <c r="G2589">
        <v>0</v>
      </c>
      <c r="H2589">
        <v>0</v>
      </c>
      <c r="I2589">
        <v>0</v>
      </c>
      <c r="J2589">
        <v>0</v>
      </c>
      <c r="K2589">
        <v>1162.9000000000001</v>
      </c>
      <c r="L2589">
        <v>5.1409729542119997E-8</v>
      </c>
      <c r="M2589" t="s">
        <v>42</v>
      </c>
      <c r="N2589">
        <v>22620231819.099998</v>
      </c>
      <c r="O2589" t="s">
        <v>61</v>
      </c>
      <c r="P2589">
        <v>284458.98</v>
      </c>
      <c r="Q2589">
        <v>0</v>
      </c>
      <c r="R2589">
        <v>1.2575422846000001E-5</v>
      </c>
    </row>
    <row r="2590" spans="1:18" x14ac:dyDescent="0.3">
      <c r="A2590" t="s">
        <v>909</v>
      </c>
      <c r="B2590" t="s">
        <v>910</v>
      </c>
      <c r="C2590" t="s">
        <v>911</v>
      </c>
      <c r="D2590" t="s">
        <v>63</v>
      </c>
      <c r="E2590">
        <v>0</v>
      </c>
      <c r="F2590">
        <v>0</v>
      </c>
      <c r="G2590">
        <v>0</v>
      </c>
      <c r="H2590">
        <v>0</v>
      </c>
      <c r="I2590">
        <v>0</v>
      </c>
      <c r="J2590">
        <v>0</v>
      </c>
      <c r="K2590">
        <v>195586.24</v>
      </c>
      <c r="L2590">
        <v>8.6465179297964306E-6</v>
      </c>
      <c r="M2590" t="s">
        <v>42</v>
      </c>
      <c r="N2590">
        <v>22620231819.099998</v>
      </c>
      <c r="O2590" t="s">
        <v>61</v>
      </c>
      <c r="P2590">
        <v>33192780.870000001</v>
      </c>
      <c r="Q2590">
        <v>0</v>
      </c>
      <c r="R2590">
        <v>1.4673934880710001E-3</v>
      </c>
    </row>
    <row r="2591" spans="1:18" x14ac:dyDescent="0.3">
      <c r="A2591" t="s">
        <v>915</v>
      </c>
      <c r="B2591" t="s">
        <v>916</v>
      </c>
      <c r="C2591" t="s">
        <v>917</v>
      </c>
      <c r="D2591" t="s">
        <v>63</v>
      </c>
      <c r="E2591">
        <v>0</v>
      </c>
      <c r="F2591">
        <v>0</v>
      </c>
      <c r="G2591">
        <v>0</v>
      </c>
      <c r="H2591">
        <v>0</v>
      </c>
      <c r="I2591">
        <v>0</v>
      </c>
      <c r="J2591">
        <v>0</v>
      </c>
      <c r="K2591">
        <v>521455.73</v>
      </c>
      <c r="L2591">
        <v>2.3052625374055399E-5</v>
      </c>
      <c r="M2591" t="s">
        <v>42</v>
      </c>
      <c r="N2591">
        <v>22620231819.099998</v>
      </c>
      <c r="O2591" t="s">
        <v>61</v>
      </c>
      <c r="P2591">
        <v>103865189.61</v>
      </c>
      <c r="Q2591">
        <v>0</v>
      </c>
      <c r="R2591">
        <v>4.5916943044900004E-3</v>
      </c>
    </row>
    <row r="2592" spans="1:18" x14ac:dyDescent="0.3">
      <c r="A2592" t="s">
        <v>918</v>
      </c>
      <c r="B2592" t="s">
        <v>919</v>
      </c>
      <c r="C2592" t="s">
        <v>920</v>
      </c>
      <c r="D2592" t="s">
        <v>63</v>
      </c>
      <c r="E2592">
        <v>0</v>
      </c>
      <c r="F2592">
        <v>0</v>
      </c>
      <c r="G2592">
        <v>0</v>
      </c>
      <c r="H2592">
        <v>0</v>
      </c>
      <c r="I2592">
        <v>0</v>
      </c>
      <c r="J2592">
        <v>0</v>
      </c>
      <c r="K2592">
        <v>10711.89</v>
      </c>
      <c r="L2592">
        <v>4.7355350226584002E-7</v>
      </c>
      <c r="M2592" t="s">
        <v>42</v>
      </c>
      <c r="N2592">
        <v>22620231819.099998</v>
      </c>
      <c r="O2592" t="s">
        <v>61</v>
      </c>
      <c r="P2592">
        <v>1374090.35</v>
      </c>
      <c r="Q2592">
        <v>0</v>
      </c>
      <c r="R2592">
        <v>6.0746077272000001E-5</v>
      </c>
    </row>
    <row r="2593" spans="1:18" x14ac:dyDescent="0.3">
      <c r="A2593" t="s">
        <v>924</v>
      </c>
      <c r="B2593" t="s">
        <v>925</v>
      </c>
      <c r="C2593" t="s">
        <v>926</v>
      </c>
      <c r="D2593" t="s">
        <v>63</v>
      </c>
      <c r="E2593">
        <v>0</v>
      </c>
      <c r="F2593">
        <v>0</v>
      </c>
      <c r="G2593">
        <v>0</v>
      </c>
      <c r="H2593">
        <v>0</v>
      </c>
      <c r="I2593">
        <v>0</v>
      </c>
      <c r="J2593">
        <v>0</v>
      </c>
      <c r="K2593">
        <v>4071.76</v>
      </c>
      <c r="L2593">
        <v>1.8000522861847001E-7</v>
      </c>
      <c r="M2593" t="s">
        <v>42</v>
      </c>
      <c r="N2593">
        <v>22620231819.099998</v>
      </c>
      <c r="O2593" t="s">
        <v>61</v>
      </c>
      <c r="P2593">
        <v>693123.03</v>
      </c>
      <c r="Q2593">
        <v>0</v>
      </c>
      <c r="R2593">
        <v>3.0641729737000001E-5</v>
      </c>
    </row>
    <row r="2594" spans="1:18" x14ac:dyDescent="0.3">
      <c r="A2594" t="s">
        <v>927</v>
      </c>
      <c r="B2594" t="s">
        <v>928</v>
      </c>
      <c r="C2594" t="s">
        <v>929</v>
      </c>
      <c r="D2594" t="s">
        <v>63</v>
      </c>
      <c r="E2594">
        <v>0</v>
      </c>
      <c r="F2594">
        <v>0</v>
      </c>
      <c r="G2594">
        <v>0</v>
      </c>
      <c r="H2594">
        <v>0</v>
      </c>
      <c r="I2594">
        <v>0</v>
      </c>
      <c r="J2594">
        <v>0</v>
      </c>
      <c r="K2594">
        <v>14933.03</v>
      </c>
      <c r="L2594">
        <v>6.6016255356811998E-7</v>
      </c>
      <c r="M2594" t="s">
        <v>42</v>
      </c>
      <c r="N2594">
        <v>22620231819.099998</v>
      </c>
      <c r="O2594" t="s">
        <v>61</v>
      </c>
      <c r="P2594">
        <v>3418302.07</v>
      </c>
      <c r="Q2594">
        <v>0</v>
      </c>
      <c r="R2594">
        <v>1.5111702202400001E-4</v>
      </c>
    </row>
    <row r="2595" spans="1:18" x14ac:dyDescent="0.3">
      <c r="A2595" t="s">
        <v>930</v>
      </c>
      <c r="B2595" t="s">
        <v>931</v>
      </c>
      <c r="C2595" t="s">
        <v>932</v>
      </c>
      <c r="D2595" t="s">
        <v>63</v>
      </c>
      <c r="E2595">
        <v>0</v>
      </c>
      <c r="F2595">
        <v>0</v>
      </c>
      <c r="G2595">
        <v>0</v>
      </c>
      <c r="H2595">
        <v>0</v>
      </c>
      <c r="I2595">
        <v>0</v>
      </c>
      <c r="J2595">
        <v>0</v>
      </c>
      <c r="K2595">
        <v>3993.94</v>
      </c>
      <c r="L2595">
        <v>1.7656494557352001E-7</v>
      </c>
      <c r="M2595" t="s">
        <v>42</v>
      </c>
      <c r="N2595">
        <v>22620231819.099998</v>
      </c>
      <c r="O2595" t="s">
        <v>61</v>
      </c>
      <c r="P2595">
        <v>979139.96</v>
      </c>
      <c r="Q2595">
        <v>0</v>
      </c>
      <c r="R2595">
        <v>4.3286026766999999E-5</v>
      </c>
    </row>
    <row r="2596" spans="1:18" x14ac:dyDescent="0.3">
      <c r="A2596" t="s">
        <v>933</v>
      </c>
      <c r="B2596" t="s">
        <v>934</v>
      </c>
      <c r="C2596" t="s">
        <v>935</v>
      </c>
      <c r="D2596" t="s">
        <v>63</v>
      </c>
      <c r="E2596">
        <v>0</v>
      </c>
      <c r="F2596">
        <v>0</v>
      </c>
      <c r="G2596">
        <v>0</v>
      </c>
      <c r="H2596">
        <v>0</v>
      </c>
      <c r="I2596">
        <v>0</v>
      </c>
      <c r="J2596">
        <v>0</v>
      </c>
      <c r="K2596">
        <v>10150.280000000001</v>
      </c>
      <c r="L2596">
        <v>4.4872572841757002E-7</v>
      </c>
      <c r="M2596" t="s">
        <v>42</v>
      </c>
      <c r="N2596">
        <v>22620231819.099998</v>
      </c>
      <c r="O2596" t="s">
        <v>61</v>
      </c>
      <c r="P2596">
        <v>2242634.66</v>
      </c>
      <c r="Q2596">
        <v>0</v>
      </c>
      <c r="R2596">
        <v>9.9142868116000005E-5</v>
      </c>
    </row>
    <row r="2597" spans="1:18" x14ac:dyDescent="0.3">
      <c r="A2597" t="s">
        <v>936</v>
      </c>
      <c r="B2597" t="s">
        <v>937</v>
      </c>
      <c r="C2597" t="s">
        <v>938</v>
      </c>
      <c r="D2597" t="s">
        <v>63</v>
      </c>
      <c r="E2597">
        <v>0</v>
      </c>
      <c r="F2597">
        <v>0</v>
      </c>
      <c r="G2597">
        <v>0</v>
      </c>
      <c r="H2597">
        <v>0</v>
      </c>
      <c r="I2597">
        <v>0</v>
      </c>
      <c r="J2597">
        <v>0</v>
      </c>
      <c r="K2597">
        <v>21356.97</v>
      </c>
      <c r="L2597">
        <v>9.4415345389902004E-7</v>
      </c>
      <c r="M2597" t="s">
        <v>42</v>
      </c>
      <c r="N2597">
        <v>22620231819.099998</v>
      </c>
      <c r="O2597" t="s">
        <v>61</v>
      </c>
      <c r="P2597">
        <v>3371339.03</v>
      </c>
      <c r="Q2597">
        <v>0</v>
      </c>
      <c r="R2597">
        <v>1.4904087000399999E-4</v>
      </c>
    </row>
    <row r="2598" spans="1:18" x14ac:dyDescent="0.3">
      <c r="A2598" t="s">
        <v>939</v>
      </c>
      <c r="B2598" t="s">
        <v>940</v>
      </c>
      <c r="C2598" t="s">
        <v>941</v>
      </c>
      <c r="D2598" t="s">
        <v>63</v>
      </c>
      <c r="E2598">
        <v>0</v>
      </c>
      <c r="F2598">
        <v>0</v>
      </c>
      <c r="G2598">
        <v>0</v>
      </c>
      <c r="H2598">
        <v>0</v>
      </c>
      <c r="I2598">
        <v>0</v>
      </c>
      <c r="J2598">
        <v>0</v>
      </c>
      <c r="K2598">
        <v>61510.96</v>
      </c>
      <c r="L2598">
        <v>2.71928954981184E-6</v>
      </c>
      <c r="M2598" t="s">
        <v>42</v>
      </c>
      <c r="N2598">
        <v>22620231819.099998</v>
      </c>
      <c r="O2598" t="s">
        <v>61</v>
      </c>
      <c r="P2598">
        <v>11955797.17</v>
      </c>
      <c r="Q2598">
        <v>0</v>
      </c>
      <c r="R2598">
        <v>5.2854441393899998E-4</v>
      </c>
    </row>
    <row r="2599" spans="1:18" x14ac:dyDescent="0.3">
      <c r="A2599" t="s">
        <v>942</v>
      </c>
      <c r="B2599" t="s">
        <v>943</v>
      </c>
      <c r="C2599" t="s">
        <v>944</v>
      </c>
      <c r="D2599" t="s">
        <v>63</v>
      </c>
      <c r="E2599">
        <v>0</v>
      </c>
      <c r="F2599">
        <v>0</v>
      </c>
      <c r="G2599">
        <v>0</v>
      </c>
      <c r="H2599">
        <v>0</v>
      </c>
      <c r="I2599">
        <v>0</v>
      </c>
      <c r="J2599">
        <v>0</v>
      </c>
      <c r="K2599">
        <v>1810.71</v>
      </c>
      <c r="L2599">
        <v>8.0048251250500002E-8</v>
      </c>
      <c r="M2599" t="s">
        <v>42</v>
      </c>
      <c r="N2599">
        <v>22620231819.099998</v>
      </c>
      <c r="O2599" t="s">
        <v>61</v>
      </c>
      <c r="P2599">
        <v>464930.84</v>
      </c>
      <c r="Q2599">
        <v>0</v>
      </c>
      <c r="R2599">
        <v>2.0553761063E-5</v>
      </c>
    </row>
    <row r="2600" spans="1:18" x14ac:dyDescent="0.3">
      <c r="A2600" t="s">
        <v>945</v>
      </c>
      <c r="B2600" t="s">
        <v>946</v>
      </c>
      <c r="C2600" t="s">
        <v>947</v>
      </c>
      <c r="D2600" t="s">
        <v>63</v>
      </c>
      <c r="E2600">
        <v>0</v>
      </c>
      <c r="F2600">
        <v>0</v>
      </c>
      <c r="G2600">
        <v>0</v>
      </c>
      <c r="H2600">
        <v>0</v>
      </c>
      <c r="I2600">
        <v>0</v>
      </c>
      <c r="J2600">
        <v>0</v>
      </c>
      <c r="K2600">
        <v>8087.81</v>
      </c>
      <c r="L2600">
        <v>3.5754761775566002E-7</v>
      </c>
      <c r="M2600" t="s">
        <v>42</v>
      </c>
      <c r="N2600">
        <v>22620231819.099998</v>
      </c>
      <c r="O2600" t="s">
        <v>61</v>
      </c>
      <c r="P2600">
        <v>1791960.55</v>
      </c>
      <c r="Q2600">
        <v>0</v>
      </c>
      <c r="R2600">
        <v>7.9219371592999997E-5</v>
      </c>
    </row>
    <row r="2601" spans="1:18" x14ac:dyDescent="0.3">
      <c r="A2601" t="s">
        <v>948</v>
      </c>
      <c r="B2601" t="s">
        <v>949</v>
      </c>
      <c r="C2601" t="s">
        <v>950</v>
      </c>
      <c r="D2601" t="s">
        <v>63</v>
      </c>
      <c r="E2601">
        <v>0</v>
      </c>
      <c r="F2601">
        <v>0</v>
      </c>
      <c r="G2601">
        <v>0</v>
      </c>
      <c r="H2601">
        <v>0</v>
      </c>
      <c r="I2601">
        <v>0</v>
      </c>
      <c r="J2601">
        <v>0</v>
      </c>
      <c r="K2601">
        <v>1620.33</v>
      </c>
      <c r="L2601">
        <v>7.1631891881479995E-8</v>
      </c>
      <c r="M2601" t="s">
        <v>42</v>
      </c>
      <c r="N2601">
        <v>22620231819.099998</v>
      </c>
      <c r="O2601" t="s">
        <v>61</v>
      </c>
      <c r="P2601">
        <v>544922.62</v>
      </c>
      <c r="Q2601">
        <v>0</v>
      </c>
      <c r="R2601">
        <v>2.4090054618000001E-5</v>
      </c>
    </row>
    <row r="2602" spans="1:18" x14ac:dyDescent="0.3">
      <c r="A2602" t="s">
        <v>951</v>
      </c>
      <c r="B2602" t="s">
        <v>952</v>
      </c>
      <c r="C2602" t="s">
        <v>953</v>
      </c>
      <c r="D2602" t="s">
        <v>63</v>
      </c>
      <c r="E2602">
        <v>0</v>
      </c>
      <c r="F2602">
        <v>0</v>
      </c>
      <c r="G2602">
        <v>0</v>
      </c>
      <c r="H2602">
        <v>0</v>
      </c>
      <c r="I2602">
        <v>0</v>
      </c>
      <c r="J2602">
        <v>0</v>
      </c>
      <c r="K2602">
        <v>86375.4</v>
      </c>
      <c r="L2602">
        <v>3.8185019804733601E-6</v>
      </c>
      <c r="M2602" t="s">
        <v>42</v>
      </c>
      <c r="N2602">
        <v>22620231819.099998</v>
      </c>
      <c r="O2602" t="s">
        <v>61</v>
      </c>
      <c r="P2602">
        <v>19523917.489999998</v>
      </c>
      <c r="Q2602">
        <v>0</v>
      </c>
      <c r="R2602">
        <v>8.6311748023399997E-4</v>
      </c>
    </row>
    <row r="2603" spans="1:18" x14ac:dyDescent="0.3">
      <c r="A2603" t="s">
        <v>954</v>
      </c>
      <c r="B2603" t="s">
        <v>955</v>
      </c>
      <c r="C2603" t="s">
        <v>956</v>
      </c>
      <c r="D2603" t="s">
        <v>63</v>
      </c>
      <c r="E2603">
        <v>0</v>
      </c>
      <c r="F2603">
        <v>0</v>
      </c>
      <c r="G2603">
        <v>0</v>
      </c>
      <c r="H2603">
        <v>0</v>
      </c>
      <c r="I2603">
        <v>0</v>
      </c>
      <c r="J2603">
        <v>0</v>
      </c>
      <c r="K2603">
        <v>13132.05</v>
      </c>
      <c r="L2603">
        <v>5.8054444821875999E-7</v>
      </c>
      <c r="M2603" t="s">
        <v>42</v>
      </c>
      <c r="N2603">
        <v>22620231819.099998</v>
      </c>
      <c r="O2603" t="s">
        <v>61</v>
      </c>
      <c r="P2603">
        <v>2091912.65</v>
      </c>
      <c r="Q2603">
        <v>0</v>
      </c>
      <c r="R2603">
        <v>9.2479717569999995E-5</v>
      </c>
    </row>
    <row r="2604" spans="1:18" x14ac:dyDescent="0.3">
      <c r="A2604" t="s">
        <v>957</v>
      </c>
      <c r="B2604" t="s">
        <v>958</v>
      </c>
      <c r="C2604" t="s">
        <v>959</v>
      </c>
      <c r="D2604" t="s">
        <v>63</v>
      </c>
      <c r="E2604">
        <v>0</v>
      </c>
      <c r="F2604">
        <v>0</v>
      </c>
      <c r="G2604">
        <v>0</v>
      </c>
      <c r="H2604">
        <v>0</v>
      </c>
      <c r="I2604">
        <v>0</v>
      </c>
      <c r="J2604">
        <v>0</v>
      </c>
      <c r="K2604">
        <v>67151.08</v>
      </c>
      <c r="L2604">
        <v>2.9686291695427699E-6</v>
      </c>
      <c r="M2604" t="s">
        <v>42</v>
      </c>
      <c r="N2604">
        <v>22620231819.099998</v>
      </c>
      <c r="O2604" t="s">
        <v>61</v>
      </c>
      <c r="P2604">
        <v>14411886.529999999</v>
      </c>
      <c r="Q2604">
        <v>0</v>
      </c>
      <c r="R2604">
        <v>6.3712373264999999E-4</v>
      </c>
    </row>
    <row r="2605" spans="1:18" x14ac:dyDescent="0.3">
      <c r="A2605" t="s">
        <v>960</v>
      </c>
      <c r="B2605" t="s">
        <v>961</v>
      </c>
      <c r="C2605" t="s">
        <v>962</v>
      </c>
      <c r="D2605" t="s">
        <v>63</v>
      </c>
      <c r="E2605">
        <v>0</v>
      </c>
      <c r="F2605">
        <v>0</v>
      </c>
      <c r="G2605">
        <v>0</v>
      </c>
      <c r="H2605">
        <v>0</v>
      </c>
      <c r="I2605">
        <v>0</v>
      </c>
      <c r="J2605">
        <v>0</v>
      </c>
      <c r="K2605">
        <v>16808.98</v>
      </c>
      <c r="L2605">
        <v>7.4309494855869999E-7</v>
      </c>
      <c r="M2605" t="s">
        <v>42</v>
      </c>
      <c r="N2605">
        <v>22620231819.099998</v>
      </c>
      <c r="O2605" t="s">
        <v>61</v>
      </c>
      <c r="P2605">
        <v>3825308.73</v>
      </c>
      <c r="Q2605">
        <v>0</v>
      </c>
      <c r="R2605">
        <v>1.6911005866700001E-4</v>
      </c>
    </row>
    <row r="2606" spans="1:18" x14ac:dyDescent="0.3">
      <c r="A2606" t="s">
        <v>963</v>
      </c>
      <c r="B2606" t="s">
        <v>964</v>
      </c>
      <c r="C2606" t="s">
        <v>965</v>
      </c>
      <c r="D2606" t="s">
        <v>63</v>
      </c>
      <c r="E2606">
        <v>0</v>
      </c>
      <c r="F2606">
        <v>0</v>
      </c>
      <c r="G2606">
        <v>0</v>
      </c>
      <c r="H2606">
        <v>0</v>
      </c>
      <c r="I2606">
        <v>0</v>
      </c>
      <c r="J2606">
        <v>0</v>
      </c>
      <c r="K2606">
        <v>313948.65000000002</v>
      </c>
      <c r="L2606">
        <v>1.3879108424296029E-5</v>
      </c>
      <c r="M2606" t="s">
        <v>42</v>
      </c>
      <c r="N2606">
        <v>22620231819.099998</v>
      </c>
      <c r="O2606" t="s">
        <v>61</v>
      </c>
      <c r="P2606">
        <v>77480799.159999996</v>
      </c>
      <c r="Q2606">
        <v>0</v>
      </c>
      <c r="R2606">
        <v>3.4252875823569998E-3</v>
      </c>
    </row>
    <row r="2607" spans="1:18" x14ac:dyDescent="0.3">
      <c r="A2607" t="s">
        <v>966</v>
      </c>
      <c r="B2607" t="s">
        <v>967</v>
      </c>
      <c r="C2607" t="s">
        <v>968</v>
      </c>
      <c r="D2607" t="s">
        <v>63</v>
      </c>
      <c r="E2607">
        <v>0</v>
      </c>
      <c r="F2607">
        <v>0</v>
      </c>
      <c r="G2607">
        <v>0</v>
      </c>
      <c r="H2607">
        <v>0</v>
      </c>
      <c r="I2607">
        <v>0</v>
      </c>
      <c r="J2607">
        <v>0</v>
      </c>
      <c r="K2607">
        <v>22429.45</v>
      </c>
      <c r="L2607">
        <v>9.915658769270899E-7</v>
      </c>
      <c r="M2607" t="s">
        <v>42</v>
      </c>
      <c r="N2607">
        <v>22620231819.099998</v>
      </c>
      <c r="O2607" t="s">
        <v>61</v>
      </c>
      <c r="P2607">
        <v>4956934.46</v>
      </c>
      <c r="Q2607">
        <v>0</v>
      </c>
      <c r="R2607">
        <v>2.19137208656E-4</v>
      </c>
    </row>
    <row r="2608" spans="1:18" x14ac:dyDescent="0.3">
      <c r="A2608" t="s">
        <v>969</v>
      </c>
      <c r="B2608" t="s">
        <v>970</v>
      </c>
      <c r="C2608" t="s">
        <v>971</v>
      </c>
      <c r="D2608" t="s">
        <v>63</v>
      </c>
      <c r="E2608">
        <v>0</v>
      </c>
      <c r="F2608">
        <v>0</v>
      </c>
      <c r="G2608">
        <v>0</v>
      </c>
      <c r="H2608">
        <v>0</v>
      </c>
      <c r="I2608">
        <v>0</v>
      </c>
      <c r="J2608">
        <v>0</v>
      </c>
      <c r="K2608">
        <v>4914.17</v>
      </c>
      <c r="L2608">
        <v>2.1724666834981E-7</v>
      </c>
      <c r="M2608" t="s">
        <v>42</v>
      </c>
      <c r="N2608">
        <v>22620231819.099998</v>
      </c>
      <c r="O2608" t="s">
        <v>61</v>
      </c>
      <c r="P2608">
        <v>1073996.97</v>
      </c>
      <c r="Q2608">
        <v>0</v>
      </c>
      <c r="R2608">
        <v>4.7479485559000001E-5</v>
      </c>
    </row>
    <row r="2609" spans="1:18" x14ac:dyDescent="0.3">
      <c r="A2609" t="s">
        <v>972</v>
      </c>
      <c r="B2609" t="s">
        <v>973</v>
      </c>
      <c r="C2609" t="s">
        <v>974</v>
      </c>
      <c r="D2609" t="s">
        <v>63</v>
      </c>
      <c r="E2609">
        <v>0</v>
      </c>
      <c r="F2609">
        <v>0</v>
      </c>
      <c r="G2609">
        <v>0</v>
      </c>
      <c r="H2609">
        <v>0</v>
      </c>
      <c r="I2609">
        <v>0</v>
      </c>
      <c r="J2609">
        <v>0</v>
      </c>
      <c r="K2609">
        <v>63854.31</v>
      </c>
      <c r="L2609">
        <v>2.8228848630137702E-6</v>
      </c>
      <c r="M2609" t="s">
        <v>42</v>
      </c>
      <c r="N2609">
        <v>22620231819.099998</v>
      </c>
      <c r="O2609" t="s">
        <v>61</v>
      </c>
      <c r="P2609">
        <v>8671289.1500000004</v>
      </c>
      <c r="Q2609">
        <v>0</v>
      </c>
      <c r="R2609">
        <v>3.8334218762E-4</v>
      </c>
    </row>
    <row r="2610" spans="1:18" x14ac:dyDescent="0.3">
      <c r="A2610" t="s">
        <v>975</v>
      </c>
      <c r="B2610" t="s">
        <v>976</v>
      </c>
      <c r="C2610" t="s">
        <v>977</v>
      </c>
      <c r="D2610" t="s">
        <v>63</v>
      </c>
      <c r="E2610">
        <v>0</v>
      </c>
      <c r="F2610">
        <v>0</v>
      </c>
      <c r="G2610">
        <v>0</v>
      </c>
      <c r="H2610">
        <v>0</v>
      </c>
      <c r="I2610">
        <v>0</v>
      </c>
      <c r="J2610">
        <v>0</v>
      </c>
      <c r="K2610">
        <v>6075.42</v>
      </c>
      <c r="L2610">
        <v>2.6858345434241002E-7</v>
      </c>
      <c r="M2610" t="s">
        <v>42</v>
      </c>
      <c r="N2610">
        <v>22620231819.099998</v>
      </c>
      <c r="O2610" t="s">
        <v>61</v>
      </c>
      <c r="P2610">
        <v>890370.11</v>
      </c>
      <c r="Q2610">
        <v>0</v>
      </c>
      <c r="R2610">
        <v>3.9361670434000001E-5</v>
      </c>
    </row>
    <row r="2611" spans="1:18" x14ac:dyDescent="0.3">
      <c r="A2611" t="s">
        <v>981</v>
      </c>
      <c r="B2611" t="s">
        <v>982</v>
      </c>
      <c r="C2611" t="s">
        <v>983</v>
      </c>
      <c r="D2611" t="s">
        <v>63</v>
      </c>
      <c r="E2611">
        <v>0</v>
      </c>
      <c r="F2611">
        <v>0</v>
      </c>
      <c r="G2611">
        <v>0</v>
      </c>
      <c r="H2611">
        <v>0</v>
      </c>
      <c r="I2611">
        <v>0</v>
      </c>
      <c r="J2611">
        <v>0</v>
      </c>
      <c r="K2611">
        <v>44609.01</v>
      </c>
      <c r="L2611">
        <v>1.9720845637989E-6</v>
      </c>
      <c r="M2611" t="s">
        <v>42</v>
      </c>
      <c r="N2611">
        <v>22620231819.099998</v>
      </c>
      <c r="O2611" t="s">
        <v>61</v>
      </c>
      <c r="P2611">
        <v>10046359.16</v>
      </c>
      <c r="Q2611">
        <v>0</v>
      </c>
      <c r="R2611">
        <v>4.4413157390899997E-4</v>
      </c>
    </row>
    <row r="2612" spans="1:18" x14ac:dyDescent="0.3">
      <c r="A2612" t="s">
        <v>987</v>
      </c>
      <c r="B2612" t="s">
        <v>988</v>
      </c>
      <c r="C2612" t="s">
        <v>989</v>
      </c>
      <c r="D2612" t="s">
        <v>63</v>
      </c>
      <c r="E2612">
        <v>0</v>
      </c>
      <c r="F2612">
        <v>0</v>
      </c>
      <c r="G2612">
        <v>0</v>
      </c>
      <c r="H2612">
        <v>0</v>
      </c>
      <c r="I2612">
        <v>0</v>
      </c>
      <c r="J2612">
        <v>0</v>
      </c>
      <c r="K2612">
        <v>35240.6</v>
      </c>
      <c r="L2612">
        <v>1.55792390996822E-6</v>
      </c>
      <c r="M2612" t="s">
        <v>42</v>
      </c>
      <c r="N2612">
        <v>22620231819.099998</v>
      </c>
      <c r="O2612" t="s">
        <v>61</v>
      </c>
      <c r="P2612">
        <v>7775338.2999999998</v>
      </c>
      <c r="Q2612">
        <v>0</v>
      </c>
      <c r="R2612">
        <v>3.4373380265E-4</v>
      </c>
    </row>
    <row r="2613" spans="1:18" x14ac:dyDescent="0.3">
      <c r="A2613" t="s">
        <v>990</v>
      </c>
      <c r="B2613" t="s">
        <v>47</v>
      </c>
      <c r="C2613" t="s">
        <v>991</v>
      </c>
      <c r="D2613" t="s">
        <v>63</v>
      </c>
      <c r="E2613">
        <v>0</v>
      </c>
      <c r="F2613">
        <v>0</v>
      </c>
      <c r="G2613">
        <v>0</v>
      </c>
      <c r="H2613">
        <v>0</v>
      </c>
      <c r="I2613">
        <v>0</v>
      </c>
      <c r="J2613">
        <v>0</v>
      </c>
      <c r="K2613">
        <v>2600.7800000000002</v>
      </c>
      <c r="L2613">
        <v>1.1497583317443E-7</v>
      </c>
      <c r="M2613" t="s">
        <v>42</v>
      </c>
      <c r="N2613">
        <v>22620231819.099998</v>
      </c>
      <c r="O2613" t="s">
        <v>61</v>
      </c>
      <c r="P2613">
        <v>391283.67</v>
      </c>
      <c r="Q2613">
        <v>0</v>
      </c>
      <c r="R2613">
        <v>1.7297951370999999E-5</v>
      </c>
    </row>
    <row r="2614" spans="1:18" x14ac:dyDescent="0.3">
      <c r="A2614" t="s">
        <v>992</v>
      </c>
      <c r="B2614" t="s">
        <v>993</v>
      </c>
      <c r="C2614" t="s">
        <v>994</v>
      </c>
      <c r="D2614" t="s">
        <v>63</v>
      </c>
      <c r="E2614">
        <v>0</v>
      </c>
      <c r="F2614">
        <v>0</v>
      </c>
      <c r="G2614">
        <v>0</v>
      </c>
      <c r="H2614">
        <v>0</v>
      </c>
      <c r="I2614">
        <v>0</v>
      </c>
      <c r="J2614">
        <v>0</v>
      </c>
      <c r="K2614">
        <v>3932.84</v>
      </c>
      <c r="L2614">
        <v>1.7386382383045E-7</v>
      </c>
      <c r="M2614" t="s">
        <v>42</v>
      </c>
      <c r="N2614">
        <v>22620231819.099998</v>
      </c>
      <c r="O2614" t="s">
        <v>61</v>
      </c>
      <c r="P2614">
        <v>837916.38</v>
      </c>
      <c r="Q2614">
        <v>0</v>
      </c>
      <c r="R2614">
        <v>3.7042784826000001E-5</v>
      </c>
    </row>
    <row r="2615" spans="1:18" x14ac:dyDescent="0.3">
      <c r="A2615" t="s">
        <v>995</v>
      </c>
      <c r="B2615" t="s">
        <v>996</v>
      </c>
      <c r="C2615" t="s">
        <v>997</v>
      </c>
      <c r="D2615" t="s">
        <v>63</v>
      </c>
      <c r="E2615">
        <v>0</v>
      </c>
      <c r="F2615">
        <v>0</v>
      </c>
      <c r="G2615">
        <v>0</v>
      </c>
      <c r="H2615">
        <v>0</v>
      </c>
      <c r="I2615">
        <v>0</v>
      </c>
      <c r="J2615">
        <v>0</v>
      </c>
      <c r="K2615">
        <v>9304.15</v>
      </c>
      <c r="L2615">
        <v>4.1131983413819998E-7</v>
      </c>
      <c r="M2615" t="s">
        <v>42</v>
      </c>
      <c r="N2615">
        <v>22620231819.099998</v>
      </c>
      <c r="O2615" t="s">
        <v>61</v>
      </c>
      <c r="P2615">
        <v>1944906.39</v>
      </c>
      <c r="Q2615">
        <v>0</v>
      </c>
      <c r="R2615">
        <v>8.5980833686999996E-5</v>
      </c>
    </row>
    <row r="2616" spans="1:18" x14ac:dyDescent="0.3">
      <c r="A2616" t="s">
        <v>998</v>
      </c>
      <c r="B2616" t="s">
        <v>999</v>
      </c>
      <c r="C2616" t="s">
        <v>1000</v>
      </c>
      <c r="D2616" t="s">
        <v>63</v>
      </c>
      <c r="E2616">
        <v>0</v>
      </c>
      <c r="F2616">
        <v>0</v>
      </c>
      <c r="G2616">
        <v>0</v>
      </c>
      <c r="H2616">
        <v>0</v>
      </c>
      <c r="I2616">
        <v>0</v>
      </c>
      <c r="J2616">
        <v>0</v>
      </c>
      <c r="K2616">
        <v>94361.66</v>
      </c>
      <c r="L2616">
        <v>4.1715602543172503E-6</v>
      </c>
      <c r="M2616" t="s">
        <v>42</v>
      </c>
      <c r="N2616">
        <v>22620231819.099998</v>
      </c>
      <c r="O2616" t="s">
        <v>61</v>
      </c>
      <c r="P2616">
        <v>20665234.77</v>
      </c>
      <c r="Q2616">
        <v>0</v>
      </c>
      <c r="R2616">
        <v>9.1357307631799998E-4</v>
      </c>
    </row>
    <row r="2617" spans="1:18" x14ac:dyDescent="0.3">
      <c r="A2617" t="s">
        <v>1001</v>
      </c>
      <c r="B2617" t="s">
        <v>1002</v>
      </c>
      <c r="C2617" t="s">
        <v>1003</v>
      </c>
      <c r="D2617" t="s">
        <v>63</v>
      </c>
      <c r="E2617">
        <v>0</v>
      </c>
      <c r="F2617">
        <v>0</v>
      </c>
      <c r="G2617">
        <v>0</v>
      </c>
      <c r="H2617">
        <v>0</v>
      </c>
      <c r="I2617">
        <v>0</v>
      </c>
      <c r="J2617">
        <v>0</v>
      </c>
      <c r="K2617">
        <v>63668.59</v>
      </c>
      <c r="L2617">
        <v>2.8146745139119001E-6</v>
      </c>
      <c r="M2617" t="s">
        <v>42</v>
      </c>
      <c r="N2617">
        <v>22620231819.099998</v>
      </c>
      <c r="O2617" t="s">
        <v>61</v>
      </c>
      <c r="P2617">
        <v>13353265.93</v>
      </c>
      <c r="Q2617">
        <v>0</v>
      </c>
      <c r="R2617">
        <v>5.9032400891300004E-4</v>
      </c>
    </row>
    <row r="2618" spans="1:18" x14ac:dyDescent="0.3">
      <c r="A2618" t="s">
        <v>1004</v>
      </c>
      <c r="B2618" t="s">
        <v>1005</v>
      </c>
      <c r="C2618" t="s">
        <v>1006</v>
      </c>
      <c r="D2618" t="s">
        <v>63</v>
      </c>
      <c r="E2618">
        <v>0</v>
      </c>
      <c r="F2618">
        <v>0</v>
      </c>
      <c r="G2618">
        <v>0</v>
      </c>
      <c r="H2618">
        <v>0</v>
      </c>
      <c r="I2618">
        <v>0</v>
      </c>
      <c r="J2618">
        <v>0</v>
      </c>
      <c r="K2618">
        <v>61102.05</v>
      </c>
      <c r="L2618">
        <v>2.7012123699106701E-6</v>
      </c>
      <c r="M2618" t="s">
        <v>42</v>
      </c>
      <c r="N2618">
        <v>22620231819.099998</v>
      </c>
      <c r="O2618" t="s">
        <v>61</v>
      </c>
      <c r="P2618">
        <v>9266613.6600000001</v>
      </c>
      <c r="Q2618">
        <v>0</v>
      </c>
      <c r="R2618">
        <v>4.0966041966800001E-4</v>
      </c>
    </row>
    <row r="2619" spans="1:18" x14ac:dyDescent="0.3">
      <c r="A2619" t="s">
        <v>1007</v>
      </c>
      <c r="B2619" t="s">
        <v>1008</v>
      </c>
      <c r="C2619" t="s">
        <v>1009</v>
      </c>
      <c r="D2619" t="s">
        <v>63</v>
      </c>
      <c r="E2619">
        <v>0</v>
      </c>
      <c r="F2619">
        <v>0</v>
      </c>
      <c r="G2619">
        <v>0</v>
      </c>
      <c r="H2619">
        <v>0</v>
      </c>
      <c r="I2619">
        <v>0</v>
      </c>
      <c r="J2619">
        <v>0</v>
      </c>
      <c r="K2619">
        <v>10880.71</v>
      </c>
      <c r="L2619">
        <v>4.810167325877E-7</v>
      </c>
      <c r="M2619" t="s">
        <v>42</v>
      </c>
      <c r="N2619">
        <v>22620231819.099998</v>
      </c>
      <c r="O2619" t="s">
        <v>61</v>
      </c>
      <c r="P2619">
        <v>1735849.37</v>
      </c>
      <c r="Q2619">
        <v>0</v>
      </c>
      <c r="R2619">
        <v>7.6738796660999996E-5</v>
      </c>
    </row>
    <row r="2620" spans="1:18" x14ac:dyDescent="0.3">
      <c r="A2620" t="s">
        <v>1010</v>
      </c>
      <c r="B2620" t="s">
        <v>1011</v>
      </c>
      <c r="C2620" t="s">
        <v>1012</v>
      </c>
      <c r="D2620" t="s">
        <v>63</v>
      </c>
      <c r="E2620">
        <v>0</v>
      </c>
      <c r="F2620">
        <v>0</v>
      </c>
      <c r="G2620">
        <v>0</v>
      </c>
      <c r="H2620">
        <v>0</v>
      </c>
      <c r="I2620">
        <v>0</v>
      </c>
      <c r="J2620">
        <v>0</v>
      </c>
      <c r="K2620">
        <v>62388.19</v>
      </c>
      <c r="L2620">
        <v>2.7580703194792499E-6</v>
      </c>
      <c r="M2620" t="s">
        <v>42</v>
      </c>
      <c r="N2620">
        <v>22620231819.099998</v>
      </c>
      <c r="O2620" t="s">
        <v>61</v>
      </c>
      <c r="P2620">
        <v>14785885.08</v>
      </c>
      <c r="Q2620">
        <v>0</v>
      </c>
      <c r="R2620">
        <v>6.53657539774E-4</v>
      </c>
    </row>
    <row r="2621" spans="1:18" x14ac:dyDescent="0.3">
      <c r="A2621" t="s">
        <v>1013</v>
      </c>
      <c r="B2621" t="s">
        <v>1014</v>
      </c>
      <c r="C2621" t="s">
        <v>1015</v>
      </c>
      <c r="D2621" t="s">
        <v>63</v>
      </c>
      <c r="E2621">
        <v>0</v>
      </c>
      <c r="F2621">
        <v>0</v>
      </c>
      <c r="G2621">
        <v>0</v>
      </c>
      <c r="H2621">
        <v>0</v>
      </c>
      <c r="I2621">
        <v>0</v>
      </c>
      <c r="J2621">
        <v>0</v>
      </c>
      <c r="K2621">
        <v>15060.02</v>
      </c>
      <c r="L2621">
        <v>6.6577655438895998E-7</v>
      </c>
      <c r="M2621" t="s">
        <v>42</v>
      </c>
      <c r="N2621">
        <v>22620231819.099998</v>
      </c>
      <c r="O2621" t="s">
        <v>61</v>
      </c>
      <c r="P2621">
        <v>3955927.51</v>
      </c>
      <c r="Q2621">
        <v>0</v>
      </c>
      <c r="R2621">
        <v>1.7488448136300001E-4</v>
      </c>
    </row>
    <row r="2622" spans="1:18" x14ac:dyDescent="0.3">
      <c r="A2622" t="s">
        <v>1016</v>
      </c>
      <c r="B2622" t="s">
        <v>1017</v>
      </c>
      <c r="C2622" t="s">
        <v>1018</v>
      </c>
      <c r="D2622" t="s">
        <v>63</v>
      </c>
      <c r="E2622">
        <v>0</v>
      </c>
      <c r="F2622">
        <v>0</v>
      </c>
      <c r="G2622">
        <v>0</v>
      </c>
      <c r="H2622">
        <v>0</v>
      </c>
      <c r="I2622">
        <v>0</v>
      </c>
      <c r="J2622">
        <v>0</v>
      </c>
      <c r="K2622">
        <v>3939.91</v>
      </c>
      <c r="L2622">
        <v>1.7417637588812E-7</v>
      </c>
      <c r="M2622" t="s">
        <v>42</v>
      </c>
      <c r="N2622">
        <v>22620231819.099998</v>
      </c>
      <c r="O2622" t="s">
        <v>61</v>
      </c>
      <c r="P2622">
        <v>822921.06</v>
      </c>
      <c r="Q2622">
        <v>0</v>
      </c>
      <c r="R2622">
        <v>3.6379868542999998E-5</v>
      </c>
    </row>
    <row r="2623" spans="1:18" x14ac:dyDescent="0.3">
      <c r="A2623" t="s">
        <v>1019</v>
      </c>
      <c r="B2623" t="s">
        <v>1020</v>
      </c>
      <c r="C2623" t="s">
        <v>1021</v>
      </c>
      <c r="D2623" t="s">
        <v>63</v>
      </c>
      <c r="E2623">
        <v>0</v>
      </c>
      <c r="F2623">
        <v>0</v>
      </c>
      <c r="G2623">
        <v>0</v>
      </c>
      <c r="H2623">
        <v>0</v>
      </c>
      <c r="I2623">
        <v>0</v>
      </c>
      <c r="J2623">
        <v>0</v>
      </c>
      <c r="K2623">
        <v>8313.4500000000007</v>
      </c>
      <c r="L2623">
        <v>3.6752275867395002E-7</v>
      </c>
      <c r="M2623" t="s">
        <v>42</v>
      </c>
      <c r="N2623">
        <v>22620231819.099998</v>
      </c>
      <c r="O2623" t="s">
        <v>61</v>
      </c>
      <c r="P2623">
        <v>1354415.07</v>
      </c>
      <c r="Q2623">
        <v>0</v>
      </c>
      <c r="R2623">
        <v>5.9876268325999997E-5</v>
      </c>
    </row>
    <row r="2624" spans="1:18" x14ac:dyDescent="0.3">
      <c r="A2624" t="s">
        <v>1022</v>
      </c>
      <c r="B2624" t="s">
        <v>1023</v>
      </c>
      <c r="C2624" t="s">
        <v>1024</v>
      </c>
      <c r="D2624" t="s">
        <v>63</v>
      </c>
      <c r="E2624">
        <v>0</v>
      </c>
      <c r="F2624">
        <v>0</v>
      </c>
      <c r="G2624">
        <v>0</v>
      </c>
      <c r="H2624">
        <v>0</v>
      </c>
      <c r="I2624">
        <v>0</v>
      </c>
      <c r="J2624">
        <v>0</v>
      </c>
      <c r="K2624">
        <v>2873.24</v>
      </c>
      <c r="L2624">
        <v>1.2702080257081E-7</v>
      </c>
      <c r="M2624" t="s">
        <v>42</v>
      </c>
      <c r="N2624">
        <v>22620231819.099998</v>
      </c>
      <c r="O2624" t="s">
        <v>61</v>
      </c>
      <c r="P2624">
        <v>542801.12</v>
      </c>
      <c r="Q2624">
        <v>0</v>
      </c>
      <c r="R2624">
        <v>2.3996266897E-5</v>
      </c>
    </row>
    <row r="2625" spans="1:18" x14ac:dyDescent="0.3">
      <c r="A2625" t="s">
        <v>1025</v>
      </c>
      <c r="B2625" t="s">
        <v>1026</v>
      </c>
      <c r="C2625" t="s">
        <v>1027</v>
      </c>
      <c r="D2625" t="s">
        <v>63</v>
      </c>
      <c r="E2625">
        <v>0</v>
      </c>
      <c r="F2625">
        <v>0</v>
      </c>
      <c r="G2625">
        <v>0</v>
      </c>
      <c r="H2625">
        <v>0</v>
      </c>
      <c r="I2625">
        <v>0</v>
      </c>
      <c r="J2625">
        <v>0</v>
      </c>
      <c r="K2625">
        <v>12105.46</v>
      </c>
      <c r="L2625">
        <v>5.3516074003178001E-7</v>
      </c>
      <c r="M2625" t="s">
        <v>42</v>
      </c>
      <c r="N2625">
        <v>22620231819.099998</v>
      </c>
      <c r="O2625" t="s">
        <v>61</v>
      </c>
      <c r="P2625">
        <v>2474901.39</v>
      </c>
      <c r="Q2625">
        <v>0</v>
      </c>
      <c r="R2625">
        <v>1.09410964918E-4</v>
      </c>
    </row>
    <row r="2626" spans="1:18" x14ac:dyDescent="0.3">
      <c r="A2626" t="s">
        <v>1028</v>
      </c>
      <c r="B2626" t="s">
        <v>1029</v>
      </c>
      <c r="C2626" t="s">
        <v>1030</v>
      </c>
      <c r="D2626" t="s">
        <v>63</v>
      </c>
      <c r="E2626">
        <v>0</v>
      </c>
      <c r="F2626">
        <v>0</v>
      </c>
      <c r="G2626">
        <v>0</v>
      </c>
      <c r="H2626">
        <v>0</v>
      </c>
      <c r="I2626">
        <v>0</v>
      </c>
      <c r="J2626">
        <v>0</v>
      </c>
      <c r="K2626">
        <v>3270.86</v>
      </c>
      <c r="L2626">
        <v>1.4459887176037001E-7</v>
      </c>
      <c r="M2626" t="s">
        <v>42</v>
      </c>
      <c r="N2626">
        <v>22620231819.099998</v>
      </c>
      <c r="O2626" t="s">
        <v>61</v>
      </c>
      <c r="P2626">
        <v>784243</v>
      </c>
      <c r="Q2626">
        <v>0</v>
      </c>
      <c r="R2626">
        <v>3.4669980673999997E-5</v>
      </c>
    </row>
    <row r="2627" spans="1:18" x14ac:dyDescent="0.3">
      <c r="A2627" t="s">
        <v>1031</v>
      </c>
      <c r="B2627" t="s">
        <v>1032</v>
      </c>
      <c r="C2627" t="s">
        <v>1033</v>
      </c>
      <c r="D2627" t="s">
        <v>63</v>
      </c>
      <c r="E2627">
        <v>0</v>
      </c>
      <c r="F2627">
        <v>0</v>
      </c>
      <c r="G2627">
        <v>0</v>
      </c>
      <c r="H2627">
        <v>0</v>
      </c>
      <c r="I2627">
        <v>0</v>
      </c>
      <c r="J2627">
        <v>0</v>
      </c>
      <c r="K2627">
        <v>2856.45</v>
      </c>
      <c r="L2627">
        <v>1.2627854669411E-7</v>
      </c>
      <c r="M2627" t="s">
        <v>42</v>
      </c>
      <c r="N2627">
        <v>22620231819.099998</v>
      </c>
      <c r="O2627" t="s">
        <v>61</v>
      </c>
      <c r="P2627">
        <v>644182.66</v>
      </c>
      <c r="Q2627">
        <v>0</v>
      </c>
      <c r="R2627">
        <v>2.8478163492999999E-5</v>
      </c>
    </row>
    <row r="2628" spans="1:18" x14ac:dyDescent="0.3">
      <c r="A2628" t="s">
        <v>1034</v>
      </c>
      <c r="B2628" t="s">
        <v>1035</v>
      </c>
      <c r="C2628" t="s">
        <v>1036</v>
      </c>
      <c r="D2628" t="s">
        <v>63</v>
      </c>
      <c r="E2628">
        <v>0</v>
      </c>
      <c r="F2628">
        <v>0</v>
      </c>
      <c r="G2628">
        <v>0</v>
      </c>
      <c r="H2628">
        <v>0</v>
      </c>
      <c r="I2628">
        <v>0</v>
      </c>
      <c r="J2628">
        <v>0</v>
      </c>
      <c r="K2628">
        <v>50912.06</v>
      </c>
      <c r="L2628">
        <v>2.25073113340116E-6</v>
      </c>
      <c r="M2628" t="s">
        <v>42</v>
      </c>
      <c r="N2628">
        <v>22620231819.099998</v>
      </c>
      <c r="O2628" t="s">
        <v>61</v>
      </c>
      <c r="P2628">
        <v>12156836.890000001</v>
      </c>
      <c r="Q2628">
        <v>0</v>
      </c>
      <c r="R2628">
        <v>5.3743202046800003E-4</v>
      </c>
    </row>
    <row r="2629" spans="1:18" x14ac:dyDescent="0.3">
      <c r="A2629" t="s">
        <v>1043</v>
      </c>
      <c r="B2629" t="s">
        <v>1044</v>
      </c>
      <c r="C2629" t="s">
        <v>1045</v>
      </c>
      <c r="D2629" t="s">
        <v>63</v>
      </c>
      <c r="E2629">
        <v>0</v>
      </c>
      <c r="F2629">
        <v>0</v>
      </c>
      <c r="G2629">
        <v>0</v>
      </c>
      <c r="H2629">
        <v>0</v>
      </c>
      <c r="I2629">
        <v>0</v>
      </c>
      <c r="J2629">
        <v>0</v>
      </c>
      <c r="K2629">
        <v>21064.05</v>
      </c>
      <c r="L2629">
        <v>9.3120398448852003E-7</v>
      </c>
      <c r="M2629" t="s">
        <v>42</v>
      </c>
      <c r="N2629">
        <v>22620231819.099998</v>
      </c>
      <c r="O2629" t="s">
        <v>61</v>
      </c>
      <c r="P2629">
        <v>3127668.55</v>
      </c>
      <c r="Q2629">
        <v>0</v>
      </c>
      <c r="R2629">
        <v>1.3826863380599999E-4</v>
      </c>
    </row>
    <row r="2630" spans="1:18" x14ac:dyDescent="0.3">
      <c r="A2630" t="s">
        <v>1105</v>
      </c>
      <c r="B2630" t="s">
        <v>1106</v>
      </c>
      <c r="C2630" t="s">
        <v>1107</v>
      </c>
      <c r="D2630" t="s">
        <v>63</v>
      </c>
      <c r="E2630">
        <v>0</v>
      </c>
      <c r="F2630">
        <v>0</v>
      </c>
      <c r="G2630">
        <v>0</v>
      </c>
      <c r="H2630">
        <v>0</v>
      </c>
      <c r="I2630">
        <v>0</v>
      </c>
      <c r="J2630">
        <v>0</v>
      </c>
      <c r="K2630">
        <v>-608.32000000000005</v>
      </c>
      <c r="L2630">
        <v>-2.6892739423039999E-8</v>
      </c>
      <c r="M2630" t="s">
        <v>42</v>
      </c>
      <c r="N2630">
        <v>22620231819.099998</v>
      </c>
      <c r="O2630" t="s">
        <v>61</v>
      </c>
      <c r="Q2630">
        <v>0</v>
      </c>
      <c r="R2630"/>
    </row>
    <row r="2631" spans="1:18" x14ac:dyDescent="0.3">
      <c r="A2631" t="s">
        <v>1049</v>
      </c>
      <c r="B2631" t="s">
        <v>1050</v>
      </c>
      <c r="C2631" t="s">
        <v>1051</v>
      </c>
      <c r="D2631" t="s">
        <v>63</v>
      </c>
      <c r="E2631">
        <v>0</v>
      </c>
      <c r="F2631">
        <v>0</v>
      </c>
      <c r="G2631">
        <v>0</v>
      </c>
      <c r="H2631">
        <v>0</v>
      </c>
      <c r="I2631">
        <v>0</v>
      </c>
      <c r="J2631">
        <v>0</v>
      </c>
      <c r="K2631">
        <v>4708.5200000000004</v>
      </c>
      <c r="L2631">
        <v>2.0815524958609E-7</v>
      </c>
      <c r="M2631" t="s">
        <v>42</v>
      </c>
      <c r="N2631">
        <v>22620231819.099998</v>
      </c>
      <c r="O2631" t="s">
        <v>61</v>
      </c>
      <c r="P2631">
        <v>729220.2</v>
      </c>
      <c r="Q2631">
        <v>0</v>
      </c>
      <c r="R2631">
        <v>3.2237521074999999E-5</v>
      </c>
    </row>
    <row r="2632" spans="1:18" x14ac:dyDescent="0.3">
      <c r="A2632" t="s">
        <v>1052</v>
      </c>
      <c r="B2632" t="s">
        <v>1053</v>
      </c>
      <c r="C2632" t="s">
        <v>1054</v>
      </c>
      <c r="D2632" t="s">
        <v>63</v>
      </c>
      <c r="E2632">
        <v>0</v>
      </c>
      <c r="F2632">
        <v>0</v>
      </c>
      <c r="G2632">
        <v>0</v>
      </c>
      <c r="H2632">
        <v>0</v>
      </c>
      <c r="I2632">
        <v>0</v>
      </c>
      <c r="J2632">
        <v>0</v>
      </c>
      <c r="K2632">
        <v>2754.8</v>
      </c>
      <c r="L2632">
        <v>1.2178478196116E-7</v>
      </c>
      <c r="M2632" t="s">
        <v>42</v>
      </c>
      <c r="N2632">
        <v>22620231819.099998</v>
      </c>
      <c r="O2632" t="s">
        <v>61</v>
      </c>
      <c r="P2632">
        <v>551997.43999999994</v>
      </c>
      <c r="Q2632">
        <v>0</v>
      </c>
      <c r="R2632">
        <v>2.4402819759999998E-5</v>
      </c>
    </row>
    <row r="2633" spans="1:18" x14ac:dyDescent="0.3">
      <c r="A2633" t="s">
        <v>1055</v>
      </c>
      <c r="B2633" t="s">
        <v>1056</v>
      </c>
      <c r="C2633" t="s">
        <v>1057</v>
      </c>
      <c r="D2633" t="s">
        <v>63</v>
      </c>
      <c r="E2633">
        <v>0</v>
      </c>
      <c r="F2633">
        <v>0</v>
      </c>
      <c r="G2633">
        <v>0</v>
      </c>
      <c r="H2633">
        <v>0</v>
      </c>
      <c r="I2633">
        <v>0</v>
      </c>
      <c r="J2633">
        <v>0</v>
      </c>
      <c r="K2633">
        <v>8142.16</v>
      </c>
      <c r="L2633">
        <v>3.5995033406885E-7</v>
      </c>
      <c r="M2633" t="s">
        <v>42</v>
      </c>
      <c r="N2633">
        <v>22620231819.099998</v>
      </c>
      <c r="O2633" t="s">
        <v>61</v>
      </c>
      <c r="P2633">
        <v>1788476.28</v>
      </c>
      <c r="Q2633">
        <v>0</v>
      </c>
      <c r="R2633">
        <v>7.9065338247000005E-5</v>
      </c>
    </row>
    <row r="2634" spans="1:18" x14ac:dyDescent="0.3">
      <c r="A2634" t="s">
        <v>1058</v>
      </c>
      <c r="B2634" t="s">
        <v>1059</v>
      </c>
      <c r="C2634" t="s">
        <v>1060</v>
      </c>
      <c r="D2634" t="s">
        <v>63</v>
      </c>
      <c r="E2634">
        <v>0</v>
      </c>
      <c r="F2634">
        <v>0</v>
      </c>
      <c r="G2634">
        <v>0</v>
      </c>
      <c r="H2634">
        <v>0</v>
      </c>
      <c r="I2634">
        <v>0</v>
      </c>
      <c r="J2634">
        <v>0</v>
      </c>
      <c r="K2634">
        <v>6105.62</v>
      </c>
      <c r="L2634">
        <v>2.699185423398E-7</v>
      </c>
      <c r="M2634" t="s">
        <v>42</v>
      </c>
      <c r="N2634">
        <v>22620231819.099998</v>
      </c>
      <c r="O2634" t="s">
        <v>61</v>
      </c>
      <c r="P2634">
        <v>878118</v>
      </c>
      <c r="Q2634">
        <v>0</v>
      </c>
      <c r="R2634">
        <v>3.8820026559999999E-5</v>
      </c>
    </row>
    <row r="2635" spans="1:18" x14ac:dyDescent="0.3">
      <c r="A2635" t="s">
        <v>1058</v>
      </c>
      <c r="B2635" t="s">
        <v>1061</v>
      </c>
      <c r="C2635" t="s">
        <v>1062</v>
      </c>
      <c r="D2635" t="s">
        <v>63</v>
      </c>
      <c r="E2635">
        <v>0</v>
      </c>
      <c r="F2635">
        <v>0</v>
      </c>
      <c r="G2635">
        <v>0</v>
      </c>
      <c r="H2635">
        <v>0</v>
      </c>
      <c r="I2635">
        <v>0</v>
      </c>
      <c r="J2635">
        <v>0</v>
      </c>
      <c r="K2635">
        <v>6105.62</v>
      </c>
      <c r="L2635">
        <v>2.699185423398E-7</v>
      </c>
      <c r="M2635" t="s">
        <v>42</v>
      </c>
      <c r="N2635">
        <v>22620231819.099998</v>
      </c>
      <c r="O2635" t="s">
        <v>61</v>
      </c>
      <c r="P2635">
        <v>878118</v>
      </c>
      <c r="Q2635">
        <v>0</v>
      </c>
      <c r="R2635">
        <v>3.8820026559999999E-5</v>
      </c>
    </row>
    <row r="2636" spans="1:18" x14ac:dyDescent="0.3">
      <c r="A2636" t="s">
        <v>1058</v>
      </c>
      <c r="B2636" t="s">
        <v>1063</v>
      </c>
      <c r="C2636" t="s">
        <v>1064</v>
      </c>
      <c r="D2636" t="s">
        <v>63</v>
      </c>
      <c r="E2636">
        <v>0</v>
      </c>
      <c r="F2636">
        <v>0</v>
      </c>
      <c r="G2636">
        <v>0</v>
      </c>
      <c r="H2636">
        <v>0</v>
      </c>
      <c r="I2636">
        <v>0</v>
      </c>
      <c r="J2636">
        <v>0</v>
      </c>
      <c r="K2636">
        <v>6105.62</v>
      </c>
      <c r="L2636">
        <v>2.699185423398E-7</v>
      </c>
      <c r="M2636" t="s">
        <v>42</v>
      </c>
      <c r="N2636">
        <v>22620231819.099998</v>
      </c>
      <c r="O2636" t="s">
        <v>61</v>
      </c>
      <c r="P2636">
        <v>878118</v>
      </c>
      <c r="Q2636">
        <v>0</v>
      </c>
      <c r="R2636">
        <v>3.8820026559999999E-5</v>
      </c>
    </row>
    <row r="2637" spans="1:18" x14ac:dyDescent="0.3">
      <c r="A2637" t="s">
        <v>1065</v>
      </c>
      <c r="B2637" t="s">
        <v>1066</v>
      </c>
      <c r="C2637" t="s">
        <v>1067</v>
      </c>
      <c r="D2637" t="s">
        <v>63</v>
      </c>
      <c r="E2637">
        <v>0</v>
      </c>
      <c r="F2637">
        <v>0</v>
      </c>
      <c r="G2637">
        <v>0</v>
      </c>
      <c r="H2637">
        <v>0</v>
      </c>
      <c r="I2637">
        <v>0</v>
      </c>
      <c r="J2637">
        <v>0</v>
      </c>
      <c r="K2637">
        <v>2270.1</v>
      </c>
      <c r="L2637">
        <v>1.0035706168506E-7</v>
      </c>
      <c r="M2637" t="s">
        <v>42</v>
      </c>
      <c r="N2637">
        <v>22620231819.099998</v>
      </c>
      <c r="O2637" t="s">
        <v>61</v>
      </c>
      <c r="P2637">
        <v>350978.95</v>
      </c>
      <c r="Q2637">
        <v>0</v>
      </c>
      <c r="R2637">
        <v>1.5516151770999999E-5</v>
      </c>
    </row>
    <row r="2638" spans="1:18" x14ac:dyDescent="0.3">
      <c r="A2638" t="s">
        <v>1068</v>
      </c>
      <c r="B2638" t="s">
        <v>1069</v>
      </c>
      <c r="C2638" t="s">
        <v>1070</v>
      </c>
      <c r="D2638" t="s">
        <v>63</v>
      </c>
      <c r="E2638">
        <v>0</v>
      </c>
      <c r="F2638">
        <v>0</v>
      </c>
      <c r="G2638">
        <v>0</v>
      </c>
      <c r="H2638">
        <v>0</v>
      </c>
      <c r="I2638">
        <v>0</v>
      </c>
      <c r="J2638">
        <v>0</v>
      </c>
      <c r="K2638">
        <v>20133.990000000002</v>
      </c>
      <c r="L2638">
        <v>8.9008769498989998E-7</v>
      </c>
      <c r="M2638" t="s">
        <v>42</v>
      </c>
      <c r="N2638">
        <v>22620231819.099998</v>
      </c>
      <c r="O2638" t="s">
        <v>61</v>
      </c>
      <c r="P2638">
        <v>2284107.5699999998</v>
      </c>
      <c r="Q2638">
        <v>0</v>
      </c>
      <c r="R2638">
        <v>1.00976311307E-4</v>
      </c>
    </row>
    <row r="2639" spans="1:18" x14ac:dyDescent="0.3">
      <c r="A2639" t="s">
        <v>1083</v>
      </c>
      <c r="B2639" t="s">
        <v>1084</v>
      </c>
      <c r="C2639" t="s">
        <v>1085</v>
      </c>
      <c r="D2639" t="s">
        <v>63</v>
      </c>
      <c r="E2639">
        <v>0</v>
      </c>
      <c r="F2639">
        <v>0</v>
      </c>
      <c r="G2639">
        <v>0</v>
      </c>
      <c r="H2639">
        <v>0</v>
      </c>
      <c r="I2639">
        <v>0</v>
      </c>
      <c r="J2639">
        <v>0</v>
      </c>
      <c r="K2639">
        <v>1303.48</v>
      </c>
      <c r="L2639">
        <v>5.7624519961780001E-8</v>
      </c>
      <c r="M2639" t="s">
        <v>42</v>
      </c>
      <c r="N2639">
        <v>22620231819.099998</v>
      </c>
      <c r="O2639" t="s">
        <v>61</v>
      </c>
      <c r="P2639">
        <v>310465.62</v>
      </c>
      <c r="Q2639">
        <v>0</v>
      </c>
      <c r="R2639">
        <v>1.3725129895999999E-5</v>
      </c>
    </row>
    <row r="2640" spans="1:18" x14ac:dyDescent="0.3">
      <c r="A2640" t="s">
        <v>1086</v>
      </c>
      <c r="B2640" t="s">
        <v>1087</v>
      </c>
      <c r="C2640" t="s">
        <v>1088</v>
      </c>
      <c r="D2640" t="s">
        <v>63</v>
      </c>
      <c r="E2640">
        <v>0</v>
      </c>
      <c r="F2640">
        <v>0</v>
      </c>
      <c r="G2640">
        <v>0</v>
      </c>
      <c r="H2640">
        <v>0</v>
      </c>
      <c r="I2640">
        <v>0</v>
      </c>
      <c r="J2640">
        <v>0</v>
      </c>
      <c r="K2640">
        <v>12578.68</v>
      </c>
      <c r="L2640">
        <v>5.5608095003601001E-7</v>
      </c>
      <c r="M2640" t="s">
        <v>42</v>
      </c>
      <c r="N2640">
        <v>22620231819.099998</v>
      </c>
      <c r="O2640" t="s">
        <v>61</v>
      </c>
      <c r="P2640">
        <v>2142483.06</v>
      </c>
      <c r="Q2640">
        <v>0</v>
      </c>
      <c r="R2640">
        <v>9.4715344967999997E-5</v>
      </c>
    </row>
    <row r="2641" spans="1:18" x14ac:dyDescent="0.3">
      <c r="A2641" t="s">
        <v>1089</v>
      </c>
      <c r="B2641" t="s">
        <v>1090</v>
      </c>
      <c r="C2641" t="s">
        <v>1091</v>
      </c>
      <c r="D2641" t="s">
        <v>63</v>
      </c>
      <c r="E2641">
        <v>0</v>
      </c>
      <c r="F2641">
        <v>0</v>
      </c>
      <c r="G2641">
        <v>0</v>
      </c>
      <c r="H2641">
        <v>0</v>
      </c>
      <c r="I2641">
        <v>0</v>
      </c>
      <c r="J2641">
        <v>0</v>
      </c>
      <c r="K2641">
        <v>1684.12</v>
      </c>
      <c r="L2641">
        <v>7.4451933714399994E-8</v>
      </c>
      <c r="M2641" t="s">
        <v>42</v>
      </c>
      <c r="N2641">
        <v>22620231819.099998</v>
      </c>
      <c r="O2641" t="s">
        <v>61</v>
      </c>
      <c r="P2641">
        <v>267138.34999999998</v>
      </c>
      <c r="Q2641">
        <v>0</v>
      </c>
      <c r="R2641">
        <v>1.1809708766E-5</v>
      </c>
    </row>
    <row r="2642" spans="1:18" x14ac:dyDescent="0.3">
      <c r="A2642" t="s">
        <v>1092</v>
      </c>
      <c r="B2642" t="s">
        <v>1093</v>
      </c>
      <c r="C2642" t="s">
        <v>1094</v>
      </c>
      <c r="D2642" t="s">
        <v>63</v>
      </c>
      <c r="E2642">
        <v>0</v>
      </c>
      <c r="F2642">
        <v>0</v>
      </c>
      <c r="G2642">
        <v>0</v>
      </c>
      <c r="H2642">
        <v>0</v>
      </c>
      <c r="I2642">
        <v>0</v>
      </c>
      <c r="J2642">
        <v>0</v>
      </c>
      <c r="K2642">
        <v>1041.1300000000001</v>
      </c>
      <c r="L2642">
        <v>4.6026495587050002E-8</v>
      </c>
      <c r="M2642" t="s">
        <v>42</v>
      </c>
      <c r="N2642">
        <v>22620231819.099998</v>
      </c>
      <c r="O2642" t="s">
        <v>61</v>
      </c>
      <c r="P2642">
        <v>268227.25</v>
      </c>
      <c r="Q2642">
        <v>0</v>
      </c>
      <c r="R2642">
        <v>1.1857847088E-5</v>
      </c>
    </row>
    <row r="2643" spans="1:18" x14ac:dyDescent="0.3">
      <c r="A2643" t="s">
        <v>1095</v>
      </c>
      <c r="B2643" t="s">
        <v>1096</v>
      </c>
      <c r="C2643" t="s">
        <v>1097</v>
      </c>
      <c r="D2643" t="s">
        <v>63</v>
      </c>
      <c r="E2643">
        <v>0</v>
      </c>
      <c r="F2643">
        <v>0</v>
      </c>
      <c r="G2643">
        <v>0</v>
      </c>
      <c r="H2643">
        <v>0</v>
      </c>
      <c r="I2643">
        <v>0</v>
      </c>
      <c r="J2643">
        <v>0</v>
      </c>
      <c r="K2643">
        <v>18590.38</v>
      </c>
      <c r="L2643">
        <v>8.2184745712033999E-7</v>
      </c>
      <c r="M2643" t="s">
        <v>42</v>
      </c>
      <c r="N2643">
        <v>22620231819.099998</v>
      </c>
      <c r="O2643" t="s">
        <v>61</v>
      </c>
      <c r="P2643">
        <v>4619198.46</v>
      </c>
      <c r="Q2643">
        <v>0</v>
      </c>
      <c r="R2643">
        <v>2.0420650402399999E-4</v>
      </c>
    </row>
    <row r="2644" spans="1:18" x14ac:dyDescent="0.3">
      <c r="A2644" t="s">
        <v>1101</v>
      </c>
      <c r="B2644" t="s">
        <v>1102</v>
      </c>
      <c r="C2644" t="s">
        <v>1103</v>
      </c>
      <c r="D2644" t="s">
        <v>63</v>
      </c>
      <c r="E2644">
        <v>0</v>
      </c>
      <c r="F2644">
        <v>0</v>
      </c>
      <c r="G2644">
        <v>0</v>
      </c>
      <c r="H2644">
        <v>0</v>
      </c>
      <c r="I2644">
        <v>0</v>
      </c>
      <c r="J2644">
        <v>0</v>
      </c>
      <c r="K2644">
        <v>3539.65</v>
      </c>
      <c r="L2644">
        <v>1.5648159701931E-7</v>
      </c>
      <c r="M2644" t="s">
        <v>42</v>
      </c>
      <c r="N2644">
        <v>22620231819.099998</v>
      </c>
      <c r="O2644" t="s">
        <v>61</v>
      </c>
      <c r="P2644">
        <v>583405.32999999996</v>
      </c>
      <c r="Q2644">
        <v>0</v>
      </c>
      <c r="R2644">
        <v>2.5791306413999999E-5</v>
      </c>
    </row>
    <row r="2645" spans="1:18" x14ac:dyDescent="0.3">
      <c r="A2645" t="s">
        <v>1104</v>
      </c>
      <c r="D2645" t="s">
        <v>63</v>
      </c>
      <c r="E2645">
        <v>0</v>
      </c>
      <c r="F2645">
        <v>0</v>
      </c>
      <c r="G2645">
        <v>0</v>
      </c>
      <c r="H2645">
        <v>0</v>
      </c>
      <c r="I2645">
        <v>0</v>
      </c>
      <c r="J2645">
        <v>0</v>
      </c>
      <c r="K2645">
        <v>1675.65</v>
      </c>
      <c r="L2645">
        <v>7.4077490160159994E-8</v>
      </c>
      <c r="M2645" t="s">
        <v>42</v>
      </c>
      <c r="N2645">
        <v>22620231819.099998</v>
      </c>
      <c r="O2645" t="s">
        <v>61</v>
      </c>
      <c r="P2645">
        <v>388064.18</v>
      </c>
      <c r="Q2645">
        <v>0</v>
      </c>
      <c r="R2645">
        <v>1.7155623474999999E-5</v>
      </c>
    </row>
  </sheetData>
  <phoneticPr fontId="34"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2044E-B52D-4360-90DB-399A03BDD87B}">
  <sheetPr>
    <tabColor rgb="FF00B050"/>
  </sheetPr>
  <dimension ref="A1:P61"/>
  <sheetViews>
    <sheetView workbookViewId="0">
      <selection activeCell="A2" sqref="A2"/>
    </sheetView>
  </sheetViews>
  <sheetFormatPr defaultRowHeight="14.4" x14ac:dyDescent="0.3"/>
  <cols>
    <col min="1" max="1" width="9.88671875" bestFit="1" customWidth="1"/>
    <col min="2" max="2" width="8.6640625" bestFit="1" customWidth="1"/>
    <col min="3" max="3" width="13.77734375" customWidth="1"/>
    <col min="4" max="4" width="23.5546875" customWidth="1"/>
    <col min="5" max="5" width="31.21875" customWidth="1"/>
    <col min="6" max="6" width="14" bestFit="1" customWidth="1"/>
    <col min="7" max="7" width="22" customWidth="1"/>
    <col min="8" max="8" width="29.44140625" customWidth="1"/>
    <col min="9" max="9" width="14" bestFit="1" customWidth="1"/>
    <col min="10" max="10" width="12.6640625" customWidth="1"/>
    <col min="11" max="11" width="13.44140625" bestFit="1" customWidth="1"/>
    <col min="12" max="12" width="12" bestFit="1" customWidth="1"/>
    <col min="13" max="13" width="14.6640625" customWidth="1"/>
    <col min="14" max="14" width="13.33203125" bestFit="1" customWidth="1"/>
    <col min="15" max="15" width="14.5546875" style="93" bestFit="1" customWidth="1"/>
    <col min="16" max="17" width="11.5546875" bestFit="1" customWidth="1"/>
  </cols>
  <sheetData>
    <row r="1" spans="1:16" ht="60" customHeight="1" x14ac:dyDescent="0.3">
      <c r="A1" s="206" t="s">
        <v>1114</v>
      </c>
      <c r="B1" s="206" t="s">
        <v>1115</v>
      </c>
      <c r="C1" s="206" t="s">
        <v>1116</v>
      </c>
      <c r="D1" s="206" t="s">
        <v>1117</v>
      </c>
      <c r="E1" s="206" t="s">
        <v>1118</v>
      </c>
      <c r="F1" s="206" t="s">
        <v>1119</v>
      </c>
      <c r="G1" s="206" t="s">
        <v>1120</v>
      </c>
      <c r="H1" s="206" t="s">
        <v>1121</v>
      </c>
      <c r="I1" s="206" t="s">
        <v>1122</v>
      </c>
      <c r="J1" s="206" t="s">
        <v>1123</v>
      </c>
      <c r="K1" s="206" t="s">
        <v>1124</v>
      </c>
      <c r="L1" s="206" t="s">
        <v>85</v>
      </c>
      <c r="M1" s="206" t="s">
        <v>86</v>
      </c>
      <c r="N1" s="206" t="s">
        <v>87</v>
      </c>
      <c r="O1" s="207" t="s">
        <v>1125</v>
      </c>
      <c r="P1" s="206" t="s">
        <v>1126</v>
      </c>
    </row>
    <row r="2" spans="1:16" x14ac:dyDescent="0.3">
      <c r="A2" t="s">
        <v>42</v>
      </c>
      <c r="B2" t="s">
        <v>61</v>
      </c>
      <c r="C2">
        <v>-997731000</v>
      </c>
      <c r="D2">
        <v>388105455</v>
      </c>
      <c r="E2">
        <v>0</v>
      </c>
      <c r="F2">
        <v>114583612</v>
      </c>
      <c r="G2">
        <v>0</v>
      </c>
      <c r="H2">
        <v>588469318</v>
      </c>
      <c r="I2">
        <v>246883709</v>
      </c>
      <c r="J2">
        <v>319644000</v>
      </c>
      <c r="K2" t="s">
        <v>1127</v>
      </c>
      <c r="L2">
        <v>572002000</v>
      </c>
      <c r="M2">
        <v>-997731000</v>
      </c>
      <c r="N2">
        <v>-2295028000</v>
      </c>
      <c r="O2">
        <v>1.0868</v>
      </c>
    </row>
    <row r="3" spans="1:16" x14ac:dyDescent="0.3">
      <c r="A3" t="s">
        <v>42</v>
      </c>
      <c r="B3" t="s">
        <v>63</v>
      </c>
      <c r="C3">
        <v>413810000</v>
      </c>
      <c r="D3">
        <v>0</v>
      </c>
      <c r="E3">
        <v>0</v>
      </c>
      <c r="F3">
        <v>0</v>
      </c>
      <c r="G3">
        <v>0</v>
      </c>
      <c r="H3">
        <v>465201867</v>
      </c>
      <c r="I3">
        <v>0</v>
      </c>
      <c r="J3">
        <v>-359843000</v>
      </c>
      <c r="K3" t="s">
        <v>1128</v>
      </c>
      <c r="L3">
        <v>1095680000</v>
      </c>
      <c r="M3">
        <v>413810000</v>
      </c>
      <c r="N3">
        <v>-189935000</v>
      </c>
      <c r="O3" s="93">
        <v>0.95840000000000003</v>
      </c>
    </row>
    <row r="4" spans="1:16" x14ac:dyDescent="0.3">
      <c r="A4" t="s">
        <v>42</v>
      </c>
      <c r="B4" t="s">
        <v>65</v>
      </c>
      <c r="C4">
        <v>-8684764000</v>
      </c>
      <c r="D4">
        <v>2679088297</v>
      </c>
      <c r="E4">
        <v>0</v>
      </c>
      <c r="F4">
        <v>1043517277</v>
      </c>
      <c r="G4">
        <v>0</v>
      </c>
      <c r="H4">
        <v>3786827840</v>
      </c>
      <c r="I4">
        <v>1816686270</v>
      </c>
      <c r="J4">
        <v>1281354000</v>
      </c>
      <c r="K4" t="s">
        <v>1129</v>
      </c>
      <c r="L4">
        <v>1389888000</v>
      </c>
      <c r="M4">
        <v>-8684764000</v>
      </c>
      <c r="N4">
        <v>-17001095000</v>
      </c>
      <c r="O4">
        <v>1.1212</v>
      </c>
    </row>
    <row r="5" spans="1:16" x14ac:dyDescent="0.3">
      <c r="A5" t="s">
        <v>42</v>
      </c>
      <c r="B5" t="s">
        <v>56</v>
      </c>
      <c r="C5">
        <v>204626000</v>
      </c>
      <c r="D5">
        <v>0</v>
      </c>
      <c r="E5">
        <v>0</v>
      </c>
      <c r="F5">
        <v>0</v>
      </c>
      <c r="G5">
        <v>0</v>
      </c>
      <c r="H5">
        <v>343048928</v>
      </c>
      <c r="I5">
        <v>0</v>
      </c>
      <c r="J5">
        <v>-432417000</v>
      </c>
      <c r="K5" t="s">
        <v>1128</v>
      </c>
      <c r="L5">
        <v>681025000</v>
      </c>
      <c r="M5">
        <v>204626000</v>
      </c>
      <c r="N5">
        <v>-218814000</v>
      </c>
      <c r="O5">
        <v>0.97150000000000003</v>
      </c>
    </row>
    <row r="6" spans="1:16" x14ac:dyDescent="0.3">
      <c r="A6" t="s">
        <v>42</v>
      </c>
      <c r="B6" t="s">
        <v>59</v>
      </c>
      <c r="C6">
        <v>-2788161000</v>
      </c>
      <c r="D6">
        <v>1289300212</v>
      </c>
      <c r="E6">
        <v>0</v>
      </c>
      <c r="F6">
        <v>739860543</v>
      </c>
      <c r="G6">
        <v>9887808</v>
      </c>
      <c r="H6">
        <v>1581832582</v>
      </c>
      <c r="I6">
        <v>1076687887</v>
      </c>
      <c r="J6">
        <v>758458000</v>
      </c>
      <c r="K6" t="s">
        <v>1130</v>
      </c>
      <c r="L6">
        <v>2072827000</v>
      </c>
      <c r="M6">
        <v>-2788161000</v>
      </c>
      <c r="N6">
        <v>-6763499000</v>
      </c>
      <c r="O6">
        <v>1.0993999999999999</v>
      </c>
    </row>
    <row r="7" spans="1:16" x14ac:dyDescent="0.3">
      <c r="A7" t="s">
        <v>128</v>
      </c>
      <c r="B7" t="s">
        <v>61</v>
      </c>
      <c r="C7">
        <v>-244649000</v>
      </c>
      <c r="D7">
        <v>430609202</v>
      </c>
      <c r="E7">
        <v>0</v>
      </c>
      <c r="F7">
        <v>188901444</v>
      </c>
      <c r="G7">
        <v>0</v>
      </c>
      <c r="H7">
        <v>138807673</v>
      </c>
      <c r="I7">
        <v>977300</v>
      </c>
      <c r="J7">
        <v>133850000</v>
      </c>
      <c r="K7" t="s">
        <v>1131</v>
      </c>
      <c r="L7">
        <v>1301271000</v>
      </c>
      <c r="M7">
        <v>-244649000</v>
      </c>
      <c r="N7">
        <v>-1517029000</v>
      </c>
      <c r="O7">
        <v>1.0222</v>
      </c>
      <c r="P7" t="s">
        <v>1128</v>
      </c>
    </row>
    <row r="8" spans="1:16" x14ac:dyDescent="0.3">
      <c r="A8" t="s">
        <v>128</v>
      </c>
      <c r="B8" t="s">
        <v>63</v>
      </c>
      <c r="C8">
        <v>1178996000</v>
      </c>
      <c r="D8">
        <v>0</v>
      </c>
      <c r="E8">
        <v>0</v>
      </c>
      <c r="F8">
        <v>0</v>
      </c>
      <c r="G8">
        <v>0</v>
      </c>
      <c r="H8">
        <v>81051762</v>
      </c>
      <c r="I8">
        <v>0</v>
      </c>
      <c r="J8">
        <v>-108872000</v>
      </c>
      <c r="K8" t="s">
        <v>1128</v>
      </c>
      <c r="L8">
        <v>1989440000</v>
      </c>
      <c r="M8">
        <v>1178996000</v>
      </c>
      <c r="N8">
        <v>468217000</v>
      </c>
      <c r="O8">
        <v>0.89070000000000005</v>
      </c>
      <c r="P8" t="s">
        <v>1128</v>
      </c>
    </row>
    <row r="9" spans="1:16" x14ac:dyDescent="0.3">
      <c r="A9" t="s">
        <v>128</v>
      </c>
      <c r="B9" t="s">
        <v>65</v>
      </c>
      <c r="C9">
        <v>-3816176000</v>
      </c>
      <c r="D9">
        <v>2790160380</v>
      </c>
      <c r="E9">
        <v>0</v>
      </c>
      <c r="F9">
        <v>1474808406</v>
      </c>
      <c r="G9">
        <v>0</v>
      </c>
      <c r="H9">
        <v>859373552</v>
      </c>
      <c r="I9">
        <v>105379409</v>
      </c>
      <c r="J9">
        <v>-220702000</v>
      </c>
      <c r="K9" t="s">
        <v>1132</v>
      </c>
      <c r="L9">
        <v>6192716000</v>
      </c>
      <c r="M9">
        <v>-3816176000</v>
      </c>
      <c r="N9">
        <v>-12036270000</v>
      </c>
      <c r="O9">
        <v>1.0552999999999999</v>
      </c>
      <c r="P9" t="s">
        <v>1128</v>
      </c>
    </row>
    <row r="10" spans="1:16" x14ac:dyDescent="0.3">
      <c r="A10" t="s">
        <v>128</v>
      </c>
      <c r="B10" t="s">
        <v>56</v>
      </c>
      <c r="C10">
        <v>950010000</v>
      </c>
      <c r="D10">
        <v>0</v>
      </c>
      <c r="E10">
        <v>0</v>
      </c>
      <c r="F10">
        <v>0</v>
      </c>
      <c r="G10">
        <v>0</v>
      </c>
      <c r="H10">
        <v>58771933</v>
      </c>
      <c r="I10">
        <v>0</v>
      </c>
      <c r="J10">
        <v>-68491000</v>
      </c>
      <c r="K10" t="s">
        <v>1128</v>
      </c>
      <c r="L10">
        <v>1539720000</v>
      </c>
      <c r="M10">
        <v>950010000</v>
      </c>
      <c r="N10">
        <v>431512000</v>
      </c>
      <c r="O10">
        <v>0.88109999999999999</v>
      </c>
      <c r="P10" t="s">
        <v>1128</v>
      </c>
    </row>
    <row r="11" spans="1:16" x14ac:dyDescent="0.3">
      <c r="A11" t="s">
        <v>128</v>
      </c>
      <c r="B11" t="s">
        <v>59</v>
      </c>
      <c r="C11">
        <v>-273207000</v>
      </c>
      <c r="D11">
        <v>1449338889</v>
      </c>
      <c r="E11">
        <v>0</v>
      </c>
      <c r="F11">
        <v>896830897</v>
      </c>
      <c r="G11">
        <v>12359760</v>
      </c>
      <c r="H11">
        <v>377195693</v>
      </c>
      <c r="I11">
        <v>48933472</v>
      </c>
      <c r="J11">
        <v>299856000</v>
      </c>
      <c r="K11" t="s">
        <v>1133</v>
      </c>
      <c r="L11">
        <v>4593068000</v>
      </c>
      <c r="M11">
        <v>-273207000</v>
      </c>
      <c r="N11">
        <v>-4227395000</v>
      </c>
      <c r="O11">
        <v>1.0091000000000001</v>
      </c>
      <c r="P11" t="s">
        <v>1128</v>
      </c>
    </row>
    <row r="12" spans="1:16" hidden="1" x14ac:dyDescent="0.3">
      <c r="A12" t="s">
        <v>1134</v>
      </c>
      <c r="B12" t="s">
        <v>61</v>
      </c>
      <c r="C12">
        <v>-33837000</v>
      </c>
      <c r="D12">
        <v>444615311</v>
      </c>
      <c r="E12">
        <v>0</v>
      </c>
      <c r="F12">
        <v>249226508</v>
      </c>
      <c r="G12">
        <v>0</v>
      </c>
      <c r="H12">
        <v>140528863</v>
      </c>
      <c r="I12">
        <v>2931894</v>
      </c>
      <c r="J12">
        <v>188234000</v>
      </c>
      <c r="K12" t="s">
        <v>1135</v>
      </c>
      <c r="L12">
        <v>1399115000</v>
      </c>
      <c r="M12">
        <v>-33837000</v>
      </c>
      <c r="N12">
        <v>-1213237000</v>
      </c>
      <c r="O12">
        <v>1.0033000000000001</v>
      </c>
      <c r="P12" t="s">
        <v>1128</v>
      </c>
    </row>
    <row r="13" spans="1:16" hidden="1" x14ac:dyDescent="0.3">
      <c r="A13" t="s">
        <v>1134</v>
      </c>
      <c r="B13" t="s">
        <v>63</v>
      </c>
      <c r="C13">
        <v>1776838000</v>
      </c>
      <c r="D13">
        <v>0</v>
      </c>
      <c r="E13">
        <v>0</v>
      </c>
      <c r="F13">
        <v>0</v>
      </c>
      <c r="G13">
        <v>0</v>
      </c>
      <c r="H13">
        <v>142177918</v>
      </c>
      <c r="I13">
        <v>0</v>
      </c>
      <c r="J13">
        <v>-23482000</v>
      </c>
      <c r="K13" t="s">
        <v>1128</v>
      </c>
      <c r="L13">
        <v>2613684000</v>
      </c>
      <c r="M13">
        <v>1776838000</v>
      </c>
      <c r="N13">
        <v>1042904000</v>
      </c>
      <c r="O13">
        <v>0.84050000000000002</v>
      </c>
      <c r="P13" t="s">
        <v>1128</v>
      </c>
    </row>
    <row r="14" spans="1:16" hidden="1" x14ac:dyDescent="0.3">
      <c r="A14" t="s">
        <v>1134</v>
      </c>
      <c r="B14" t="s">
        <v>65</v>
      </c>
      <c r="C14">
        <v>-3296573000</v>
      </c>
      <c r="D14">
        <v>1873183131</v>
      </c>
      <c r="E14">
        <v>0</v>
      </c>
      <c r="F14">
        <v>1820373913</v>
      </c>
      <c r="G14">
        <v>7632481</v>
      </c>
      <c r="H14">
        <v>944703881</v>
      </c>
      <c r="I14">
        <v>208870273</v>
      </c>
      <c r="J14">
        <v>-144572000</v>
      </c>
      <c r="K14" t="s">
        <v>1136</v>
      </c>
      <c r="L14">
        <v>5942702000</v>
      </c>
      <c r="M14">
        <v>-3296573000</v>
      </c>
      <c r="N14">
        <v>-10884597000</v>
      </c>
      <c r="O14">
        <v>1.0517000000000001</v>
      </c>
      <c r="P14" t="s">
        <v>1128</v>
      </c>
    </row>
    <row r="15" spans="1:16" hidden="1" x14ac:dyDescent="0.3">
      <c r="A15" t="s">
        <v>1134</v>
      </c>
      <c r="B15" t="s">
        <v>56</v>
      </c>
      <c r="C15">
        <v>1109297000</v>
      </c>
      <c r="D15">
        <v>0</v>
      </c>
      <c r="E15">
        <v>0</v>
      </c>
      <c r="F15">
        <v>0</v>
      </c>
      <c r="G15">
        <v>0</v>
      </c>
      <c r="H15">
        <v>104470048</v>
      </c>
      <c r="I15">
        <v>0</v>
      </c>
      <c r="J15">
        <v>-18038000</v>
      </c>
      <c r="K15" t="s">
        <v>1128</v>
      </c>
      <c r="L15">
        <v>1717438000</v>
      </c>
      <c r="M15">
        <v>1109297000</v>
      </c>
      <c r="N15">
        <v>574595000</v>
      </c>
      <c r="O15">
        <v>0.86529999999999996</v>
      </c>
      <c r="P15" t="s">
        <v>1128</v>
      </c>
    </row>
    <row r="16" spans="1:16" hidden="1" x14ac:dyDescent="0.3">
      <c r="A16" t="s">
        <v>1134</v>
      </c>
      <c r="B16" t="s">
        <v>59</v>
      </c>
      <c r="C16">
        <v>200390000</v>
      </c>
      <c r="D16">
        <v>1370325261</v>
      </c>
      <c r="E16">
        <v>0</v>
      </c>
      <c r="F16">
        <v>1022859845</v>
      </c>
      <c r="G16">
        <v>14831712</v>
      </c>
      <c r="H16">
        <v>373086490</v>
      </c>
      <c r="I16">
        <v>72813039</v>
      </c>
      <c r="J16">
        <v>449759000</v>
      </c>
      <c r="K16" t="s">
        <v>1137</v>
      </c>
      <c r="L16">
        <v>4682796000</v>
      </c>
      <c r="M16">
        <v>200390000</v>
      </c>
      <c r="N16">
        <v>-3441878000</v>
      </c>
      <c r="O16">
        <v>0.99270000000000003</v>
      </c>
      <c r="P16" t="s">
        <v>1128</v>
      </c>
    </row>
    <row r="17" spans="1:16" hidden="1" x14ac:dyDescent="0.3">
      <c r="A17" t="s">
        <v>1138</v>
      </c>
      <c r="B17" t="s">
        <v>61</v>
      </c>
      <c r="C17">
        <v>-143144000</v>
      </c>
      <c r="D17">
        <v>357199593</v>
      </c>
      <c r="E17">
        <v>0</v>
      </c>
      <c r="F17">
        <v>243436897</v>
      </c>
      <c r="G17">
        <v>0</v>
      </c>
      <c r="H17">
        <v>223536767</v>
      </c>
      <c r="I17">
        <v>8361271</v>
      </c>
      <c r="J17">
        <v>108385000</v>
      </c>
      <c r="K17" t="s">
        <v>1135</v>
      </c>
      <c r="L17">
        <v>1168408000</v>
      </c>
      <c r="M17">
        <v>-143144000</v>
      </c>
      <c r="N17">
        <v>-1224160000</v>
      </c>
      <c r="O17">
        <v>1.0154000000000001</v>
      </c>
      <c r="P17" t="s">
        <v>1128</v>
      </c>
    </row>
    <row r="18" spans="1:16" hidden="1" x14ac:dyDescent="0.3">
      <c r="A18" t="s">
        <v>1138</v>
      </c>
      <c r="B18" t="s">
        <v>63</v>
      </c>
      <c r="C18">
        <v>2282732000</v>
      </c>
      <c r="D18">
        <v>0</v>
      </c>
      <c r="E18">
        <v>0</v>
      </c>
      <c r="F18">
        <v>0</v>
      </c>
      <c r="G18">
        <v>0</v>
      </c>
      <c r="H18">
        <v>257502075</v>
      </c>
      <c r="I18">
        <v>0</v>
      </c>
      <c r="J18">
        <v>-19513000</v>
      </c>
      <c r="K18" t="s">
        <v>1128</v>
      </c>
      <c r="L18">
        <v>3189149000</v>
      </c>
      <c r="M18">
        <v>2282732000</v>
      </c>
      <c r="N18">
        <v>1491643000</v>
      </c>
      <c r="O18">
        <v>0.80159999999999998</v>
      </c>
      <c r="P18" t="s">
        <v>1128</v>
      </c>
    </row>
    <row r="19" spans="1:16" hidden="1" x14ac:dyDescent="0.3">
      <c r="A19" t="s">
        <v>1138</v>
      </c>
      <c r="B19" t="s">
        <v>65</v>
      </c>
      <c r="C19">
        <v>-4098683000</v>
      </c>
      <c r="D19">
        <v>834897074</v>
      </c>
      <c r="E19">
        <v>0</v>
      </c>
      <c r="F19">
        <v>1720768931</v>
      </c>
      <c r="G19">
        <v>45794883</v>
      </c>
      <c r="H19">
        <v>1544631476</v>
      </c>
      <c r="I19">
        <v>375059890</v>
      </c>
      <c r="J19">
        <v>-479843000</v>
      </c>
      <c r="K19" t="s">
        <v>1136</v>
      </c>
      <c r="L19">
        <v>4457809000</v>
      </c>
      <c r="M19">
        <v>-4098683000</v>
      </c>
      <c r="N19">
        <v>-11128382000</v>
      </c>
      <c r="O19">
        <v>1.0702</v>
      </c>
      <c r="P19" t="s">
        <v>1128</v>
      </c>
    </row>
    <row r="20" spans="1:16" hidden="1" x14ac:dyDescent="0.3">
      <c r="A20" t="s">
        <v>1138</v>
      </c>
      <c r="B20" t="s">
        <v>56</v>
      </c>
      <c r="C20">
        <v>1266517000</v>
      </c>
      <c r="D20">
        <v>0</v>
      </c>
      <c r="E20">
        <v>0</v>
      </c>
      <c r="F20">
        <v>0</v>
      </c>
      <c r="G20">
        <v>0</v>
      </c>
      <c r="H20">
        <v>183348531</v>
      </c>
      <c r="I20">
        <v>0</v>
      </c>
      <c r="J20">
        <v>-251600000</v>
      </c>
      <c r="K20" t="s">
        <v>1128</v>
      </c>
      <c r="L20">
        <v>1927853000</v>
      </c>
      <c r="M20">
        <v>1266517000</v>
      </c>
      <c r="N20">
        <v>688424000</v>
      </c>
      <c r="O20">
        <v>0.85089999999999999</v>
      </c>
      <c r="P20" t="s">
        <v>1128</v>
      </c>
    </row>
    <row r="21" spans="1:16" hidden="1" x14ac:dyDescent="0.3">
      <c r="A21" t="s">
        <v>1138</v>
      </c>
      <c r="B21" t="s">
        <v>59</v>
      </c>
      <c r="C21">
        <v>-122815000</v>
      </c>
      <c r="D21">
        <v>1069484618</v>
      </c>
      <c r="E21">
        <v>0</v>
      </c>
      <c r="F21">
        <v>975644393</v>
      </c>
      <c r="G21">
        <v>17303664</v>
      </c>
      <c r="H21">
        <v>589066130</v>
      </c>
      <c r="I21">
        <v>96692606</v>
      </c>
      <c r="J21">
        <v>317590000</v>
      </c>
      <c r="K21" t="s">
        <v>1139</v>
      </c>
      <c r="L21">
        <v>3965509000</v>
      </c>
      <c r="M21">
        <v>-122815000</v>
      </c>
      <c r="N21">
        <v>-3446561000</v>
      </c>
      <c r="O21">
        <v>1.0048999999999999</v>
      </c>
      <c r="P21" t="s">
        <v>1128</v>
      </c>
    </row>
    <row r="22" spans="1:16" hidden="1" x14ac:dyDescent="0.3">
      <c r="A22" t="s">
        <v>1140</v>
      </c>
      <c r="B22" t="s">
        <v>61</v>
      </c>
      <c r="C22">
        <v>-268650000</v>
      </c>
      <c r="D22">
        <v>222121834</v>
      </c>
      <c r="E22">
        <v>0</v>
      </c>
      <c r="F22">
        <v>303788038</v>
      </c>
      <c r="G22">
        <v>0</v>
      </c>
      <c r="H22">
        <v>396504048</v>
      </c>
      <c r="I22">
        <v>21898485</v>
      </c>
      <c r="J22">
        <v>-47289000</v>
      </c>
      <c r="K22" t="s">
        <v>1135</v>
      </c>
      <c r="L22">
        <v>929172000</v>
      </c>
      <c r="M22">
        <v>-268650000</v>
      </c>
      <c r="N22">
        <v>-1255926000</v>
      </c>
      <c r="O22">
        <v>1.0317000000000001</v>
      </c>
      <c r="P22" t="s">
        <v>1128</v>
      </c>
    </row>
    <row r="23" spans="1:16" hidden="1" x14ac:dyDescent="0.3">
      <c r="A23" t="s">
        <v>1140</v>
      </c>
      <c r="B23" t="s">
        <v>63</v>
      </c>
      <c r="C23">
        <v>2784367000</v>
      </c>
      <c r="D23">
        <v>0</v>
      </c>
      <c r="E23">
        <v>0</v>
      </c>
      <c r="F23">
        <v>0</v>
      </c>
      <c r="G23">
        <v>0</v>
      </c>
      <c r="H23">
        <v>461451441</v>
      </c>
      <c r="I23">
        <v>0</v>
      </c>
      <c r="J23">
        <v>1277775000</v>
      </c>
      <c r="K23" t="s">
        <v>1128</v>
      </c>
      <c r="L23">
        <v>3719876000</v>
      </c>
      <c r="M23">
        <v>2784367000</v>
      </c>
      <c r="N23">
        <v>1967887000</v>
      </c>
      <c r="O23">
        <v>0.76559999999999995</v>
      </c>
      <c r="P23" t="s">
        <v>1128</v>
      </c>
    </row>
    <row r="24" spans="1:16" hidden="1" x14ac:dyDescent="0.3">
      <c r="A24" t="s">
        <v>1140</v>
      </c>
      <c r="B24" t="s">
        <v>65</v>
      </c>
      <c r="C24">
        <v>-3708781000</v>
      </c>
      <c r="D24">
        <v>918949139</v>
      </c>
      <c r="E24">
        <v>0</v>
      </c>
      <c r="F24">
        <v>2067133417</v>
      </c>
      <c r="G24">
        <v>83957285</v>
      </c>
      <c r="H24">
        <v>2741929170</v>
      </c>
      <c r="I24">
        <v>541249507</v>
      </c>
      <c r="J24">
        <v>-1218787000</v>
      </c>
      <c r="K24" t="s">
        <v>1132</v>
      </c>
      <c r="L24">
        <v>4367575000</v>
      </c>
      <c r="M24">
        <v>-3708781000</v>
      </c>
      <c r="N24">
        <v>-10344018000</v>
      </c>
      <c r="O24">
        <v>1.0672999999999999</v>
      </c>
      <c r="P24" t="s">
        <v>1128</v>
      </c>
    </row>
    <row r="25" spans="1:16" hidden="1" x14ac:dyDescent="0.3">
      <c r="A25" t="s">
        <v>1140</v>
      </c>
      <c r="B25" t="s">
        <v>56</v>
      </c>
      <c r="C25">
        <v>1901830000</v>
      </c>
      <c r="D25">
        <v>0</v>
      </c>
      <c r="E25">
        <v>0</v>
      </c>
      <c r="F25">
        <v>0</v>
      </c>
      <c r="G25">
        <v>0</v>
      </c>
      <c r="H25">
        <v>340784997</v>
      </c>
      <c r="I25">
        <v>0</v>
      </c>
      <c r="J25">
        <v>1069373</v>
      </c>
      <c r="K25" t="s">
        <v>1128</v>
      </c>
      <c r="L25">
        <v>2582448000</v>
      </c>
      <c r="M25">
        <v>1901830000</v>
      </c>
      <c r="N25">
        <v>1306883000</v>
      </c>
      <c r="O25">
        <v>0.78239999999999998</v>
      </c>
      <c r="P25" t="s">
        <v>1128</v>
      </c>
    </row>
    <row r="26" spans="1:16" hidden="1" x14ac:dyDescent="0.3">
      <c r="A26" t="s">
        <v>1140</v>
      </c>
      <c r="B26" t="s">
        <v>59</v>
      </c>
      <c r="C26">
        <v>-196786000</v>
      </c>
      <c r="D26">
        <v>980506454</v>
      </c>
      <c r="E26">
        <v>0</v>
      </c>
      <c r="F26">
        <v>1108614243</v>
      </c>
      <c r="G26">
        <v>19775616</v>
      </c>
      <c r="H26">
        <v>1040813236</v>
      </c>
      <c r="I26">
        <v>120572173</v>
      </c>
      <c r="J26">
        <v>-58684000</v>
      </c>
      <c r="K26" t="s">
        <v>1141</v>
      </c>
      <c r="L26">
        <v>3565129000</v>
      </c>
      <c r="M26">
        <v>-196786000</v>
      </c>
      <c r="N26">
        <v>-3255167000</v>
      </c>
      <c r="O26">
        <v>1.0085999999999999</v>
      </c>
      <c r="P26" t="s">
        <v>1128</v>
      </c>
    </row>
    <row r="27" spans="1:16" hidden="1" x14ac:dyDescent="0.3">
      <c r="A27" t="s">
        <v>1142</v>
      </c>
      <c r="B27" t="s">
        <v>61</v>
      </c>
      <c r="C27">
        <v>-1073697000</v>
      </c>
      <c r="D27">
        <v>279311981</v>
      </c>
      <c r="E27">
        <v>0</v>
      </c>
      <c r="F27">
        <v>4416579</v>
      </c>
      <c r="G27">
        <v>0</v>
      </c>
      <c r="H27">
        <v>1217843512</v>
      </c>
      <c r="I27">
        <v>35435699</v>
      </c>
      <c r="J27">
        <v>-158412000</v>
      </c>
      <c r="K27" t="s">
        <v>1135</v>
      </c>
      <c r="L27">
        <v>-11793000</v>
      </c>
      <c r="M27">
        <v>-1073697000</v>
      </c>
      <c r="N27">
        <v>-1952101000</v>
      </c>
      <c r="O27">
        <v>1.1415</v>
      </c>
      <c r="P27" t="s">
        <v>1128</v>
      </c>
    </row>
    <row r="28" spans="1:16" hidden="1" x14ac:dyDescent="0.3">
      <c r="A28" t="s">
        <v>1142</v>
      </c>
      <c r="B28" t="s">
        <v>63</v>
      </c>
      <c r="C28">
        <v>1221234000</v>
      </c>
      <c r="D28">
        <v>0</v>
      </c>
      <c r="E28">
        <v>0</v>
      </c>
      <c r="F28">
        <v>0</v>
      </c>
      <c r="G28">
        <v>0</v>
      </c>
      <c r="H28">
        <v>1355160990</v>
      </c>
      <c r="I28">
        <v>0</v>
      </c>
      <c r="J28">
        <v>-224354000</v>
      </c>
      <c r="K28" t="s">
        <v>1128</v>
      </c>
      <c r="L28">
        <v>2080441000</v>
      </c>
      <c r="M28">
        <v>1221234000</v>
      </c>
      <c r="N28">
        <v>471917000</v>
      </c>
      <c r="O28">
        <v>0.88739999999999997</v>
      </c>
      <c r="P28" t="s">
        <v>1128</v>
      </c>
    </row>
    <row r="29" spans="1:16" hidden="1" x14ac:dyDescent="0.3">
      <c r="A29" t="s">
        <v>1142</v>
      </c>
      <c r="B29" t="s">
        <v>65</v>
      </c>
      <c r="C29">
        <v>-9961609000</v>
      </c>
      <c r="D29">
        <v>483820971</v>
      </c>
      <c r="E29">
        <v>0</v>
      </c>
      <c r="F29">
        <v>14557086</v>
      </c>
      <c r="G29">
        <v>122119687</v>
      </c>
      <c r="H29">
        <v>8325568469</v>
      </c>
      <c r="I29">
        <v>707439124</v>
      </c>
      <c r="J29">
        <v>-2257170000</v>
      </c>
      <c r="K29" t="s">
        <v>1129</v>
      </c>
      <c r="L29">
        <v>-2837869000</v>
      </c>
      <c r="M29">
        <v>-9961609000</v>
      </c>
      <c r="N29">
        <v>-15828012000</v>
      </c>
      <c r="O29">
        <v>1.2029000000000001</v>
      </c>
      <c r="P29" t="s">
        <v>1128</v>
      </c>
    </row>
    <row r="30" spans="1:16" hidden="1" x14ac:dyDescent="0.3">
      <c r="A30" t="s">
        <v>1142</v>
      </c>
      <c r="B30" t="s">
        <v>56</v>
      </c>
      <c r="C30">
        <v>673298000</v>
      </c>
      <c r="D30">
        <v>0</v>
      </c>
      <c r="E30">
        <v>0</v>
      </c>
      <c r="F30">
        <v>0</v>
      </c>
      <c r="G30">
        <v>0</v>
      </c>
      <c r="H30">
        <v>1009404616</v>
      </c>
      <c r="I30">
        <v>0</v>
      </c>
      <c r="J30">
        <v>-190921000</v>
      </c>
      <c r="K30" t="s">
        <v>1128</v>
      </c>
      <c r="L30">
        <v>1290542000</v>
      </c>
      <c r="M30">
        <v>673298000</v>
      </c>
      <c r="N30">
        <v>134647000</v>
      </c>
      <c r="O30">
        <v>0.91420000000000001</v>
      </c>
      <c r="P30" t="s">
        <v>1128</v>
      </c>
    </row>
    <row r="31" spans="1:16" hidden="1" x14ac:dyDescent="0.3">
      <c r="A31" t="s">
        <v>1142</v>
      </c>
      <c r="B31" t="s">
        <v>59</v>
      </c>
      <c r="C31">
        <v>-2748807000</v>
      </c>
      <c r="D31">
        <v>853975243</v>
      </c>
      <c r="E31">
        <v>0</v>
      </c>
      <c r="F31">
        <v>170983652</v>
      </c>
      <c r="G31">
        <v>22247568</v>
      </c>
      <c r="H31">
        <v>3204768541</v>
      </c>
      <c r="I31">
        <v>144451740</v>
      </c>
      <c r="J31">
        <v>-352477000</v>
      </c>
      <c r="K31" t="s">
        <v>1141</v>
      </c>
      <c r="L31">
        <v>479331000</v>
      </c>
      <c r="M31">
        <v>-2748807000</v>
      </c>
      <c r="N31">
        <v>-5382150000</v>
      </c>
      <c r="O31">
        <v>1.1372</v>
      </c>
      <c r="P31" t="s">
        <v>1128</v>
      </c>
    </row>
    <row r="32" spans="1:16" hidden="1" x14ac:dyDescent="0.3">
      <c r="A32" t="s">
        <v>1143</v>
      </c>
      <c r="B32" t="s">
        <v>63</v>
      </c>
      <c r="C32">
        <v>3530540000</v>
      </c>
      <c r="D32">
        <v>0</v>
      </c>
      <c r="E32">
        <v>0</v>
      </c>
      <c r="F32">
        <v>0</v>
      </c>
      <c r="G32">
        <v>0</v>
      </c>
      <c r="H32">
        <v>19656763</v>
      </c>
      <c r="I32">
        <v>0</v>
      </c>
      <c r="J32">
        <v>170452000</v>
      </c>
      <c r="K32" t="s">
        <v>1128</v>
      </c>
      <c r="L32">
        <v>4422202000</v>
      </c>
      <c r="M32">
        <v>3530540000</v>
      </c>
      <c r="N32">
        <v>2752919000</v>
      </c>
      <c r="O32">
        <v>0.68640000000000001</v>
      </c>
      <c r="P32" t="s">
        <v>1128</v>
      </c>
    </row>
    <row r="33" spans="1:16" hidden="1" x14ac:dyDescent="0.3">
      <c r="A33" t="s">
        <v>1143</v>
      </c>
      <c r="B33" t="s">
        <v>65</v>
      </c>
      <c r="C33">
        <v>1278943000</v>
      </c>
      <c r="D33">
        <v>457843052</v>
      </c>
      <c r="E33">
        <v>0</v>
      </c>
      <c r="F33">
        <v>18215741</v>
      </c>
      <c r="G33">
        <v>160282089</v>
      </c>
      <c r="H33">
        <v>64951830</v>
      </c>
      <c r="I33">
        <v>873628741</v>
      </c>
      <c r="J33">
        <v>128624000</v>
      </c>
      <c r="K33" t="s">
        <v>1144</v>
      </c>
      <c r="L33">
        <v>7957926000</v>
      </c>
      <c r="M33">
        <v>1278943000</v>
      </c>
      <c r="N33">
        <v>-4221203000</v>
      </c>
      <c r="O33">
        <v>0.97219999999999995</v>
      </c>
      <c r="P33" t="s">
        <v>1128</v>
      </c>
    </row>
    <row r="34" spans="1:16" hidden="1" x14ac:dyDescent="0.3">
      <c r="A34" t="s">
        <v>1143</v>
      </c>
      <c r="B34" t="s">
        <v>56</v>
      </c>
      <c r="C34">
        <v>2408786000</v>
      </c>
      <c r="D34">
        <v>0</v>
      </c>
      <c r="E34">
        <v>0</v>
      </c>
      <c r="F34">
        <v>0</v>
      </c>
      <c r="G34">
        <v>0</v>
      </c>
      <c r="H34">
        <v>15490902</v>
      </c>
      <c r="I34">
        <v>0</v>
      </c>
      <c r="J34">
        <v>280150000</v>
      </c>
      <c r="K34" t="s">
        <v>1128</v>
      </c>
      <c r="L34">
        <v>3051911000</v>
      </c>
      <c r="M34">
        <v>2408786000</v>
      </c>
      <c r="N34">
        <v>1847550000</v>
      </c>
      <c r="O34">
        <v>0.70550000000000002</v>
      </c>
      <c r="P34" t="s">
        <v>1128</v>
      </c>
    </row>
    <row r="35" spans="1:16" hidden="1" x14ac:dyDescent="0.3">
      <c r="A35" t="s">
        <v>1143</v>
      </c>
      <c r="B35" t="s">
        <v>59</v>
      </c>
      <c r="C35">
        <v>1535981000</v>
      </c>
      <c r="D35">
        <v>970728870</v>
      </c>
      <c r="E35">
        <v>0</v>
      </c>
      <c r="F35">
        <v>198112958</v>
      </c>
      <c r="G35">
        <v>5539427</v>
      </c>
      <c r="H35">
        <v>14911298</v>
      </c>
      <c r="I35">
        <v>168331307</v>
      </c>
      <c r="J35">
        <v>484238000</v>
      </c>
      <c r="K35" t="s">
        <v>1145</v>
      </c>
      <c r="L35">
        <v>4526645000</v>
      </c>
      <c r="M35">
        <v>1535981000</v>
      </c>
      <c r="N35">
        <v>-903643000</v>
      </c>
      <c r="O35">
        <v>0.91720000000000002</v>
      </c>
      <c r="P35" t="s">
        <v>1128</v>
      </c>
    </row>
    <row r="36" spans="1:16" hidden="1" x14ac:dyDescent="0.3">
      <c r="A36" t="s">
        <v>1143</v>
      </c>
      <c r="B36" t="s">
        <v>61</v>
      </c>
      <c r="C36">
        <v>531964000</v>
      </c>
      <c r="D36">
        <v>316241712</v>
      </c>
      <c r="E36">
        <v>0</v>
      </c>
      <c r="F36">
        <v>5797154</v>
      </c>
      <c r="G36">
        <v>0</v>
      </c>
      <c r="H36">
        <v>5570448</v>
      </c>
      <c r="I36">
        <v>48972913</v>
      </c>
      <c r="J36">
        <v>152476000</v>
      </c>
      <c r="K36" t="s">
        <v>1146</v>
      </c>
      <c r="L36">
        <v>1517879000</v>
      </c>
      <c r="M36">
        <v>531964000</v>
      </c>
      <c r="N36">
        <v>-283583000</v>
      </c>
      <c r="O36">
        <v>0.92449999999999999</v>
      </c>
      <c r="P36" t="s">
        <v>1128</v>
      </c>
    </row>
    <row r="37" spans="1:16" hidden="1" x14ac:dyDescent="0.3">
      <c r="A37" t="s">
        <v>1147</v>
      </c>
      <c r="B37" t="s">
        <v>63</v>
      </c>
      <c r="C37">
        <v>3845355000</v>
      </c>
      <c r="D37">
        <v>0</v>
      </c>
      <c r="E37">
        <v>0</v>
      </c>
      <c r="F37">
        <v>0</v>
      </c>
      <c r="G37">
        <v>0</v>
      </c>
      <c r="H37">
        <v>256902028</v>
      </c>
      <c r="I37">
        <v>0</v>
      </c>
      <c r="J37">
        <v>185130000</v>
      </c>
      <c r="K37" t="s">
        <v>1128</v>
      </c>
      <c r="L37">
        <v>4815609000</v>
      </c>
      <c r="M37">
        <v>3845355000</v>
      </c>
      <c r="N37">
        <v>3003532000</v>
      </c>
      <c r="O37">
        <v>0.67120000000000002</v>
      </c>
      <c r="P37" t="s">
        <v>1128</v>
      </c>
    </row>
    <row r="38" spans="1:16" hidden="1" x14ac:dyDescent="0.3">
      <c r="A38" t="s">
        <v>1147</v>
      </c>
      <c r="B38" t="s">
        <v>65</v>
      </c>
      <c r="C38">
        <v>971340000</v>
      </c>
      <c r="D38">
        <v>278291212</v>
      </c>
      <c r="E38">
        <v>0</v>
      </c>
      <c r="F38">
        <v>24872883</v>
      </c>
      <c r="G38">
        <v>208832727</v>
      </c>
      <c r="H38">
        <v>1413875433</v>
      </c>
      <c r="I38">
        <v>407541905</v>
      </c>
      <c r="J38">
        <v>207862000</v>
      </c>
      <c r="K38" t="s">
        <v>1148</v>
      </c>
      <c r="L38">
        <v>7449792000</v>
      </c>
      <c r="M38">
        <v>971340000</v>
      </c>
      <c r="N38">
        <v>-4344658000</v>
      </c>
      <c r="O38">
        <v>0.97770000000000001</v>
      </c>
      <c r="P38" t="s">
        <v>1128</v>
      </c>
    </row>
    <row r="39" spans="1:16" hidden="1" x14ac:dyDescent="0.3">
      <c r="A39" t="s">
        <v>1147</v>
      </c>
      <c r="B39" t="s">
        <v>56</v>
      </c>
      <c r="C39">
        <v>2475803000</v>
      </c>
      <c r="D39">
        <v>0</v>
      </c>
      <c r="E39">
        <v>0</v>
      </c>
      <c r="F39">
        <v>0</v>
      </c>
      <c r="G39">
        <v>0</v>
      </c>
      <c r="H39">
        <v>189874339</v>
      </c>
      <c r="I39">
        <v>0</v>
      </c>
      <c r="J39">
        <v>121011000</v>
      </c>
      <c r="K39" t="s">
        <v>1128</v>
      </c>
      <c r="L39">
        <v>3164358000</v>
      </c>
      <c r="M39">
        <v>2475803000</v>
      </c>
      <c r="N39">
        <v>1878531000</v>
      </c>
      <c r="O39">
        <v>0.70369999999999999</v>
      </c>
      <c r="P39" t="s">
        <v>1128</v>
      </c>
    </row>
    <row r="40" spans="1:16" hidden="1" x14ac:dyDescent="0.3">
      <c r="A40" t="s">
        <v>1147</v>
      </c>
      <c r="B40" t="s">
        <v>59</v>
      </c>
      <c r="C40">
        <v>602534000</v>
      </c>
      <c r="D40">
        <v>418951534</v>
      </c>
      <c r="E40">
        <v>0</v>
      </c>
      <c r="F40">
        <v>227152954</v>
      </c>
      <c r="G40">
        <v>19387991</v>
      </c>
      <c r="H40">
        <v>520196637</v>
      </c>
      <c r="I40">
        <v>160093335</v>
      </c>
      <c r="J40">
        <v>354103000</v>
      </c>
      <c r="K40" t="s">
        <v>1149</v>
      </c>
      <c r="L40">
        <v>3283747000</v>
      </c>
      <c r="M40">
        <v>602534000</v>
      </c>
      <c r="N40">
        <v>-1577475000</v>
      </c>
      <c r="O40">
        <v>0.96360000000000001</v>
      </c>
      <c r="P40" t="s">
        <v>1128</v>
      </c>
    </row>
    <row r="41" spans="1:16" hidden="1" x14ac:dyDescent="0.3">
      <c r="A41" t="s">
        <v>1147</v>
      </c>
      <c r="B41" t="s">
        <v>61</v>
      </c>
      <c r="C41">
        <v>234498000</v>
      </c>
      <c r="D41">
        <v>147558168</v>
      </c>
      <c r="E41">
        <v>0</v>
      </c>
      <c r="F41">
        <v>7177729</v>
      </c>
      <c r="G41">
        <v>0</v>
      </c>
      <c r="H41">
        <v>199137885</v>
      </c>
      <c r="I41">
        <v>49805263</v>
      </c>
      <c r="J41">
        <v>108249000</v>
      </c>
      <c r="K41" t="s">
        <v>1150</v>
      </c>
      <c r="L41">
        <v>1141883000</v>
      </c>
      <c r="M41">
        <v>1141883000</v>
      </c>
      <c r="N41">
        <v>-513722000</v>
      </c>
      <c r="O41">
        <v>0.93310000000000004</v>
      </c>
      <c r="P41" t="s">
        <v>1128</v>
      </c>
    </row>
    <row r="42" spans="1:16" hidden="1" x14ac:dyDescent="0.3">
      <c r="A42" t="s">
        <v>1151</v>
      </c>
      <c r="B42" t="s">
        <v>63</v>
      </c>
      <c r="C42">
        <v>4466034000</v>
      </c>
      <c r="D42">
        <v>0</v>
      </c>
      <c r="E42">
        <v>0</v>
      </c>
      <c r="F42">
        <v>0</v>
      </c>
      <c r="G42">
        <v>0</v>
      </c>
      <c r="H42">
        <v>177477643</v>
      </c>
      <c r="I42">
        <v>0</v>
      </c>
      <c r="J42">
        <v>396144749</v>
      </c>
      <c r="K42" t="s">
        <v>1128</v>
      </c>
      <c r="L42">
        <v>5488477000</v>
      </c>
      <c r="M42">
        <v>4466034000</v>
      </c>
      <c r="N42">
        <v>3580392000</v>
      </c>
      <c r="O42">
        <v>0.63219999999999998</v>
      </c>
      <c r="P42" t="s">
        <v>1128</v>
      </c>
    </row>
    <row r="43" spans="1:16" hidden="1" x14ac:dyDescent="0.3">
      <c r="A43" t="s">
        <v>1151</v>
      </c>
      <c r="B43" t="s">
        <v>65</v>
      </c>
      <c r="C43">
        <v>1707411000</v>
      </c>
      <c r="D43">
        <v>209283846</v>
      </c>
      <c r="E43">
        <v>0</v>
      </c>
      <c r="F43">
        <v>19973809</v>
      </c>
      <c r="G43">
        <v>298936298</v>
      </c>
      <c r="H43">
        <v>1047746420</v>
      </c>
      <c r="I43">
        <v>485915348</v>
      </c>
      <c r="J43">
        <v>1832598066</v>
      </c>
      <c r="K43" t="s">
        <v>1144</v>
      </c>
      <c r="L43">
        <v>7809738000</v>
      </c>
      <c r="M43">
        <v>1707411000</v>
      </c>
      <c r="N43">
        <v>-3295816000</v>
      </c>
      <c r="O43">
        <v>0.9577</v>
      </c>
      <c r="P43" t="s">
        <v>1128</v>
      </c>
    </row>
    <row r="44" spans="1:16" hidden="1" x14ac:dyDescent="0.3">
      <c r="A44" t="s">
        <v>1151</v>
      </c>
      <c r="B44" t="s">
        <v>56</v>
      </c>
      <c r="C44">
        <v>2920592000</v>
      </c>
      <c r="D44">
        <v>0</v>
      </c>
      <c r="E44">
        <v>0</v>
      </c>
      <c r="F44">
        <v>0</v>
      </c>
      <c r="G44">
        <v>0</v>
      </c>
      <c r="H44">
        <v>124896286</v>
      </c>
      <c r="I44">
        <v>0</v>
      </c>
      <c r="J44">
        <v>314679028</v>
      </c>
      <c r="K44" t="s">
        <v>1128</v>
      </c>
      <c r="L44">
        <v>3650431000</v>
      </c>
      <c r="M44">
        <v>2920592000</v>
      </c>
      <c r="N44">
        <v>2288760000</v>
      </c>
      <c r="O44">
        <v>0.66520000000000001</v>
      </c>
      <c r="P44" t="s">
        <v>1128</v>
      </c>
    </row>
    <row r="45" spans="1:16" hidden="1" x14ac:dyDescent="0.3">
      <c r="A45" t="s">
        <v>1151</v>
      </c>
      <c r="B45" t="s">
        <v>59</v>
      </c>
      <c r="C45">
        <v>450114000</v>
      </c>
      <c r="D45">
        <v>211521026</v>
      </c>
      <c r="E45">
        <v>0</v>
      </c>
      <c r="F45">
        <v>7652614</v>
      </c>
      <c r="G45">
        <v>33236555</v>
      </c>
      <c r="H45">
        <v>380676145</v>
      </c>
      <c r="I45">
        <v>180884677</v>
      </c>
      <c r="J45">
        <v>594797377</v>
      </c>
      <c r="K45" t="s">
        <v>1137</v>
      </c>
      <c r="L45">
        <v>2805439000</v>
      </c>
      <c r="M45">
        <v>450114000</v>
      </c>
      <c r="N45">
        <v>-1463229000</v>
      </c>
      <c r="O45">
        <v>0.96879999999999999</v>
      </c>
      <c r="P45" t="s">
        <v>1128</v>
      </c>
    </row>
    <row r="46" spans="1:16" hidden="1" x14ac:dyDescent="0.3">
      <c r="A46" t="s">
        <v>1151</v>
      </c>
      <c r="B46" t="s">
        <v>61</v>
      </c>
      <c r="C46">
        <v>299062000</v>
      </c>
      <c r="D46">
        <v>82423929</v>
      </c>
      <c r="E46">
        <v>0</v>
      </c>
      <c r="F46">
        <v>2370199</v>
      </c>
      <c r="G46">
        <v>0</v>
      </c>
      <c r="H46">
        <v>145405159</v>
      </c>
      <c r="I46">
        <v>61387883</v>
      </c>
      <c r="J46">
        <v>206793042</v>
      </c>
      <c r="K46" t="s">
        <v>1152</v>
      </c>
      <c r="L46">
        <v>1127549000</v>
      </c>
      <c r="M46">
        <v>299062000</v>
      </c>
      <c r="N46">
        <v>-383817000</v>
      </c>
      <c r="O46">
        <v>0.94769999999999999</v>
      </c>
      <c r="P46" t="s">
        <v>1128</v>
      </c>
    </row>
    <row r="47" spans="1:16" hidden="1" x14ac:dyDescent="0.3">
      <c r="A47" t="s">
        <v>1153</v>
      </c>
      <c r="B47" t="s">
        <v>61</v>
      </c>
      <c r="C47">
        <v>493475000</v>
      </c>
      <c r="D47">
        <v>98261000</v>
      </c>
      <c r="E47">
        <v>0</v>
      </c>
      <c r="F47">
        <v>5151000</v>
      </c>
      <c r="G47">
        <v>0</v>
      </c>
      <c r="H47">
        <v>128228000</v>
      </c>
      <c r="I47">
        <v>0</v>
      </c>
      <c r="J47">
        <v>137492000</v>
      </c>
      <c r="K47" t="s">
        <v>1154</v>
      </c>
      <c r="L47">
        <v>1278921000</v>
      </c>
      <c r="M47">
        <v>493475000</v>
      </c>
      <c r="N47">
        <v>-153665000</v>
      </c>
      <c r="O47">
        <v>0.90790000000000004</v>
      </c>
      <c r="P47" t="s">
        <v>1128</v>
      </c>
    </row>
    <row r="48" spans="1:16" hidden="1" x14ac:dyDescent="0.3">
      <c r="A48" t="s">
        <v>1153</v>
      </c>
      <c r="B48" t="s">
        <v>63</v>
      </c>
      <c r="C48">
        <v>4745078000</v>
      </c>
      <c r="D48">
        <v>0</v>
      </c>
      <c r="E48">
        <v>0</v>
      </c>
      <c r="F48">
        <v>0</v>
      </c>
      <c r="G48">
        <v>0</v>
      </c>
      <c r="H48">
        <v>177073000</v>
      </c>
      <c r="I48">
        <v>0</v>
      </c>
      <c r="J48">
        <v>296188000</v>
      </c>
      <c r="K48" t="s">
        <v>1128</v>
      </c>
      <c r="L48">
        <v>5780412000</v>
      </c>
      <c r="M48">
        <v>4745078000</v>
      </c>
      <c r="N48">
        <v>3848257000</v>
      </c>
      <c r="O48">
        <v>0.61240000000000006</v>
      </c>
      <c r="P48" t="s">
        <v>1128</v>
      </c>
    </row>
    <row r="49" spans="1:16" hidden="1" x14ac:dyDescent="0.3">
      <c r="A49" t="s">
        <v>1153</v>
      </c>
      <c r="B49" t="s">
        <v>65</v>
      </c>
      <c r="C49">
        <v>3474522000</v>
      </c>
      <c r="D49">
        <v>352051000</v>
      </c>
      <c r="E49">
        <v>0</v>
      </c>
      <c r="F49">
        <v>36906000</v>
      </c>
      <c r="G49">
        <v>114271000</v>
      </c>
      <c r="H49">
        <v>926224000</v>
      </c>
      <c r="I49">
        <v>0</v>
      </c>
      <c r="J49">
        <v>483128000</v>
      </c>
      <c r="K49" t="s">
        <v>1155</v>
      </c>
      <c r="L49">
        <v>9360726000</v>
      </c>
      <c r="M49">
        <v>3474522000</v>
      </c>
      <c r="N49">
        <v>-1348349000</v>
      </c>
      <c r="O49">
        <v>0.90969999999999995</v>
      </c>
      <c r="P49" t="s">
        <v>1128</v>
      </c>
    </row>
    <row r="50" spans="1:16" hidden="1" x14ac:dyDescent="0.3">
      <c r="A50" t="s">
        <v>1153</v>
      </c>
      <c r="B50" t="s">
        <v>56</v>
      </c>
      <c r="C50">
        <v>3023268000</v>
      </c>
      <c r="D50">
        <v>0</v>
      </c>
      <c r="E50">
        <v>0</v>
      </c>
      <c r="F50">
        <v>0</v>
      </c>
      <c r="G50">
        <v>0</v>
      </c>
      <c r="H50">
        <v>128081000</v>
      </c>
      <c r="I50">
        <v>0</v>
      </c>
      <c r="J50">
        <v>194373000</v>
      </c>
      <c r="K50" t="s">
        <v>1128</v>
      </c>
      <c r="L50">
        <v>3759368000</v>
      </c>
      <c r="M50">
        <v>3023268000</v>
      </c>
      <c r="N50">
        <v>2386123000</v>
      </c>
      <c r="O50">
        <v>0.65580000000000005</v>
      </c>
      <c r="P50" t="s">
        <v>1128</v>
      </c>
    </row>
    <row r="51" spans="1:16" hidden="1" x14ac:dyDescent="0.3">
      <c r="A51" t="s">
        <v>1153</v>
      </c>
      <c r="B51" t="s">
        <v>59</v>
      </c>
      <c r="C51">
        <v>922943000</v>
      </c>
      <c r="D51">
        <v>230151000</v>
      </c>
      <c r="E51">
        <v>0</v>
      </c>
      <c r="F51">
        <v>10876000</v>
      </c>
      <c r="G51">
        <v>47085000</v>
      </c>
      <c r="H51">
        <v>334012000</v>
      </c>
      <c r="I51">
        <v>0</v>
      </c>
      <c r="J51">
        <v>331825000</v>
      </c>
      <c r="K51" t="s">
        <v>1156</v>
      </c>
      <c r="L51">
        <v>3134647000</v>
      </c>
      <c r="M51">
        <v>922943000</v>
      </c>
      <c r="N51">
        <v>-873375000</v>
      </c>
      <c r="O51">
        <v>0.93140000000000001</v>
      </c>
      <c r="P51" t="s">
        <v>1128</v>
      </c>
    </row>
    <row r="52" spans="1:16" hidden="1" x14ac:dyDescent="0.3">
      <c r="A52" t="s">
        <v>1157</v>
      </c>
      <c r="B52" t="s">
        <v>61</v>
      </c>
      <c r="C52">
        <v>656767000</v>
      </c>
      <c r="D52">
        <v>46935000</v>
      </c>
      <c r="E52">
        <v>86377000</v>
      </c>
      <c r="F52">
        <v>7927000</v>
      </c>
      <c r="G52">
        <v>0</v>
      </c>
      <c r="H52">
        <v>0</v>
      </c>
      <c r="I52">
        <v>0</v>
      </c>
      <c r="J52">
        <v>145299000</v>
      </c>
      <c r="K52" t="s">
        <v>1158</v>
      </c>
      <c r="L52">
        <v>1600655000</v>
      </c>
      <c r="M52">
        <v>656767000</v>
      </c>
      <c r="N52">
        <v>-75324000</v>
      </c>
      <c r="O52">
        <v>0.86519999999999997</v>
      </c>
      <c r="P52" t="s">
        <v>1128</v>
      </c>
    </row>
    <row r="53" spans="1:16" hidden="1" x14ac:dyDescent="0.3">
      <c r="A53" t="s">
        <v>1157</v>
      </c>
      <c r="B53" t="s">
        <v>63</v>
      </c>
      <c r="C53">
        <v>5379471000</v>
      </c>
      <c r="D53">
        <v>0</v>
      </c>
      <c r="E53">
        <v>135220000</v>
      </c>
      <c r="F53">
        <v>0</v>
      </c>
      <c r="G53">
        <v>0</v>
      </c>
      <c r="H53">
        <v>0</v>
      </c>
      <c r="I53">
        <v>0</v>
      </c>
      <c r="J53">
        <v>314113000</v>
      </c>
      <c r="K53" t="s">
        <v>1128</v>
      </c>
      <c r="L53">
        <v>6476248000</v>
      </c>
      <c r="M53">
        <v>5370471000</v>
      </c>
      <c r="N53">
        <v>4418882000</v>
      </c>
      <c r="O53">
        <v>0.57030000000000003</v>
      </c>
      <c r="P53" t="s">
        <v>1128</v>
      </c>
    </row>
    <row r="54" spans="1:16" hidden="1" x14ac:dyDescent="0.3">
      <c r="A54" t="s">
        <v>1157</v>
      </c>
      <c r="B54" t="s">
        <v>65</v>
      </c>
      <c r="C54">
        <v>5034921000</v>
      </c>
      <c r="D54">
        <v>268106000</v>
      </c>
      <c r="E54">
        <v>616129000</v>
      </c>
      <c r="F54">
        <v>52040000</v>
      </c>
      <c r="G54">
        <v>166211000</v>
      </c>
      <c r="H54">
        <v>0</v>
      </c>
      <c r="I54">
        <v>0</v>
      </c>
      <c r="J54">
        <v>686866000</v>
      </c>
      <c r="K54" t="s">
        <v>1159</v>
      </c>
      <c r="L54">
        <v>9270195000</v>
      </c>
      <c r="M54">
        <v>5034921000</v>
      </c>
      <c r="N54">
        <v>-2620967000</v>
      </c>
      <c r="O54">
        <v>0.85819999999999996</v>
      </c>
      <c r="P54" t="s">
        <v>1128</v>
      </c>
    </row>
    <row r="55" spans="1:16" hidden="1" x14ac:dyDescent="0.3">
      <c r="A55" t="s">
        <v>1157</v>
      </c>
      <c r="B55" t="s">
        <v>56</v>
      </c>
      <c r="C55">
        <v>3414237000</v>
      </c>
      <c r="D55">
        <v>0</v>
      </c>
      <c r="E55">
        <v>108293000</v>
      </c>
      <c r="F55">
        <v>0</v>
      </c>
      <c r="G55">
        <v>0</v>
      </c>
      <c r="H55">
        <v>0</v>
      </c>
      <c r="I55">
        <v>0</v>
      </c>
      <c r="J55">
        <v>219242000</v>
      </c>
      <c r="K55" t="s">
        <v>1128</v>
      </c>
      <c r="L55">
        <v>4197137000</v>
      </c>
      <c r="M55">
        <v>3414237000</v>
      </c>
      <c r="N55">
        <v>2739882000</v>
      </c>
      <c r="O55">
        <v>0.62070000000000003</v>
      </c>
      <c r="P55" t="s">
        <v>1128</v>
      </c>
    </row>
    <row r="56" spans="1:16" hidden="1" x14ac:dyDescent="0.3">
      <c r="A56" t="s">
        <v>1157</v>
      </c>
      <c r="B56" t="s">
        <v>59</v>
      </c>
      <c r="C56">
        <v>1373297000</v>
      </c>
      <c r="D56">
        <v>103887000</v>
      </c>
      <c r="E56">
        <v>221066000</v>
      </c>
      <c r="F56">
        <v>13985000</v>
      </c>
      <c r="G56">
        <v>60935000</v>
      </c>
      <c r="H56">
        <v>0</v>
      </c>
      <c r="I56">
        <v>0</v>
      </c>
      <c r="J56">
        <v>374445000</v>
      </c>
      <c r="K56" t="s">
        <v>1160</v>
      </c>
      <c r="L56">
        <v>3107958000</v>
      </c>
      <c r="M56">
        <v>1373297000</v>
      </c>
      <c r="N56">
        <v>-1595257000</v>
      </c>
      <c r="O56">
        <v>0.88719999999999999</v>
      </c>
      <c r="P56" t="s">
        <v>1128</v>
      </c>
    </row>
    <row r="57" spans="1:16" hidden="1" x14ac:dyDescent="0.3">
      <c r="A57" t="s">
        <v>1161</v>
      </c>
      <c r="B57" t="s">
        <v>61</v>
      </c>
      <c r="C57">
        <v>406151000</v>
      </c>
      <c r="D57">
        <v>49537000</v>
      </c>
      <c r="E57">
        <v>0</v>
      </c>
      <c r="F57">
        <v>450000</v>
      </c>
      <c r="G57">
        <v>0</v>
      </c>
      <c r="H57">
        <v>129543000</v>
      </c>
      <c r="I57">
        <v>0</v>
      </c>
      <c r="J57">
        <v>80567000</v>
      </c>
      <c r="K57" t="s">
        <v>1162</v>
      </c>
      <c r="L57">
        <v>1282039000</v>
      </c>
      <c r="M57">
        <v>406151000</v>
      </c>
      <c r="N57">
        <v>-273474000</v>
      </c>
      <c r="O57">
        <v>0.90920000000000001</v>
      </c>
      <c r="P57" t="s">
        <v>1128</v>
      </c>
    </row>
    <row r="58" spans="1:16" hidden="1" x14ac:dyDescent="0.3">
      <c r="A58" t="s">
        <v>1161</v>
      </c>
      <c r="B58" t="s">
        <v>63</v>
      </c>
      <c r="C58">
        <v>5230930000</v>
      </c>
      <c r="D58">
        <v>0</v>
      </c>
      <c r="E58">
        <v>0</v>
      </c>
      <c r="F58">
        <v>0</v>
      </c>
      <c r="G58">
        <v>0</v>
      </c>
      <c r="H58">
        <v>286189000</v>
      </c>
      <c r="J58">
        <v>311755000</v>
      </c>
      <c r="K58" t="s">
        <v>1128</v>
      </c>
      <c r="L58">
        <v>6368671000</v>
      </c>
      <c r="M58">
        <v>5230930000</v>
      </c>
      <c r="N58">
        <v>4252577000</v>
      </c>
      <c r="O58">
        <v>0.59099999999999997</v>
      </c>
      <c r="P58" t="s">
        <v>1128</v>
      </c>
    </row>
    <row r="59" spans="1:16" hidden="1" x14ac:dyDescent="0.3">
      <c r="A59" t="s">
        <v>1161</v>
      </c>
      <c r="B59" t="s">
        <v>65</v>
      </c>
      <c r="C59">
        <v>3573057000</v>
      </c>
      <c r="D59">
        <v>379817000</v>
      </c>
      <c r="E59">
        <v>0</v>
      </c>
      <c r="F59">
        <v>5757000</v>
      </c>
      <c r="G59">
        <v>0</v>
      </c>
      <c r="H59">
        <v>953837000</v>
      </c>
      <c r="I59">
        <v>0</v>
      </c>
      <c r="J59">
        <v>423424000</v>
      </c>
      <c r="K59" t="s">
        <v>1163</v>
      </c>
      <c r="L59">
        <v>10447804000</v>
      </c>
      <c r="M59">
        <v>3573057000</v>
      </c>
      <c r="N59">
        <v>-1690679000</v>
      </c>
      <c r="O59">
        <v>0.89200000000000002</v>
      </c>
      <c r="P59" t="s">
        <v>1128</v>
      </c>
    </row>
    <row r="60" spans="1:16" hidden="1" x14ac:dyDescent="0.3">
      <c r="A60" t="s">
        <v>1161</v>
      </c>
      <c r="B60" t="s">
        <v>56</v>
      </c>
      <c r="C60">
        <v>3168142000</v>
      </c>
      <c r="D60">
        <v>0</v>
      </c>
      <c r="E60">
        <v>0</v>
      </c>
      <c r="F60">
        <v>0</v>
      </c>
      <c r="G60">
        <v>0</v>
      </c>
      <c r="H60">
        <v>234494000</v>
      </c>
      <c r="I60">
        <v>0</v>
      </c>
      <c r="J60">
        <v>159868000</v>
      </c>
      <c r="K60" t="s">
        <v>1128</v>
      </c>
      <c r="L60">
        <v>3982571000</v>
      </c>
      <c r="M60">
        <v>3168142000</v>
      </c>
      <c r="N60">
        <v>2467801000</v>
      </c>
      <c r="O60">
        <v>0.65700000000000003</v>
      </c>
      <c r="P60" t="s">
        <v>1128</v>
      </c>
    </row>
    <row r="61" spans="1:16" hidden="1" x14ac:dyDescent="0.3">
      <c r="A61" t="s">
        <v>1161</v>
      </c>
      <c r="B61" t="s">
        <v>59</v>
      </c>
      <c r="C61">
        <v>843802000</v>
      </c>
      <c r="D61">
        <v>133569000</v>
      </c>
      <c r="E61">
        <v>0</v>
      </c>
      <c r="F61">
        <v>733000</v>
      </c>
      <c r="G61">
        <v>0</v>
      </c>
      <c r="H61">
        <v>327370000</v>
      </c>
      <c r="I61">
        <v>0</v>
      </c>
      <c r="J61">
        <v>239721000</v>
      </c>
      <c r="K61" t="s">
        <v>1164</v>
      </c>
      <c r="L61">
        <v>3570229000</v>
      </c>
      <c r="M61">
        <v>843802000</v>
      </c>
      <c r="N61">
        <v>-1183066000</v>
      </c>
      <c r="O61">
        <v>0.92479999999999996</v>
      </c>
      <c r="P61" t="s">
        <v>1128</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8AAE5-3D75-46AE-BE78-79A7104CF2FF}">
  <sheetPr>
    <tabColor rgb="FF00B050"/>
  </sheetPr>
  <dimension ref="A1:D339"/>
  <sheetViews>
    <sheetView workbookViewId="0"/>
  </sheetViews>
  <sheetFormatPr defaultRowHeight="14.4" x14ac:dyDescent="0.3"/>
  <cols>
    <col min="1" max="2" width="9.44140625" bestFit="1" customWidth="1"/>
    <col min="3" max="3" width="50.44140625" bestFit="1" customWidth="1"/>
    <col min="4" max="4" width="42.33203125" bestFit="1" customWidth="1"/>
  </cols>
  <sheetData>
    <row r="1" spans="1:4" x14ac:dyDescent="0.3">
      <c r="A1" t="s">
        <v>1165</v>
      </c>
      <c r="B1" t="s">
        <v>111</v>
      </c>
      <c r="C1" t="s">
        <v>1166</v>
      </c>
      <c r="D1" t="s">
        <v>46</v>
      </c>
    </row>
    <row r="2" spans="1:4" x14ac:dyDescent="0.3">
      <c r="A2" t="s">
        <v>990</v>
      </c>
      <c r="B2" t="s">
        <v>47</v>
      </c>
      <c r="C2" t="s">
        <v>991</v>
      </c>
      <c r="D2" t="s">
        <v>1167</v>
      </c>
    </row>
    <row r="3" spans="1:4" x14ac:dyDescent="0.3">
      <c r="A3" t="s">
        <v>159</v>
      </c>
      <c r="B3" t="s">
        <v>160</v>
      </c>
      <c r="C3" t="s">
        <v>161</v>
      </c>
      <c r="D3" t="s">
        <v>1167</v>
      </c>
    </row>
    <row r="4" spans="1:4" x14ac:dyDescent="0.3">
      <c r="A4" t="s">
        <v>711</v>
      </c>
      <c r="B4" t="s">
        <v>712</v>
      </c>
      <c r="C4" t="s">
        <v>713</v>
      </c>
      <c r="D4" t="s">
        <v>1168</v>
      </c>
    </row>
    <row r="5" spans="1:4" x14ac:dyDescent="0.3">
      <c r="A5" t="s">
        <v>523</v>
      </c>
      <c r="B5" t="s">
        <v>524</v>
      </c>
      <c r="C5" t="s">
        <v>525</v>
      </c>
      <c r="D5" t="s">
        <v>1167</v>
      </c>
    </row>
    <row r="6" spans="1:4" x14ac:dyDescent="0.3">
      <c r="A6" t="s">
        <v>795</v>
      </c>
      <c r="B6" t="s">
        <v>796</v>
      </c>
      <c r="C6" t="s">
        <v>797</v>
      </c>
      <c r="D6" t="s">
        <v>1167</v>
      </c>
    </row>
    <row r="7" spans="1:4" x14ac:dyDescent="0.3">
      <c r="A7" t="s">
        <v>231</v>
      </c>
      <c r="B7" t="s">
        <v>232</v>
      </c>
      <c r="C7" t="s">
        <v>233</v>
      </c>
      <c r="D7" t="s">
        <v>1168</v>
      </c>
    </row>
    <row r="8" spans="1:4" x14ac:dyDescent="0.3">
      <c r="A8" t="s">
        <v>141</v>
      </c>
      <c r="B8" t="s">
        <v>142</v>
      </c>
      <c r="C8" t="s">
        <v>143</v>
      </c>
      <c r="D8" t="s">
        <v>1168</v>
      </c>
    </row>
    <row r="9" spans="1:4" x14ac:dyDescent="0.3">
      <c r="A9" t="s">
        <v>478</v>
      </c>
      <c r="B9" t="s">
        <v>479</v>
      </c>
      <c r="C9" t="s">
        <v>480</v>
      </c>
      <c r="D9" t="s">
        <v>1168</v>
      </c>
    </row>
    <row r="10" spans="1:4" x14ac:dyDescent="0.3">
      <c r="A10" t="s">
        <v>726</v>
      </c>
      <c r="B10" t="s">
        <v>727</v>
      </c>
      <c r="C10" t="s">
        <v>728</v>
      </c>
      <c r="D10" t="s">
        <v>1168</v>
      </c>
    </row>
    <row r="11" spans="1:4" x14ac:dyDescent="0.3">
      <c r="A11" t="s">
        <v>487</v>
      </c>
      <c r="B11" t="s">
        <v>488</v>
      </c>
      <c r="C11" t="s">
        <v>489</v>
      </c>
      <c r="D11" t="s">
        <v>1168</v>
      </c>
    </row>
    <row r="12" spans="1:4" x14ac:dyDescent="0.3">
      <c r="A12" t="s">
        <v>397</v>
      </c>
      <c r="B12" t="s">
        <v>398</v>
      </c>
      <c r="C12" t="s">
        <v>399</v>
      </c>
      <c r="D12" t="s">
        <v>1168</v>
      </c>
    </row>
    <row r="13" spans="1:4" x14ac:dyDescent="0.3">
      <c r="A13" t="s">
        <v>750</v>
      </c>
      <c r="B13" t="s">
        <v>751</v>
      </c>
      <c r="C13" t="s">
        <v>752</v>
      </c>
      <c r="D13" t="s">
        <v>1168</v>
      </c>
    </row>
    <row r="14" spans="1:4" x14ac:dyDescent="0.3">
      <c r="A14" t="s">
        <v>789</v>
      </c>
      <c r="B14" t="s">
        <v>790</v>
      </c>
      <c r="C14" t="s">
        <v>791</v>
      </c>
      <c r="D14" t="s">
        <v>1168</v>
      </c>
    </row>
    <row r="15" spans="1:4" x14ac:dyDescent="0.3">
      <c r="A15" t="s">
        <v>547</v>
      </c>
      <c r="B15" t="s">
        <v>548</v>
      </c>
      <c r="C15" t="s">
        <v>549</v>
      </c>
      <c r="D15" t="s">
        <v>1169</v>
      </c>
    </row>
    <row r="16" spans="1:4" x14ac:dyDescent="0.3">
      <c r="A16" t="s">
        <v>1046</v>
      </c>
      <c r="B16" t="s">
        <v>1047</v>
      </c>
      <c r="C16" t="s">
        <v>1048</v>
      </c>
      <c r="D16" t="s">
        <v>1169</v>
      </c>
    </row>
    <row r="17" spans="1:4" x14ac:dyDescent="0.3">
      <c r="A17" t="s">
        <v>367</v>
      </c>
      <c r="B17" t="s">
        <v>368</v>
      </c>
      <c r="C17" t="s">
        <v>369</v>
      </c>
      <c r="D17" t="s">
        <v>1169</v>
      </c>
    </row>
    <row r="18" spans="1:4" x14ac:dyDescent="0.3">
      <c r="A18" t="s">
        <v>505</v>
      </c>
      <c r="B18" t="s">
        <v>506</v>
      </c>
      <c r="C18" t="s">
        <v>507</v>
      </c>
      <c r="D18" t="s">
        <v>1169</v>
      </c>
    </row>
    <row r="19" spans="1:4" x14ac:dyDescent="0.3">
      <c r="A19" t="s">
        <v>201</v>
      </c>
      <c r="B19" t="s">
        <v>202</v>
      </c>
      <c r="C19" t="s">
        <v>203</v>
      </c>
      <c r="D19" t="s">
        <v>1169</v>
      </c>
    </row>
    <row r="20" spans="1:4" x14ac:dyDescent="0.3">
      <c r="A20" t="s">
        <v>198</v>
      </c>
      <c r="B20" t="s">
        <v>199</v>
      </c>
      <c r="C20" t="s">
        <v>200</v>
      </c>
      <c r="D20" t="s">
        <v>1169</v>
      </c>
    </row>
    <row r="21" spans="1:4" x14ac:dyDescent="0.3">
      <c r="A21" t="s">
        <v>998</v>
      </c>
      <c r="B21" t="s">
        <v>999</v>
      </c>
      <c r="C21" t="s">
        <v>1000</v>
      </c>
      <c r="D21" t="s">
        <v>1169</v>
      </c>
    </row>
    <row r="22" spans="1:4" x14ac:dyDescent="0.3">
      <c r="A22" t="s">
        <v>352</v>
      </c>
      <c r="B22" t="s">
        <v>353</v>
      </c>
      <c r="C22" t="s">
        <v>354</v>
      </c>
      <c r="D22" t="s">
        <v>1169</v>
      </c>
    </row>
    <row r="23" spans="1:4" x14ac:dyDescent="0.3">
      <c r="A23" t="s">
        <v>1101</v>
      </c>
      <c r="B23" t="s">
        <v>1102</v>
      </c>
      <c r="C23" t="s">
        <v>1103</v>
      </c>
      <c r="D23" t="s">
        <v>1170</v>
      </c>
    </row>
    <row r="24" spans="1:4" x14ac:dyDescent="0.3">
      <c r="A24" t="s">
        <v>741</v>
      </c>
      <c r="B24" t="s">
        <v>742</v>
      </c>
      <c r="C24" t="s">
        <v>743</v>
      </c>
      <c r="D24" t="s">
        <v>1171</v>
      </c>
    </row>
    <row r="25" spans="1:4" x14ac:dyDescent="0.3">
      <c r="A25" t="s">
        <v>273</v>
      </c>
      <c r="B25" t="s">
        <v>274</v>
      </c>
      <c r="C25" t="s">
        <v>275</v>
      </c>
      <c r="D25" t="s">
        <v>1171</v>
      </c>
    </row>
    <row r="26" spans="1:4" x14ac:dyDescent="0.3">
      <c r="A26" t="s">
        <v>834</v>
      </c>
      <c r="B26" t="s">
        <v>835</v>
      </c>
      <c r="C26" t="s">
        <v>836</v>
      </c>
      <c r="D26" t="s">
        <v>1171</v>
      </c>
    </row>
    <row r="27" spans="1:4" x14ac:dyDescent="0.3">
      <c r="A27" t="s">
        <v>192</v>
      </c>
      <c r="B27" t="s">
        <v>193</v>
      </c>
      <c r="C27" t="s">
        <v>194</v>
      </c>
      <c r="D27" t="s">
        <v>1171</v>
      </c>
    </row>
    <row r="28" spans="1:4" x14ac:dyDescent="0.3">
      <c r="A28" t="s">
        <v>765</v>
      </c>
      <c r="B28" t="s">
        <v>766</v>
      </c>
      <c r="C28" t="s">
        <v>767</v>
      </c>
      <c r="D28" t="s">
        <v>1171</v>
      </c>
    </row>
    <row r="29" spans="1:4" x14ac:dyDescent="0.3">
      <c r="A29" t="s">
        <v>1068</v>
      </c>
      <c r="B29" t="s">
        <v>1069</v>
      </c>
      <c r="C29" t="s">
        <v>1070</v>
      </c>
      <c r="D29" t="s">
        <v>1172</v>
      </c>
    </row>
    <row r="30" spans="1:4" x14ac:dyDescent="0.3">
      <c r="A30" t="s">
        <v>963</v>
      </c>
      <c r="B30" t="s">
        <v>964</v>
      </c>
      <c r="C30" t="s">
        <v>965</v>
      </c>
      <c r="D30" t="s">
        <v>1173</v>
      </c>
    </row>
    <row r="31" spans="1:4" x14ac:dyDescent="0.3">
      <c r="A31" t="s">
        <v>448</v>
      </c>
      <c r="B31" t="s">
        <v>449</v>
      </c>
      <c r="C31" t="s">
        <v>450</v>
      </c>
      <c r="D31" t="s">
        <v>1173</v>
      </c>
    </row>
    <row r="32" spans="1:4" x14ac:dyDescent="0.3">
      <c r="A32" t="s">
        <v>496</v>
      </c>
      <c r="B32" t="s">
        <v>497</v>
      </c>
      <c r="C32" t="s">
        <v>498</v>
      </c>
      <c r="D32" t="s">
        <v>1173</v>
      </c>
    </row>
    <row r="33" spans="1:4" x14ac:dyDescent="0.3">
      <c r="A33" t="s">
        <v>433</v>
      </c>
      <c r="B33" t="s">
        <v>434</v>
      </c>
      <c r="C33" t="s">
        <v>435</v>
      </c>
      <c r="D33" t="s">
        <v>1173</v>
      </c>
    </row>
    <row r="34" spans="1:4" x14ac:dyDescent="0.3">
      <c r="A34" t="s">
        <v>987</v>
      </c>
      <c r="B34" t="s">
        <v>988</v>
      </c>
      <c r="C34" t="s">
        <v>989</v>
      </c>
      <c r="D34" t="s">
        <v>1173</v>
      </c>
    </row>
    <row r="35" spans="1:4" x14ac:dyDescent="0.3">
      <c r="A35" t="s">
        <v>382</v>
      </c>
      <c r="B35" t="s">
        <v>383</v>
      </c>
      <c r="C35" t="s">
        <v>384</v>
      </c>
      <c r="D35" t="s">
        <v>1173</v>
      </c>
    </row>
    <row r="36" spans="1:4" x14ac:dyDescent="0.3">
      <c r="A36" t="s">
        <v>189</v>
      </c>
      <c r="B36" t="s">
        <v>190</v>
      </c>
      <c r="C36" t="s">
        <v>191</v>
      </c>
      <c r="D36" t="s">
        <v>1173</v>
      </c>
    </row>
    <row r="37" spans="1:4" x14ac:dyDescent="0.3">
      <c r="A37" t="s">
        <v>150</v>
      </c>
      <c r="B37" t="s">
        <v>151</v>
      </c>
      <c r="C37" t="s">
        <v>152</v>
      </c>
      <c r="D37" t="s">
        <v>1173</v>
      </c>
    </row>
    <row r="38" spans="1:4" x14ac:dyDescent="0.3">
      <c r="A38" t="s">
        <v>792</v>
      </c>
      <c r="B38" t="s">
        <v>793</v>
      </c>
      <c r="C38" t="s">
        <v>794</v>
      </c>
      <c r="D38" t="s">
        <v>1173</v>
      </c>
    </row>
    <row r="39" spans="1:4" x14ac:dyDescent="0.3">
      <c r="A39" t="s">
        <v>327</v>
      </c>
      <c r="B39" t="s">
        <v>328</v>
      </c>
      <c r="C39" t="s">
        <v>329</v>
      </c>
      <c r="D39" t="s">
        <v>1173</v>
      </c>
    </row>
    <row r="40" spans="1:4" x14ac:dyDescent="0.3">
      <c r="A40" t="s">
        <v>327</v>
      </c>
      <c r="B40" t="s">
        <v>330</v>
      </c>
      <c r="C40" t="s">
        <v>331</v>
      </c>
      <c r="D40" t="s">
        <v>1170</v>
      </c>
    </row>
    <row r="41" spans="1:4" x14ac:dyDescent="0.3">
      <c r="A41" t="s">
        <v>294</v>
      </c>
      <c r="B41" t="s">
        <v>295</v>
      </c>
      <c r="C41" t="s">
        <v>296</v>
      </c>
      <c r="D41" t="s">
        <v>1168</v>
      </c>
    </row>
    <row r="42" spans="1:4" x14ac:dyDescent="0.3">
      <c r="A42" t="s">
        <v>891</v>
      </c>
      <c r="B42" t="s">
        <v>892</v>
      </c>
      <c r="C42" t="s">
        <v>893</v>
      </c>
      <c r="D42" t="s">
        <v>1168</v>
      </c>
    </row>
    <row r="43" spans="1:4" x14ac:dyDescent="0.3">
      <c r="A43" t="s">
        <v>526</v>
      </c>
      <c r="B43" t="s">
        <v>527</v>
      </c>
      <c r="C43" t="s">
        <v>528</v>
      </c>
      <c r="D43" t="s">
        <v>1173</v>
      </c>
    </row>
    <row r="44" spans="1:4" x14ac:dyDescent="0.3">
      <c r="A44" t="s">
        <v>945</v>
      </c>
      <c r="B44" t="s">
        <v>946</v>
      </c>
      <c r="C44" t="s">
        <v>947</v>
      </c>
      <c r="D44" t="s">
        <v>1173</v>
      </c>
    </row>
    <row r="45" spans="1:4" x14ac:dyDescent="0.3">
      <c r="A45" t="s">
        <v>204</v>
      </c>
      <c r="B45" t="s">
        <v>205</v>
      </c>
      <c r="C45" t="s">
        <v>206</v>
      </c>
      <c r="D45" t="s">
        <v>1173</v>
      </c>
    </row>
    <row r="46" spans="1:4" x14ac:dyDescent="0.3">
      <c r="A46" t="s">
        <v>469</v>
      </c>
      <c r="B46" t="s">
        <v>470</v>
      </c>
      <c r="C46" t="s">
        <v>471</v>
      </c>
      <c r="D46" t="s">
        <v>1173</v>
      </c>
    </row>
    <row r="47" spans="1:4" x14ac:dyDescent="0.3">
      <c r="A47" t="s">
        <v>1034</v>
      </c>
      <c r="B47" t="s">
        <v>1035</v>
      </c>
      <c r="C47" t="s">
        <v>1036</v>
      </c>
      <c r="D47" t="s">
        <v>1173</v>
      </c>
    </row>
    <row r="48" spans="1:4" x14ac:dyDescent="0.3">
      <c r="A48" t="s">
        <v>475</v>
      </c>
      <c r="B48" t="s">
        <v>476</v>
      </c>
      <c r="C48" t="s">
        <v>477</v>
      </c>
      <c r="D48" t="s">
        <v>1173</v>
      </c>
    </row>
    <row r="49" spans="1:4" x14ac:dyDescent="0.3">
      <c r="A49" t="s">
        <v>700</v>
      </c>
      <c r="B49" t="s">
        <v>701</v>
      </c>
      <c r="C49" t="s">
        <v>702</v>
      </c>
      <c r="D49" t="s">
        <v>1169</v>
      </c>
    </row>
    <row r="50" spans="1:4" x14ac:dyDescent="0.3">
      <c r="A50" t="s">
        <v>180</v>
      </c>
      <c r="B50" t="s">
        <v>181</v>
      </c>
      <c r="C50" t="s">
        <v>182</v>
      </c>
      <c r="D50" t="s">
        <v>1169</v>
      </c>
    </row>
    <row r="51" spans="1:4" x14ac:dyDescent="0.3">
      <c r="A51" t="s">
        <v>714</v>
      </c>
      <c r="B51" t="s">
        <v>715</v>
      </c>
      <c r="C51" t="s">
        <v>716</v>
      </c>
      <c r="D51" t="s">
        <v>1169</v>
      </c>
    </row>
    <row r="52" spans="1:4" x14ac:dyDescent="0.3">
      <c r="A52" t="s">
        <v>309</v>
      </c>
      <c r="B52" t="s">
        <v>310</v>
      </c>
      <c r="C52" t="s">
        <v>311</v>
      </c>
      <c r="D52" t="s">
        <v>1169</v>
      </c>
    </row>
    <row r="53" spans="1:4" x14ac:dyDescent="0.3">
      <c r="A53" t="s">
        <v>544</v>
      </c>
      <c r="B53" t="s">
        <v>545</v>
      </c>
      <c r="C53" t="s">
        <v>546</v>
      </c>
      <c r="D53" t="s">
        <v>1169</v>
      </c>
    </row>
    <row r="54" spans="1:4" x14ac:dyDescent="0.3">
      <c r="A54" t="s">
        <v>992</v>
      </c>
      <c r="B54" t="s">
        <v>993</v>
      </c>
      <c r="C54" t="s">
        <v>994</v>
      </c>
      <c r="D54" t="s">
        <v>1169</v>
      </c>
    </row>
    <row r="55" spans="1:4" x14ac:dyDescent="0.3">
      <c r="A55" t="s">
        <v>472</v>
      </c>
      <c r="B55" t="s">
        <v>473</v>
      </c>
      <c r="C55" t="s">
        <v>474</v>
      </c>
      <c r="D55" t="s">
        <v>1167</v>
      </c>
    </row>
    <row r="56" spans="1:4" x14ac:dyDescent="0.3">
      <c r="A56" t="s">
        <v>279</v>
      </c>
      <c r="B56" t="s">
        <v>280</v>
      </c>
      <c r="C56" t="s">
        <v>281</v>
      </c>
      <c r="D56" t="s">
        <v>1167</v>
      </c>
    </row>
    <row r="57" spans="1:4" x14ac:dyDescent="0.3">
      <c r="A57" t="s">
        <v>697</v>
      </c>
      <c r="B57" t="s">
        <v>698</v>
      </c>
      <c r="C57" t="s">
        <v>699</v>
      </c>
      <c r="D57" t="s">
        <v>1167</v>
      </c>
    </row>
    <row r="58" spans="1:4" x14ac:dyDescent="0.3">
      <c r="A58" t="s">
        <v>457</v>
      </c>
      <c r="B58" t="s">
        <v>458</v>
      </c>
      <c r="C58" t="s">
        <v>459</v>
      </c>
      <c r="D58" t="s">
        <v>1167</v>
      </c>
    </row>
    <row r="59" spans="1:4" x14ac:dyDescent="0.3">
      <c r="A59" t="s">
        <v>786</v>
      </c>
      <c r="B59" t="s">
        <v>787</v>
      </c>
      <c r="C59" t="s">
        <v>788</v>
      </c>
      <c r="D59" t="s">
        <v>1167</v>
      </c>
    </row>
    <row r="60" spans="1:4" x14ac:dyDescent="0.3">
      <c r="A60" t="s">
        <v>720</v>
      </c>
      <c r="B60" t="s">
        <v>721</v>
      </c>
      <c r="C60" t="s">
        <v>722</v>
      </c>
      <c r="D60" t="s">
        <v>1168</v>
      </c>
    </row>
    <row r="61" spans="1:4" x14ac:dyDescent="0.3">
      <c r="A61" t="s">
        <v>640</v>
      </c>
      <c r="B61" t="s">
        <v>641</v>
      </c>
      <c r="C61" t="s">
        <v>642</v>
      </c>
      <c r="D61" t="s">
        <v>1168</v>
      </c>
    </row>
    <row r="62" spans="1:4" x14ac:dyDescent="0.3">
      <c r="A62" t="s">
        <v>888</v>
      </c>
      <c r="B62" t="s">
        <v>889</v>
      </c>
      <c r="C62" t="s">
        <v>890</v>
      </c>
      <c r="D62" t="s">
        <v>1168</v>
      </c>
    </row>
    <row r="63" spans="1:4" x14ac:dyDescent="0.3">
      <c r="A63" t="s">
        <v>466</v>
      </c>
      <c r="B63" t="s">
        <v>467</v>
      </c>
      <c r="C63" t="s">
        <v>468</v>
      </c>
      <c r="D63" t="s">
        <v>1168</v>
      </c>
    </row>
    <row r="64" spans="1:4" x14ac:dyDescent="0.3">
      <c r="A64" t="s">
        <v>349</v>
      </c>
      <c r="B64" t="s">
        <v>350</v>
      </c>
      <c r="C64" t="s">
        <v>351</v>
      </c>
      <c r="D64" t="s">
        <v>1168</v>
      </c>
    </row>
    <row r="65" spans="1:4" x14ac:dyDescent="0.3">
      <c r="A65" t="s">
        <v>738</v>
      </c>
      <c r="B65" t="s">
        <v>739</v>
      </c>
      <c r="C65" t="s">
        <v>740</v>
      </c>
      <c r="D65" t="s">
        <v>1168</v>
      </c>
    </row>
    <row r="66" spans="1:4" x14ac:dyDescent="0.3">
      <c r="A66" t="s">
        <v>972</v>
      </c>
      <c r="B66" t="s">
        <v>973</v>
      </c>
      <c r="C66" t="s">
        <v>974</v>
      </c>
      <c r="D66" t="s">
        <v>1174</v>
      </c>
    </row>
    <row r="67" spans="1:4" x14ac:dyDescent="0.3">
      <c r="A67" t="s">
        <v>771</v>
      </c>
      <c r="B67" t="s">
        <v>772</v>
      </c>
      <c r="C67" t="s">
        <v>773</v>
      </c>
      <c r="D67" t="s">
        <v>1169</v>
      </c>
    </row>
    <row r="68" spans="1:4" x14ac:dyDescent="0.3">
      <c r="A68" t="s">
        <v>984</v>
      </c>
      <c r="B68" t="s">
        <v>985</v>
      </c>
      <c r="C68" t="s">
        <v>986</v>
      </c>
      <c r="D68" t="s">
        <v>1169</v>
      </c>
    </row>
    <row r="69" spans="1:4" x14ac:dyDescent="0.3">
      <c r="A69" t="s">
        <v>267</v>
      </c>
      <c r="B69" t="s">
        <v>268</v>
      </c>
      <c r="C69" t="s">
        <v>269</v>
      </c>
      <c r="D69" t="s">
        <v>1169</v>
      </c>
    </row>
    <row r="70" spans="1:4" x14ac:dyDescent="0.3">
      <c r="A70" t="s">
        <v>861</v>
      </c>
      <c r="B70" t="s">
        <v>862</v>
      </c>
      <c r="C70" t="s">
        <v>863</v>
      </c>
      <c r="D70" t="s">
        <v>1169</v>
      </c>
    </row>
    <row r="71" spans="1:4" x14ac:dyDescent="0.3">
      <c r="A71" t="s">
        <v>813</v>
      </c>
      <c r="B71" t="s">
        <v>814</v>
      </c>
      <c r="C71" t="s">
        <v>815</v>
      </c>
      <c r="D71" t="s">
        <v>1174</v>
      </c>
    </row>
    <row r="72" spans="1:4" x14ac:dyDescent="0.3">
      <c r="A72" t="s">
        <v>589</v>
      </c>
      <c r="B72" t="s">
        <v>590</v>
      </c>
      <c r="C72" t="s">
        <v>591</v>
      </c>
      <c r="D72" t="s">
        <v>1169</v>
      </c>
    </row>
    <row r="73" spans="1:4" x14ac:dyDescent="0.3">
      <c r="A73" t="s">
        <v>373</v>
      </c>
      <c r="B73" t="s">
        <v>374</v>
      </c>
      <c r="C73" t="s">
        <v>375</v>
      </c>
      <c r="D73" t="s">
        <v>1169</v>
      </c>
    </row>
    <row r="74" spans="1:4" x14ac:dyDescent="0.3">
      <c r="A74" t="s">
        <v>1022</v>
      </c>
      <c r="B74" t="s">
        <v>1023</v>
      </c>
      <c r="C74" t="s">
        <v>1024</v>
      </c>
      <c r="D74" t="s">
        <v>1169</v>
      </c>
    </row>
    <row r="75" spans="1:4" x14ac:dyDescent="0.3">
      <c r="A75" t="s">
        <v>415</v>
      </c>
      <c r="B75" t="s">
        <v>416</v>
      </c>
      <c r="C75" t="s">
        <v>417</v>
      </c>
      <c r="D75" t="s">
        <v>1169</v>
      </c>
    </row>
    <row r="76" spans="1:4" x14ac:dyDescent="0.3">
      <c r="A76" t="s">
        <v>125</v>
      </c>
      <c r="B76" t="s">
        <v>126</v>
      </c>
      <c r="C76" t="s">
        <v>127</v>
      </c>
      <c r="D76" t="s">
        <v>1175</v>
      </c>
    </row>
    <row r="77" spans="1:4" x14ac:dyDescent="0.3">
      <c r="A77" t="s">
        <v>454</v>
      </c>
      <c r="B77" t="s">
        <v>455</v>
      </c>
      <c r="C77" t="s">
        <v>456</v>
      </c>
      <c r="D77" t="s">
        <v>1175</v>
      </c>
    </row>
    <row r="78" spans="1:4" x14ac:dyDescent="0.3">
      <c r="A78" t="s">
        <v>637</v>
      </c>
      <c r="B78" t="s">
        <v>638</v>
      </c>
      <c r="C78" t="s">
        <v>639</v>
      </c>
      <c r="D78" t="s">
        <v>1175</v>
      </c>
    </row>
    <row r="79" spans="1:4" x14ac:dyDescent="0.3">
      <c r="A79" t="s">
        <v>559</v>
      </c>
      <c r="B79" t="s">
        <v>560</v>
      </c>
      <c r="C79" t="s">
        <v>561</v>
      </c>
      <c r="D79" t="s">
        <v>1175</v>
      </c>
    </row>
    <row r="80" spans="1:4" x14ac:dyDescent="0.3">
      <c r="A80" t="s">
        <v>583</v>
      </c>
      <c r="B80" t="s">
        <v>584</v>
      </c>
      <c r="C80" t="s">
        <v>585</v>
      </c>
      <c r="D80" t="s">
        <v>1175</v>
      </c>
    </row>
    <row r="81" spans="1:4" x14ac:dyDescent="0.3">
      <c r="A81" t="s">
        <v>361</v>
      </c>
      <c r="B81" t="s">
        <v>362</v>
      </c>
      <c r="C81" t="s">
        <v>363</v>
      </c>
      <c r="D81" t="s">
        <v>1175</v>
      </c>
    </row>
    <row r="82" spans="1:4" x14ac:dyDescent="0.3">
      <c r="A82" t="s">
        <v>918</v>
      </c>
      <c r="B82" t="s">
        <v>919</v>
      </c>
      <c r="C82" t="s">
        <v>920</v>
      </c>
      <c r="D82" t="s">
        <v>1175</v>
      </c>
    </row>
    <row r="83" spans="1:4" x14ac:dyDescent="0.3">
      <c r="A83" t="s">
        <v>768</v>
      </c>
      <c r="B83" t="s">
        <v>769</v>
      </c>
      <c r="C83" t="s">
        <v>770</v>
      </c>
      <c r="D83" t="s">
        <v>1175</v>
      </c>
    </row>
    <row r="84" spans="1:4" x14ac:dyDescent="0.3">
      <c r="A84" t="s">
        <v>264</v>
      </c>
      <c r="B84" t="s">
        <v>265</v>
      </c>
      <c r="C84" t="s">
        <v>266</v>
      </c>
      <c r="D84" t="s">
        <v>1175</v>
      </c>
    </row>
    <row r="85" spans="1:4" x14ac:dyDescent="0.3">
      <c r="A85" t="s">
        <v>819</v>
      </c>
      <c r="B85" t="s">
        <v>820</v>
      </c>
      <c r="C85" t="s">
        <v>821</v>
      </c>
      <c r="D85" t="s">
        <v>1175</v>
      </c>
    </row>
    <row r="86" spans="1:4" x14ac:dyDescent="0.3">
      <c r="A86" t="s">
        <v>1028</v>
      </c>
      <c r="B86" t="s">
        <v>1029</v>
      </c>
      <c r="C86" t="s">
        <v>1030</v>
      </c>
      <c r="D86" t="s">
        <v>1175</v>
      </c>
    </row>
    <row r="87" spans="1:4" x14ac:dyDescent="0.3">
      <c r="A87" t="s">
        <v>670</v>
      </c>
      <c r="B87" t="s">
        <v>671</v>
      </c>
      <c r="C87" t="s">
        <v>672</v>
      </c>
      <c r="D87" t="s">
        <v>1175</v>
      </c>
    </row>
    <row r="88" spans="1:4" x14ac:dyDescent="0.3">
      <c r="A88" t="s">
        <v>664</v>
      </c>
      <c r="B88" t="s">
        <v>665</v>
      </c>
      <c r="C88" t="s">
        <v>666</v>
      </c>
      <c r="D88" t="s">
        <v>1175</v>
      </c>
    </row>
    <row r="89" spans="1:4" x14ac:dyDescent="0.3">
      <c r="A89" t="s">
        <v>658</v>
      </c>
      <c r="B89" t="s">
        <v>659</v>
      </c>
      <c r="C89" t="s">
        <v>660</v>
      </c>
      <c r="D89" t="s">
        <v>1176</v>
      </c>
    </row>
    <row r="90" spans="1:4" x14ac:dyDescent="0.3">
      <c r="A90" t="s">
        <v>270</v>
      </c>
      <c r="B90" t="s">
        <v>271</v>
      </c>
      <c r="C90" t="s">
        <v>272</v>
      </c>
      <c r="D90" t="s">
        <v>1176</v>
      </c>
    </row>
    <row r="91" spans="1:4" x14ac:dyDescent="0.3">
      <c r="A91" t="s">
        <v>858</v>
      </c>
      <c r="B91" t="s">
        <v>859</v>
      </c>
      <c r="C91" t="s">
        <v>860</v>
      </c>
      <c r="D91" t="s">
        <v>1176</v>
      </c>
    </row>
    <row r="92" spans="1:4" x14ac:dyDescent="0.3">
      <c r="A92" t="s">
        <v>759</v>
      </c>
      <c r="B92" t="s">
        <v>760</v>
      </c>
      <c r="C92" t="s">
        <v>761</v>
      </c>
      <c r="D92" t="s">
        <v>1171</v>
      </c>
    </row>
    <row r="93" spans="1:4" x14ac:dyDescent="0.3">
      <c r="A93" t="s">
        <v>183</v>
      </c>
      <c r="B93" t="s">
        <v>184</v>
      </c>
      <c r="C93" t="s">
        <v>185</v>
      </c>
      <c r="D93" t="s">
        <v>1171</v>
      </c>
    </row>
    <row r="94" spans="1:4" x14ac:dyDescent="0.3">
      <c r="A94" t="s">
        <v>762</v>
      </c>
      <c r="B94" t="s">
        <v>763</v>
      </c>
      <c r="C94" t="s">
        <v>764</v>
      </c>
      <c r="D94" t="s">
        <v>1171</v>
      </c>
    </row>
    <row r="95" spans="1:4" x14ac:dyDescent="0.3">
      <c r="A95" t="s">
        <v>228</v>
      </c>
      <c r="B95" t="s">
        <v>229</v>
      </c>
      <c r="C95" t="s">
        <v>230</v>
      </c>
      <c r="D95" t="s">
        <v>1171</v>
      </c>
    </row>
    <row r="96" spans="1:4" x14ac:dyDescent="0.3">
      <c r="A96" t="s">
        <v>744</v>
      </c>
      <c r="B96" t="s">
        <v>745</v>
      </c>
      <c r="C96" t="s">
        <v>746</v>
      </c>
      <c r="D96" t="s">
        <v>1171</v>
      </c>
    </row>
    <row r="97" spans="1:4" x14ac:dyDescent="0.3">
      <c r="A97" t="s">
        <v>822</v>
      </c>
      <c r="B97" t="s">
        <v>823</v>
      </c>
      <c r="C97" t="s">
        <v>824</v>
      </c>
      <c r="D97" t="s">
        <v>1177</v>
      </c>
    </row>
    <row r="98" spans="1:4" x14ac:dyDescent="0.3">
      <c r="A98" t="s">
        <v>388</v>
      </c>
      <c r="B98" t="s">
        <v>389</v>
      </c>
      <c r="C98" t="s">
        <v>390</v>
      </c>
      <c r="D98" t="s">
        <v>1177</v>
      </c>
    </row>
    <row r="99" spans="1:4" x14ac:dyDescent="0.3">
      <c r="A99" t="s">
        <v>370</v>
      </c>
      <c r="B99" t="s">
        <v>371</v>
      </c>
      <c r="C99" t="s">
        <v>372</v>
      </c>
      <c r="D99" t="s">
        <v>1177</v>
      </c>
    </row>
    <row r="100" spans="1:4" x14ac:dyDescent="0.3">
      <c r="A100" t="s">
        <v>568</v>
      </c>
      <c r="B100" t="s">
        <v>569</v>
      </c>
      <c r="C100" t="s">
        <v>570</v>
      </c>
      <c r="D100" t="s">
        <v>1177</v>
      </c>
    </row>
    <row r="101" spans="1:4" x14ac:dyDescent="0.3">
      <c r="A101" t="s">
        <v>445</v>
      </c>
      <c r="B101" t="s">
        <v>446</v>
      </c>
      <c r="C101" t="s">
        <v>447</v>
      </c>
      <c r="D101" t="s">
        <v>1177</v>
      </c>
    </row>
    <row r="102" spans="1:4" x14ac:dyDescent="0.3">
      <c r="A102" t="s">
        <v>966</v>
      </c>
      <c r="B102" t="s">
        <v>967</v>
      </c>
      <c r="C102" t="s">
        <v>968</v>
      </c>
      <c r="D102" t="s">
        <v>1177</v>
      </c>
    </row>
    <row r="103" spans="1:4" x14ac:dyDescent="0.3">
      <c r="A103" t="s">
        <v>783</v>
      </c>
      <c r="B103" t="s">
        <v>784</v>
      </c>
      <c r="C103" t="s">
        <v>785</v>
      </c>
      <c r="D103" t="s">
        <v>1177</v>
      </c>
    </row>
    <row r="104" spans="1:4" x14ac:dyDescent="0.3">
      <c r="A104" t="s">
        <v>849</v>
      </c>
      <c r="B104" t="s">
        <v>850</v>
      </c>
      <c r="C104" t="s">
        <v>851</v>
      </c>
      <c r="D104" t="s">
        <v>1177</v>
      </c>
    </row>
    <row r="105" spans="1:4" x14ac:dyDescent="0.3">
      <c r="A105" t="s">
        <v>153</v>
      </c>
      <c r="B105" t="s">
        <v>154</v>
      </c>
      <c r="C105" t="s">
        <v>155</v>
      </c>
      <c r="D105" t="s">
        <v>1177</v>
      </c>
    </row>
    <row r="106" spans="1:4" x14ac:dyDescent="0.3">
      <c r="A106" t="s">
        <v>867</v>
      </c>
      <c r="B106" t="s">
        <v>868</v>
      </c>
      <c r="C106" t="s">
        <v>869</v>
      </c>
      <c r="D106" t="s">
        <v>1177</v>
      </c>
    </row>
    <row r="107" spans="1:4" x14ac:dyDescent="0.3">
      <c r="A107" t="s">
        <v>801</v>
      </c>
      <c r="B107" t="s">
        <v>802</v>
      </c>
      <c r="C107" t="s">
        <v>803</v>
      </c>
      <c r="D107" t="s">
        <v>1177</v>
      </c>
    </row>
    <row r="108" spans="1:4" x14ac:dyDescent="0.3">
      <c r="A108" t="s">
        <v>144</v>
      </c>
      <c r="B108" t="s">
        <v>145</v>
      </c>
      <c r="C108" t="s">
        <v>146</v>
      </c>
      <c r="D108" t="s">
        <v>1177</v>
      </c>
    </row>
    <row r="109" spans="1:4" x14ac:dyDescent="0.3">
      <c r="A109" t="s">
        <v>921</v>
      </c>
      <c r="B109" t="s">
        <v>922</v>
      </c>
      <c r="C109" t="s">
        <v>923</v>
      </c>
      <c r="D109" t="s">
        <v>1177</v>
      </c>
    </row>
    <row r="110" spans="1:4" x14ac:dyDescent="0.3">
      <c r="A110" t="s">
        <v>855</v>
      </c>
      <c r="B110" t="s">
        <v>856</v>
      </c>
      <c r="C110" t="s">
        <v>857</v>
      </c>
      <c r="D110" t="s">
        <v>1177</v>
      </c>
    </row>
    <row r="111" spans="1:4" x14ac:dyDescent="0.3">
      <c r="A111" t="s">
        <v>463</v>
      </c>
      <c r="B111" t="s">
        <v>464</v>
      </c>
      <c r="C111" t="s">
        <v>465</v>
      </c>
      <c r="D111" t="s">
        <v>1177</v>
      </c>
    </row>
    <row r="112" spans="1:4" x14ac:dyDescent="0.3">
      <c r="A112" t="s">
        <v>843</v>
      </c>
      <c r="B112" t="s">
        <v>844</v>
      </c>
      <c r="C112" t="s">
        <v>845</v>
      </c>
      <c r="D112" t="s">
        <v>1177</v>
      </c>
    </row>
    <row r="113" spans="1:4" x14ac:dyDescent="0.3">
      <c r="A113" t="s">
        <v>511</v>
      </c>
      <c r="B113" t="s">
        <v>512</v>
      </c>
      <c r="C113" t="s">
        <v>513</v>
      </c>
      <c r="D113" t="s">
        <v>1177</v>
      </c>
    </row>
    <row r="114" spans="1:4" x14ac:dyDescent="0.3">
      <c r="A114" t="s">
        <v>481</v>
      </c>
      <c r="B114" t="s">
        <v>482</v>
      </c>
      <c r="C114" t="s">
        <v>483</v>
      </c>
      <c r="D114" t="s">
        <v>1177</v>
      </c>
    </row>
    <row r="115" spans="1:4" x14ac:dyDescent="0.3">
      <c r="A115" t="s">
        <v>655</v>
      </c>
      <c r="B115" t="s">
        <v>656</v>
      </c>
      <c r="C115" t="s">
        <v>657</v>
      </c>
      <c r="D115" t="s">
        <v>1177</v>
      </c>
    </row>
    <row r="116" spans="1:4" x14ac:dyDescent="0.3">
      <c r="A116" t="s">
        <v>346</v>
      </c>
      <c r="B116" t="s">
        <v>347</v>
      </c>
      <c r="C116" t="s">
        <v>348</v>
      </c>
      <c r="D116" t="s">
        <v>1177</v>
      </c>
    </row>
    <row r="117" spans="1:4" x14ac:dyDescent="0.3">
      <c r="A117" t="s">
        <v>1058</v>
      </c>
      <c r="B117" t="s">
        <v>1059</v>
      </c>
      <c r="C117" t="s">
        <v>1060</v>
      </c>
      <c r="D117" t="s">
        <v>1170</v>
      </c>
    </row>
    <row r="118" spans="1:4" x14ac:dyDescent="0.3">
      <c r="A118" t="s">
        <v>1178</v>
      </c>
      <c r="B118" t="s">
        <v>1179</v>
      </c>
      <c r="C118" t="s">
        <v>1180</v>
      </c>
      <c r="D118" t="s">
        <v>1172</v>
      </c>
    </row>
    <row r="119" spans="1:4" x14ac:dyDescent="0.3">
      <c r="A119" t="s">
        <v>1058</v>
      </c>
      <c r="B119" t="s">
        <v>1061</v>
      </c>
      <c r="C119" t="s">
        <v>1062</v>
      </c>
      <c r="D119" t="s">
        <v>1170</v>
      </c>
    </row>
    <row r="120" spans="1:4" x14ac:dyDescent="0.3">
      <c r="A120" t="s">
        <v>1049</v>
      </c>
      <c r="B120" t="s">
        <v>1050</v>
      </c>
      <c r="C120" t="s">
        <v>1051</v>
      </c>
      <c r="D120" t="s">
        <v>1170</v>
      </c>
    </row>
    <row r="121" spans="1:4" x14ac:dyDescent="0.3">
      <c r="A121" t="s">
        <v>1052</v>
      </c>
      <c r="B121" t="s">
        <v>1053</v>
      </c>
      <c r="C121" t="s">
        <v>1054</v>
      </c>
      <c r="D121" t="s">
        <v>1170</v>
      </c>
    </row>
    <row r="122" spans="1:4" x14ac:dyDescent="0.3">
      <c r="A122" t="s">
        <v>1071</v>
      </c>
      <c r="B122" t="s">
        <v>1072</v>
      </c>
      <c r="C122" t="s">
        <v>1073</v>
      </c>
      <c r="D122" t="s">
        <v>1170</v>
      </c>
    </row>
    <row r="123" spans="1:4" x14ac:dyDescent="0.3">
      <c r="A123" t="s">
        <v>1071</v>
      </c>
      <c r="B123" t="s">
        <v>1074</v>
      </c>
      <c r="C123" t="s">
        <v>1075</v>
      </c>
      <c r="D123" t="s">
        <v>1170</v>
      </c>
    </row>
    <row r="124" spans="1:4" x14ac:dyDescent="0.3">
      <c r="A124" t="s">
        <v>1089</v>
      </c>
      <c r="B124" t="s">
        <v>1090</v>
      </c>
      <c r="C124" t="s">
        <v>1091</v>
      </c>
      <c r="D124" t="s">
        <v>1170</v>
      </c>
    </row>
    <row r="125" spans="1:4" x14ac:dyDescent="0.3">
      <c r="A125" t="s">
        <v>1071</v>
      </c>
      <c r="B125" t="s">
        <v>1076</v>
      </c>
      <c r="C125" t="s">
        <v>1077</v>
      </c>
      <c r="D125" t="s">
        <v>1170</v>
      </c>
    </row>
    <row r="126" spans="1:4" x14ac:dyDescent="0.3">
      <c r="A126" t="s">
        <v>1181</v>
      </c>
      <c r="B126" t="s">
        <v>1182</v>
      </c>
      <c r="C126" t="s">
        <v>1183</v>
      </c>
      <c r="D126" t="s">
        <v>1184</v>
      </c>
    </row>
    <row r="127" spans="1:4" x14ac:dyDescent="0.3">
      <c r="A127" t="s">
        <v>1185</v>
      </c>
      <c r="B127" t="s">
        <v>1186</v>
      </c>
      <c r="C127" t="s">
        <v>1187</v>
      </c>
      <c r="D127" t="s">
        <v>1184</v>
      </c>
    </row>
    <row r="128" spans="1:4" x14ac:dyDescent="0.3">
      <c r="A128" t="s">
        <v>174</v>
      </c>
      <c r="B128" t="s">
        <v>175</v>
      </c>
      <c r="C128" t="s">
        <v>176</v>
      </c>
      <c r="D128" t="s">
        <v>1171</v>
      </c>
    </row>
    <row r="129" spans="1:4" x14ac:dyDescent="0.3">
      <c r="A129" t="s">
        <v>147</v>
      </c>
      <c r="B129" t="s">
        <v>148</v>
      </c>
      <c r="C129" t="s">
        <v>149</v>
      </c>
      <c r="D129" t="s">
        <v>1177</v>
      </c>
    </row>
    <row r="130" spans="1:4" x14ac:dyDescent="0.3">
      <c r="A130" t="s">
        <v>643</v>
      </c>
      <c r="B130" t="s">
        <v>644</v>
      </c>
      <c r="C130" t="s">
        <v>645</v>
      </c>
      <c r="D130" t="s">
        <v>1171</v>
      </c>
    </row>
    <row r="131" spans="1:4" x14ac:dyDescent="0.3">
      <c r="A131" t="s">
        <v>210</v>
      </c>
      <c r="B131" t="s">
        <v>211</v>
      </c>
      <c r="C131" t="s">
        <v>212</v>
      </c>
      <c r="D131" t="s">
        <v>1171</v>
      </c>
    </row>
    <row r="132" spans="1:4" x14ac:dyDescent="0.3">
      <c r="A132" t="s">
        <v>870</v>
      </c>
      <c r="B132" t="s">
        <v>871</v>
      </c>
      <c r="C132" t="s">
        <v>872</v>
      </c>
      <c r="D132" t="s">
        <v>1171</v>
      </c>
    </row>
    <row r="133" spans="1:4" x14ac:dyDescent="0.3">
      <c r="A133" t="s">
        <v>343</v>
      </c>
      <c r="B133" t="s">
        <v>344</v>
      </c>
      <c r="C133" t="s">
        <v>345</v>
      </c>
      <c r="D133" t="s">
        <v>1171</v>
      </c>
    </row>
    <row r="134" spans="1:4" x14ac:dyDescent="0.3">
      <c r="A134" t="s">
        <v>1086</v>
      </c>
      <c r="B134" t="s">
        <v>1087</v>
      </c>
      <c r="C134" t="s">
        <v>1088</v>
      </c>
      <c r="D134" t="s">
        <v>1170</v>
      </c>
    </row>
    <row r="135" spans="1:4" x14ac:dyDescent="0.3">
      <c r="A135" t="s">
        <v>1188</v>
      </c>
      <c r="B135" t="s">
        <v>1189</v>
      </c>
      <c r="C135" t="s">
        <v>1190</v>
      </c>
      <c r="D135" t="s">
        <v>1172</v>
      </c>
    </row>
    <row r="136" spans="1:4" x14ac:dyDescent="0.3">
      <c r="A136" t="s">
        <v>285</v>
      </c>
      <c r="B136" t="s">
        <v>286</v>
      </c>
      <c r="C136" t="s">
        <v>287</v>
      </c>
      <c r="D136" t="s">
        <v>1174</v>
      </c>
    </row>
    <row r="137" spans="1:4" x14ac:dyDescent="0.3">
      <c r="A137" t="s">
        <v>312</v>
      </c>
      <c r="B137" t="s">
        <v>313</v>
      </c>
      <c r="C137" t="s">
        <v>314</v>
      </c>
      <c r="D137" t="s">
        <v>1174</v>
      </c>
    </row>
    <row r="138" spans="1:4" x14ac:dyDescent="0.3">
      <c r="A138" t="s">
        <v>930</v>
      </c>
      <c r="B138" t="s">
        <v>931</v>
      </c>
      <c r="C138" t="s">
        <v>932</v>
      </c>
      <c r="D138" t="s">
        <v>1174</v>
      </c>
    </row>
    <row r="139" spans="1:4" x14ac:dyDescent="0.3">
      <c r="A139" t="s">
        <v>358</v>
      </c>
      <c r="B139" t="s">
        <v>359</v>
      </c>
      <c r="C139" t="s">
        <v>360</v>
      </c>
      <c r="D139" t="s">
        <v>1174</v>
      </c>
    </row>
    <row r="140" spans="1:4" x14ac:dyDescent="0.3">
      <c r="A140" t="s">
        <v>490</v>
      </c>
      <c r="B140" t="s">
        <v>491</v>
      </c>
      <c r="C140" t="s">
        <v>492</v>
      </c>
      <c r="D140" t="s">
        <v>1174</v>
      </c>
    </row>
    <row r="141" spans="1:4" x14ac:dyDescent="0.3">
      <c r="A141" t="s">
        <v>234</v>
      </c>
      <c r="B141" t="s">
        <v>235</v>
      </c>
      <c r="C141" t="s">
        <v>236</v>
      </c>
      <c r="D141" t="s">
        <v>1174</v>
      </c>
    </row>
    <row r="142" spans="1:4" x14ac:dyDescent="0.3">
      <c r="A142" t="s">
        <v>1031</v>
      </c>
      <c r="B142" t="s">
        <v>1032</v>
      </c>
      <c r="C142" t="s">
        <v>1033</v>
      </c>
      <c r="D142" t="s">
        <v>1173</v>
      </c>
    </row>
    <row r="143" spans="1:4" x14ac:dyDescent="0.3">
      <c r="A143" t="s">
        <v>165</v>
      </c>
      <c r="B143" t="s">
        <v>166</v>
      </c>
      <c r="C143" t="s">
        <v>167</v>
      </c>
      <c r="D143" t="s">
        <v>1174</v>
      </c>
    </row>
    <row r="144" spans="1:4" x14ac:dyDescent="0.3">
      <c r="A144" t="s">
        <v>207</v>
      </c>
      <c r="B144" t="s">
        <v>208</v>
      </c>
      <c r="C144" t="s">
        <v>209</v>
      </c>
      <c r="D144" t="s">
        <v>1173</v>
      </c>
    </row>
    <row r="145" spans="1:4" x14ac:dyDescent="0.3">
      <c r="A145" t="s">
        <v>948</v>
      </c>
      <c r="B145" t="s">
        <v>949</v>
      </c>
      <c r="C145" t="s">
        <v>950</v>
      </c>
      <c r="D145" t="s">
        <v>1173</v>
      </c>
    </row>
    <row r="146" spans="1:4" x14ac:dyDescent="0.3">
      <c r="A146" t="s">
        <v>409</v>
      </c>
      <c r="B146" t="s">
        <v>410</v>
      </c>
      <c r="C146" t="s">
        <v>411</v>
      </c>
      <c r="D146" t="s">
        <v>1173</v>
      </c>
    </row>
    <row r="147" spans="1:4" x14ac:dyDescent="0.3">
      <c r="A147" t="s">
        <v>493</v>
      </c>
      <c r="B147" t="s">
        <v>494</v>
      </c>
      <c r="C147" t="s">
        <v>495</v>
      </c>
      <c r="D147" t="s">
        <v>1173</v>
      </c>
    </row>
    <row r="148" spans="1:4" x14ac:dyDescent="0.3">
      <c r="A148" t="s">
        <v>807</v>
      </c>
      <c r="B148" t="s">
        <v>808</v>
      </c>
      <c r="C148" t="s">
        <v>809</v>
      </c>
      <c r="D148" t="s">
        <v>1173</v>
      </c>
    </row>
    <row r="149" spans="1:4" x14ac:dyDescent="0.3">
      <c r="A149" t="s">
        <v>412</v>
      </c>
      <c r="B149" t="s">
        <v>413</v>
      </c>
      <c r="C149" t="s">
        <v>414</v>
      </c>
      <c r="D149" t="s">
        <v>1174</v>
      </c>
    </row>
    <row r="150" spans="1:4" x14ac:dyDescent="0.3">
      <c r="A150" t="s">
        <v>1013</v>
      </c>
      <c r="B150" t="s">
        <v>1014</v>
      </c>
      <c r="C150" t="s">
        <v>1015</v>
      </c>
      <c r="D150" t="s">
        <v>1173</v>
      </c>
    </row>
    <row r="151" spans="1:4" x14ac:dyDescent="0.3">
      <c r="A151" t="s">
        <v>535</v>
      </c>
      <c r="B151" t="s">
        <v>536</v>
      </c>
      <c r="C151" t="s">
        <v>537</v>
      </c>
      <c r="D151" t="s">
        <v>1173</v>
      </c>
    </row>
    <row r="152" spans="1:4" x14ac:dyDescent="0.3">
      <c r="A152" t="s">
        <v>616</v>
      </c>
      <c r="B152" t="s">
        <v>617</v>
      </c>
      <c r="C152" t="s">
        <v>618</v>
      </c>
      <c r="D152" t="s">
        <v>1175</v>
      </c>
    </row>
    <row r="153" spans="1:4" x14ac:dyDescent="0.3">
      <c r="A153" t="s">
        <v>376</v>
      </c>
      <c r="B153" t="s">
        <v>377</v>
      </c>
      <c r="C153" t="s">
        <v>378</v>
      </c>
      <c r="D153" t="s">
        <v>1175</v>
      </c>
    </row>
    <row r="154" spans="1:4" x14ac:dyDescent="0.3">
      <c r="A154" t="s">
        <v>592</v>
      </c>
      <c r="B154" t="s">
        <v>593</v>
      </c>
      <c r="C154" t="s">
        <v>594</v>
      </c>
      <c r="D154" t="s">
        <v>1175</v>
      </c>
    </row>
    <row r="155" spans="1:4" x14ac:dyDescent="0.3">
      <c r="A155" t="s">
        <v>586</v>
      </c>
      <c r="B155" t="s">
        <v>587</v>
      </c>
      <c r="C155" t="s">
        <v>588</v>
      </c>
      <c r="D155" t="s">
        <v>1175</v>
      </c>
    </row>
    <row r="156" spans="1:4" x14ac:dyDescent="0.3">
      <c r="A156" t="s">
        <v>129</v>
      </c>
      <c r="B156" t="s">
        <v>130</v>
      </c>
      <c r="C156" t="s">
        <v>131</v>
      </c>
      <c r="D156" t="s">
        <v>1175</v>
      </c>
    </row>
    <row r="157" spans="1:4" x14ac:dyDescent="0.3">
      <c r="A157" t="s">
        <v>1025</v>
      </c>
      <c r="B157" t="s">
        <v>1026</v>
      </c>
      <c r="C157" t="s">
        <v>1027</v>
      </c>
      <c r="D157" t="s">
        <v>1175</v>
      </c>
    </row>
    <row r="158" spans="1:4" x14ac:dyDescent="0.3">
      <c r="A158" t="s">
        <v>171</v>
      </c>
      <c r="B158" t="s">
        <v>172</v>
      </c>
      <c r="C158" t="s">
        <v>173</v>
      </c>
      <c r="D158" t="s">
        <v>1175</v>
      </c>
    </row>
    <row r="159" spans="1:4" x14ac:dyDescent="0.3">
      <c r="A159" t="s">
        <v>933</v>
      </c>
      <c r="B159" t="s">
        <v>934</v>
      </c>
      <c r="C159" t="s">
        <v>935</v>
      </c>
      <c r="D159" t="s">
        <v>1175</v>
      </c>
    </row>
    <row r="160" spans="1:4" x14ac:dyDescent="0.3">
      <c r="A160" t="s">
        <v>685</v>
      </c>
      <c r="B160" t="s">
        <v>686</v>
      </c>
      <c r="C160" t="s">
        <v>687</v>
      </c>
      <c r="D160" t="s">
        <v>1175</v>
      </c>
    </row>
    <row r="161" spans="1:4" x14ac:dyDescent="0.3">
      <c r="A161" t="s">
        <v>729</v>
      </c>
      <c r="B161" t="s">
        <v>730</v>
      </c>
      <c r="C161" t="s">
        <v>731</v>
      </c>
      <c r="D161" t="s">
        <v>1175</v>
      </c>
    </row>
    <row r="162" spans="1:4" x14ac:dyDescent="0.3">
      <c r="A162" t="s">
        <v>219</v>
      </c>
      <c r="B162" t="s">
        <v>220</v>
      </c>
      <c r="C162" t="s">
        <v>221</v>
      </c>
      <c r="D162" t="s">
        <v>1175</v>
      </c>
    </row>
    <row r="163" spans="1:4" x14ac:dyDescent="0.3">
      <c r="A163" t="s">
        <v>1007</v>
      </c>
      <c r="B163" t="s">
        <v>1008</v>
      </c>
      <c r="C163" t="s">
        <v>1009</v>
      </c>
      <c r="D163" t="s">
        <v>1175</v>
      </c>
    </row>
    <row r="164" spans="1:4" x14ac:dyDescent="0.3">
      <c r="A164" t="s">
        <v>216</v>
      </c>
      <c r="B164" t="s">
        <v>217</v>
      </c>
      <c r="C164" t="s">
        <v>218</v>
      </c>
      <c r="D164" t="s">
        <v>1175</v>
      </c>
    </row>
    <row r="165" spans="1:4" x14ac:dyDescent="0.3">
      <c r="A165" t="s">
        <v>879</v>
      </c>
      <c r="B165" t="s">
        <v>880</v>
      </c>
      <c r="C165" t="s">
        <v>881</v>
      </c>
      <c r="D165" t="s">
        <v>1167</v>
      </c>
    </row>
    <row r="166" spans="1:4" x14ac:dyDescent="0.3">
      <c r="A166" t="s">
        <v>780</v>
      </c>
      <c r="B166" t="s">
        <v>781</v>
      </c>
      <c r="C166" t="s">
        <v>782</v>
      </c>
      <c r="D166" t="s">
        <v>1167</v>
      </c>
    </row>
    <row r="167" spans="1:4" x14ac:dyDescent="0.3">
      <c r="A167" t="s">
        <v>132</v>
      </c>
      <c r="B167" t="s">
        <v>133</v>
      </c>
      <c r="C167" t="s">
        <v>134</v>
      </c>
      <c r="D167" t="s">
        <v>1167</v>
      </c>
    </row>
    <row r="168" spans="1:4" x14ac:dyDescent="0.3">
      <c r="A168" t="s">
        <v>276</v>
      </c>
      <c r="B168" t="s">
        <v>277</v>
      </c>
      <c r="C168" t="s">
        <v>278</v>
      </c>
      <c r="D168" t="s">
        <v>1167</v>
      </c>
    </row>
    <row r="169" spans="1:4" x14ac:dyDescent="0.3">
      <c r="A169" t="s">
        <v>673</v>
      </c>
      <c r="B169" t="s">
        <v>674</v>
      </c>
      <c r="C169" t="s">
        <v>675</v>
      </c>
      <c r="D169" t="s">
        <v>1167</v>
      </c>
    </row>
    <row r="170" spans="1:4" x14ac:dyDescent="0.3">
      <c r="A170" t="s">
        <v>1016</v>
      </c>
      <c r="B170" t="s">
        <v>1017</v>
      </c>
      <c r="C170" t="s">
        <v>1018</v>
      </c>
      <c r="D170" t="s">
        <v>1167</v>
      </c>
    </row>
    <row r="171" spans="1:4" x14ac:dyDescent="0.3">
      <c r="A171" t="s">
        <v>439</v>
      </c>
      <c r="B171" t="s">
        <v>440</v>
      </c>
      <c r="C171" t="s">
        <v>441</v>
      </c>
      <c r="D171" t="s">
        <v>1167</v>
      </c>
    </row>
    <row r="172" spans="1:4" x14ac:dyDescent="0.3">
      <c r="A172" t="s">
        <v>291</v>
      </c>
      <c r="B172" t="s">
        <v>292</v>
      </c>
      <c r="C172" t="s">
        <v>293</v>
      </c>
      <c r="D172" t="s">
        <v>1167</v>
      </c>
    </row>
    <row r="173" spans="1:4" x14ac:dyDescent="0.3">
      <c r="A173" t="s">
        <v>873</v>
      </c>
      <c r="B173" t="s">
        <v>874</v>
      </c>
      <c r="C173" t="s">
        <v>875</v>
      </c>
      <c r="D173" t="s">
        <v>1175</v>
      </c>
    </row>
    <row r="174" spans="1:4" x14ac:dyDescent="0.3">
      <c r="A174" t="s">
        <v>427</v>
      </c>
      <c r="B174" t="s">
        <v>428</v>
      </c>
      <c r="C174" t="s">
        <v>429</v>
      </c>
      <c r="D174" t="s">
        <v>1175</v>
      </c>
    </row>
    <row r="175" spans="1:4" x14ac:dyDescent="0.3">
      <c r="A175" t="s">
        <v>840</v>
      </c>
      <c r="B175" t="s">
        <v>841</v>
      </c>
      <c r="C175" t="s">
        <v>842</v>
      </c>
      <c r="D175" t="s">
        <v>1175</v>
      </c>
    </row>
    <row r="176" spans="1:4" x14ac:dyDescent="0.3">
      <c r="A176" t="s">
        <v>550</v>
      </c>
      <c r="B176" t="s">
        <v>551</v>
      </c>
      <c r="C176" t="s">
        <v>552</v>
      </c>
      <c r="D176" t="s">
        <v>1175</v>
      </c>
    </row>
    <row r="177" spans="1:4" x14ac:dyDescent="0.3">
      <c r="A177" t="s">
        <v>735</v>
      </c>
      <c r="B177" t="s">
        <v>736</v>
      </c>
      <c r="C177" t="s">
        <v>737</v>
      </c>
      <c r="D177" t="s">
        <v>1175</v>
      </c>
    </row>
    <row r="178" spans="1:4" x14ac:dyDescent="0.3">
      <c r="A178" t="s">
        <v>646</v>
      </c>
      <c r="B178" t="s">
        <v>647</v>
      </c>
      <c r="C178" t="s">
        <v>648</v>
      </c>
      <c r="D178" t="s">
        <v>1171</v>
      </c>
    </row>
    <row r="179" spans="1:4" x14ac:dyDescent="0.3">
      <c r="A179" t="s">
        <v>451</v>
      </c>
      <c r="B179" t="s">
        <v>452</v>
      </c>
      <c r="C179" t="s">
        <v>453</v>
      </c>
      <c r="D179" t="s">
        <v>1175</v>
      </c>
    </row>
    <row r="180" spans="1:4" x14ac:dyDescent="0.3">
      <c r="A180" t="s">
        <v>622</v>
      </c>
      <c r="B180" t="s">
        <v>623</v>
      </c>
      <c r="C180" t="s">
        <v>624</v>
      </c>
      <c r="D180" t="s">
        <v>1169</v>
      </c>
    </row>
    <row r="181" spans="1:4" x14ac:dyDescent="0.3">
      <c r="A181" t="s">
        <v>682</v>
      </c>
      <c r="B181" t="s">
        <v>683</v>
      </c>
      <c r="C181" t="s">
        <v>684</v>
      </c>
      <c r="D181" t="s">
        <v>1169</v>
      </c>
    </row>
    <row r="182" spans="1:4" x14ac:dyDescent="0.3">
      <c r="A182" t="s">
        <v>676</v>
      </c>
      <c r="B182" t="s">
        <v>677</v>
      </c>
      <c r="C182" t="s">
        <v>678</v>
      </c>
      <c r="D182" t="s">
        <v>1169</v>
      </c>
    </row>
    <row r="183" spans="1:4" x14ac:dyDescent="0.3">
      <c r="A183" t="s">
        <v>177</v>
      </c>
      <c r="B183" t="s">
        <v>178</v>
      </c>
      <c r="C183" t="s">
        <v>179</v>
      </c>
      <c r="D183" t="s">
        <v>1169</v>
      </c>
    </row>
    <row r="184" spans="1:4" x14ac:dyDescent="0.3">
      <c r="A184" t="s">
        <v>723</v>
      </c>
      <c r="B184" t="s">
        <v>724</v>
      </c>
      <c r="C184" t="s">
        <v>725</v>
      </c>
      <c r="D184" t="s">
        <v>1169</v>
      </c>
    </row>
    <row r="185" spans="1:4" x14ac:dyDescent="0.3">
      <c r="A185" t="s">
        <v>574</v>
      </c>
      <c r="B185" t="s">
        <v>575</v>
      </c>
      <c r="C185" t="s">
        <v>576</v>
      </c>
      <c r="D185" t="s">
        <v>1169</v>
      </c>
    </row>
    <row r="186" spans="1:4" x14ac:dyDescent="0.3">
      <c r="A186" t="s">
        <v>936</v>
      </c>
      <c r="B186" t="s">
        <v>937</v>
      </c>
      <c r="C186" t="s">
        <v>938</v>
      </c>
      <c r="D186" t="s">
        <v>1169</v>
      </c>
    </row>
    <row r="187" spans="1:4" x14ac:dyDescent="0.3">
      <c r="A187" t="s">
        <v>703</v>
      </c>
      <c r="B187" t="s">
        <v>704</v>
      </c>
      <c r="C187" t="s">
        <v>705</v>
      </c>
      <c r="D187" t="s">
        <v>1169</v>
      </c>
    </row>
    <row r="188" spans="1:4" x14ac:dyDescent="0.3">
      <c r="A188" t="s">
        <v>703</v>
      </c>
      <c r="B188" t="s">
        <v>706</v>
      </c>
      <c r="C188" t="s">
        <v>707</v>
      </c>
      <c r="D188" t="s">
        <v>1172</v>
      </c>
    </row>
    <row r="189" spans="1:4" x14ac:dyDescent="0.3">
      <c r="A189" t="s">
        <v>667</v>
      </c>
      <c r="B189" t="s">
        <v>668</v>
      </c>
      <c r="C189" t="s">
        <v>669</v>
      </c>
      <c r="D189" t="s">
        <v>1173</v>
      </c>
    </row>
    <row r="190" spans="1:4" x14ac:dyDescent="0.3">
      <c r="A190" t="s">
        <v>777</v>
      </c>
      <c r="B190" t="s">
        <v>778</v>
      </c>
      <c r="C190" t="s">
        <v>779</v>
      </c>
      <c r="D190" t="s">
        <v>1175</v>
      </c>
    </row>
    <row r="191" spans="1:4" x14ac:dyDescent="0.3">
      <c r="A191" t="s">
        <v>864</v>
      </c>
      <c r="B191" t="s">
        <v>865</v>
      </c>
      <c r="C191" t="s">
        <v>866</v>
      </c>
      <c r="D191" t="s">
        <v>1175</v>
      </c>
    </row>
    <row r="192" spans="1:4" x14ac:dyDescent="0.3">
      <c r="A192" t="s">
        <v>619</v>
      </c>
      <c r="B192" t="s">
        <v>620</v>
      </c>
      <c r="C192" t="s">
        <v>621</v>
      </c>
      <c r="D192" t="s">
        <v>1173</v>
      </c>
    </row>
    <row r="193" spans="1:4" x14ac:dyDescent="0.3">
      <c r="A193" t="s">
        <v>1019</v>
      </c>
      <c r="B193" t="s">
        <v>1020</v>
      </c>
      <c r="C193" t="s">
        <v>1021</v>
      </c>
      <c r="D193" t="s">
        <v>1175</v>
      </c>
    </row>
    <row r="194" spans="1:4" x14ac:dyDescent="0.3">
      <c r="A194" t="s">
        <v>631</v>
      </c>
      <c r="B194" t="s">
        <v>632</v>
      </c>
      <c r="C194" t="s">
        <v>633</v>
      </c>
      <c r="D194" t="s">
        <v>1175</v>
      </c>
    </row>
    <row r="195" spans="1:4" x14ac:dyDescent="0.3">
      <c r="A195" t="s">
        <v>625</v>
      </c>
      <c r="B195" t="s">
        <v>626</v>
      </c>
      <c r="C195" t="s">
        <v>627</v>
      </c>
      <c r="D195" t="s">
        <v>1167</v>
      </c>
    </row>
    <row r="196" spans="1:4" x14ac:dyDescent="0.3">
      <c r="A196" t="s">
        <v>282</v>
      </c>
      <c r="B196" t="s">
        <v>283</v>
      </c>
      <c r="C196" t="s">
        <v>284</v>
      </c>
      <c r="D196" t="s">
        <v>1167</v>
      </c>
    </row>
    <row r="197" spans="1:4" x14ac:dyDescent="0.3">
      <c r="A197" t="s">
        <v>831</v>
      </c>
      <c r="B197" t="s">
        <v>832</v>
      </c>
      <c r="C197" t="s">
        <v>833</v>
      </c>
      <c r="D197" t="s">
        <v>1167</v>
      </c>
    </row>
    <row r="198" spans="1:4" x14ac:dyDescent="0.3">
      <c r="A198" t="s">
        <v>894</v>
      </c>
      <c r="B198" t="s">
        <v>895</v>
      </c>
      <c r="C198" t="s">
        <v>896</v>
      </c>
      <c r="D198" t="s">
        <v>1177</v>
      </c>
    </row>
    <row r="199" spans="1:4" x14ac:dyDescent="0.3">
      <c r="A199" t="s">
        <v>756</v>
      </c>
      <c r="B199" t="s">
        <v>757</v>
      </c>
      <c r="C199" t="s">
        <v>758</v>
      </c>
      <c r="D199" t="s">
        <v>1177</v>
      </c>
    </row>
    <row r="200" spans="1:4" x14ac:dyDescent="0.3">
      <c r="A200" t="s">
        <v>915</v>
      </c>
      <c r="B200" t="s">
        <v>916</v>
      </c>
      <c r="C200" t="s">
        <v>917</v>
      </c>
      <c r="D200" t="s">
        <v>1177</v>
      </c>
    </row>
    <row r="201" spans="1:4" x14ac:dyDescent="0.3">
      <c r="A201" t="s">
        <v>195</v>
      </c>
      <c r="B201" t="s">
        <v>196</v>
      </c>
      <c r="C201" t="s">
        <v>197</v>
      </c>
      <c r="D201" t="s">
        <v>1177</v>
      </c>
    </row>
    <row r="202" spans="1:4" x14ac:dyDescent="0.3">
      <c r="A202" t="s">
        <v>957</v>
      </c>
      <c r="B202" t="s">
        <v>958</v>
      </c>
      <c r="C202" t="s">
        <v>959</v>
      </c>
      <c r="D202" t="s">
        <v>1177</v>
      </c>
    </row>
    <row r="203" spans="1:4" x14ac:dyDescent="0.3">
      <c r="A203" t="s">
        <v>909</v>
      </c>
      <c r="B203" t="s">
        <v>910</v>
      </c>
      <c r="C203" t="s">
        <v>911</v>
      </c>
      <c r="D203" t="s">
        <v>1177</v>
      </c>
    </row>
    <row r="204" spans="1:4" x14ac:dyDescent="0.3">
      <c r="A204" t="s">
        <v>300</v>
      </c>
      <c r="B204" t="s">
        <v>301</v>
      </c>
      <c r="C204" t="s">
        <v>302</v>
      </c>
      <c r="D204" t="s">
        <v>1177</v>
      </c>
    </row>
    <row r="205" spans="1:4" x14ac:dyDescent="0.3">
      <c r="A205" t="s">
        <v>708</v>
      </c>
      <c r="B205" t="s">
        <v>709</v>
      </c>
      <c r="C205" t="s">
        <v>710</v>
      </c>
      <c r="D205" t="s">
        <v>1177</v>
      </c>
    </row>
    <row r="206" spans="1:4" x14ac:dyDescent="0.3">
      <c r="A206" t="s">
        <v>237</v>
      </c>
      <c r="B206" t="s">
        <v>238</v>
      </c>
      <c r="C206" t="s">
        <v>239</v>
      </c>
      <c r="D206" t="s">
        <v>1177</v>
      </c>
    </row>
    <row r="207" spans="1:4" x14ac:dyDescent="0.3">
      <c r="A207" t="s">
        <v>732</v>
      </c>
      <c r="B207" t="s">
        <v>733</v>
      </c>
      <c r="C207" t="s">
        <v>734</v>
      </c>
      <c r="D207" t="s">
        <v>1177</v>
      </c>
    </row>
    <row r="208" spans="1:4" x14ac:dyDescent="0.3">
      <c r="A208" t="s">
        <v>400</v>
      </c>
      <c r="B208" t="s">
        <v>401</v>
      </c>
      <c r="C208" t="s">
        <v>402</v>
      </c>
      <c r="D208" t="s">
        <v>1177</v>
      </c>
    </row>
    <row r="209" spans="1:4" x14ac:dyDescent="0.3">
      <c r="A209" t="s">
        <v>162</v>
      </c>
      <c r="B209" t="s">
        <v>163</v>
      </c>
      <c r="C209" t="s">
        <v>164</v>
      </c>
      <c r="D209" t="s">
        <v>1177</v>
      </c>
    </row>
    <row r="210" spans="1:4" x14ac:dyDescent="0.3">
      <c r="A210" t="s">
        <v>315</v>
      </c>
      <c r="B210" t="s">
        <v>316</v>
      </c>
      <c r="C210" t="s">
        <v>317</v>
      </c>
      <c r="D210" t="s">
        <v>1177</v>
      </c>
    </row>
    <row r="211" spans="1:4" x14ac:dyDescent="0.3">
      <c r="A211" t="s">
        <v>1010</v>
      </c>
      <c r="B211" t="s">
        <v>1011</v>
      </c>
      <c r="C211" t="s">
        <v>1012</v>
      </c>
      <c r="D211" t="s">
        <v>1177</v>
      </c>
    </row>
    <row r="212" spans="1:4" x14ac:dyDescent="0.3">
      <c r="A212" t="s">
        <v>394</v>
      </c>
      <c r="B212" t="s">
        <v>395</v>
      </c>
      <c r="C212" t="s">
        <v>396</v>
      </c>
      <c r="D212" t="s">
        <v>1177</v>
      </c>
    </row>
    <row r="213" spans="1:4" x14ac:dyDescent="0.3">
      <c r="A213" t="s">
        <v>1080</v>
      </c>
      <c r="B213" t="s">
        <v>1081</v>
      </c>
      <c r="C213" t="s">
        <v>1082</v>
      </c>
      <c r="D213" t="s">
        <v>1172</v>
      </c>
    </row>
    <row r="214" spans="1:4" x14ac:dyDescent="0.3">
      <c r="A214" t="s">
        <v>1071</v>
      </c>
      <c r="B214" t="s">
        <v>1078</v>
      </c>
      <c r="C214" t="s">
        <v>1079</v>
      </c>
      <c r="D214" t="s">
        <v>1170</v>
      </c>
    </row>
    <row r="215" spans="1:4" x14ac:dyDescent="0.3">
      <c r="A215" t="s">
        <v>1058</v>
      </c>
      <c r="B215" t="s">
        <v>1063</v>
      </c>
      <c r="C215" t="s">
        <v>1064</v>
      </c>
      <c r="D215" t="s">
        <v>1170</v>
      </c>
    </row>
    <row r="216" spans="1:4" x14ac:dyDescent="0.3">
      <c r="A216" t="s">
        <v>1191</v>
      </c>
      <c r="B216" t="s">
        <v>1192</v>
      </c>
      <c r="C216" t="s">
        <v>1193</v>
      </c>
      <c r="D216" t="s">
        <v>1184</v>
      </c>
    </row>
    <row r="217" spans="1:4" x14ac:dyDescent="0.3">
      <c r="A217" t="s">
        <v>837</v>
      </c>
      <c r="B217" t="s">
        <v>838</v>
      </c>
      <c r="C217" t="s">
        <v>839</v>
      </c>
      <c r="D217" t="s">
        <v>1176</v>
      </c>
    </row>
    <row r="218" spans="1:4" x14ac:dyDescent="0.3">
      <c r="A218" t="s">
        <v>691</v>
      </c>
      <c r="B218" t="s">
        <v>692</v>
      </c>
      <c r="C218" t="s">
        <v>693</v>
      </c>
      <c r="D218" t="s">
        <v>1176</v>
      </c>
    </row>
    <row r="219" spans="1:4" x14ac:dyDescent="0.3">
      <c r="A219" t="s">
        <v>532</v>
      </c>
      <c r="B219" t="s">
        <v>533</v>
      </c>
      <c r="C219" t="s">
        <v>534</v>
      </c>
      <c r="D219" t="s">
        <v>1176</v>
      </c>
    </row>
    <row r="220" spans="1:4" x14ac:dyDescent="0.3">
      <c r="A220" t="s">
        <v>816</v>
      </c>
      <c r="B220" t="s">
        <v>817</v>
      </c>
      <c r="C220" t="s">
        <v>818</v>
      </c>
      <c r="D220" t="s">
        <v>1176</v>
      </c>
    </row>
    <row r="221" spans="1:4" x14ac:dyDescent="0.3">
      <c r="A221" t="s">
        <v>258</v>
      </c>
      <c r="B221" t="s">
        <v>259</v>
      </c>
      <c r="C221" t="s">
        <v>260</v>
      </c>
      <c r="D221" t="s">
        <v>1176</v>
      </c>
    </row>
    <row r="222" spans="1:4" x14ac:dyDescent="0.3">
      <c r="A222" t="s">
        <v>186</v>
      </c>
      <c r="B222" t="s">
        <v>187</v>
      </c>
      <c r="C222" t="s">
        <v>188</v>
      </c>
      <c r="D222" t="s">
        <v>1176</v>
      </c>
    </row>
    <row r="223" spans="1:4" x14ac:dyDescent="0.3">
      <c r="A223" t="s">
        <v>825</v>
      </c>
      <c r="B223" t="s">
        <v>826</v>
      </c>
      <c r="C223" t="s">
        <v>827</v>
      </c>
      <c r="D223" t="s">
        <v>1176</v>
      </c>
    </row>
    <row r="224" spans="1:4" x14ac:dyDescent="0.3">
      <c r="A224" t="s">
        <v>135</v>
      </c>
      <c r="B224" t="s">
        <v>136</v>
      </c>
      <c r="C224" t="s">
        <v>137</v>
      </c>
      <c r="D224" t="s">
        <v>1176</v>
      </c>
    </row>
    <row r="225" spans="1:4" x14ac:dyDescent="0.3">
      <c r="A225" t="s">
        <v>499</v>
      </c>
      <c r="B225" t="s">
        <v>500</v>
      </c>
      <c r="C225" t="s">
        <v>501</v>
      </c>
      <c r="D225" t="s">
        <v>1176</v>
      </c>
    </row>
    <row r="226" spans="1:4" x14ac:dyDescent="0.3">
      <c r="A226" t="s">
        <v>261</v>
      </c>
      <c r="B226" t="s">
        <v>262</v>
      </c>
      <c r="C226" t="s">
        <v>263</v>
      </c>
      <c r="D226" t="s">
        <v>1176</v>
      </c>
    </row>
    <row r="227" spans="1:4" x14ac:dyDescent="0.3">
      <c r="A227" t="s">
        <v>604</v>
      </c>
      <c r="B227" t="s">
        <v>605</v>
      </c>
      <c r="C227" t="s">
        <v>606</v>
      </c>
      <c r="D227" t="s">
        <v>1176</v>
      </c>
    </row>
    <row r="228" spans="1:4" x14ac:dyDescent="0.3">
      <c r="A228" t="s">
        <v>355</v>
      </c>
      <c r="B228" t="s">
        <v>356</v>
      </c>
      <c r="C228" t="s">
        <v>357</v>
      </c>
      <c r="D228" t="s">
        <v>1176</v>
      </c>
    </row>
    <row r="229" spans="1:4" x14ac:dyDescent="0.3">
      <c r="A229" t="s">
        <v>846</v>
      </c>
      <c r="B229" t="s">
        <v>847</v>
      </c>
      <c r="C229" t="s">
        <v>848</v>
      </c>
      <c r="D229" t="s">
        <v>1173</v>
      </c>
    </row>
    <row r="230" spans="1:4" x14ac:dyDescent="0.3">
      <c r="A230" t="s">
        <v>601</v>
      </c>
      <c r="B230" t="s">
        <v>602</v>
      </c>
      <c r="C230" t="s">
        <v>603</v>
      </c>
      <c r="D230" t="s">
        <v>1173</v>
      </c>
    </row>
    <row r="231" spans="1:4" x14ac:dyDescent="0.3">
      <c r="A231" t="s">
        <v>577</v>
      </c>
      <c r="B231" t="s">
        <v>578</v>
      </c>
      <c r="C231" t="s">
        <v>579</v>
      </c>
      <c r="D231" t="s">
        <v>1173</v>
      </c>
    </row>
    <row r="232" spans="1:4" x14ac:dyDescent="0.3">
      <c r="A232" t="s">
        <v>900</v>
      </c>
      <c r="B232" t="s">
        <v>901</v>
      </c>
      <c r="C232" t="s">
        <v>902</v>
      </c>
      <c r="D232" t="s">
        <v>1173</v>
      </c>
    </row>
    <row r="233" spans="1:4" x14ac:dyDescent="0.3">
      <c r="A233" t="s">
        <v>379</v>
      </c>
      <c r="B233" t="s">
        <v>380</v>
      </c>
      <c r="C233" t="s">
        <v>381</v>
      </c>
      <c r="D233" t="s">
        <v>1176</v>
      </c>
    </row>
    <row r="234" spans="1:4" x14ac:dyDescent="0.3">
      <c r="A234" t="s">
        <v>508</v>
      </c>
      <c r="B234" t="s">
        <v>509</v>
      </c>
      <c r="C234" t="s">
        <v>510</v>
      </c>
      <c r="D234" t="s">
        <v>1176</v>
      </c>
    </row>
    <row r="235" spans="1:4" x14ac:dyDescent="0.3">
      <c r="A235" t="s">
        <v>610</v>
      </c>
      <c r="B235" t="s">
        <v>611</v>
      </c>
      <c r="C235" t="s">
        <v>612</v>
      </c>
      <c r="D235" t="s">
        <v>1176</v>
      </c>
    </row>
    <row r="236" spans="1:4" x14ac:dyDescent="0.3">
      <c r="A236" t="s">
        <v>318</v>
      </c>
      <c r="B236" t="s">
        <v>319</v>
      </c>
      <c r="C236" t="s">
        <v>320</v>
      </c>
      <c r="D236" t="s">
        <v>1176</v>
      </c>
    </row>
    <row r="237" spans="1:4" x14ac:dyDescent="0.3">
      <c r="A237" t="s">
        <v>138</v>
      </c>
      <c r="B237" t="s">
        <v>139</v>
      </c>
      <c r="C237" t="s">
        <v>140</v>
      </c>
      <c r="D237" t="s">
        <v>1176</v>
      </c>
    </row>
    <row r="238" spans="1:4" x14ac:dyDescent="0.3">
      <c r="A238" t="s">
        <v>556</v>
      </c>
      <c r="B238" t="s">
        <v>557</v>
      </c>
      <c r="C238" t="s">
        <v>558</v>
      </c>
      <c r="D238" t="s">
        <v>1176</v>
      </c>
    </row>
    <row r="239" spans="1:4" x14ac:dyDescent="0.3">
      <c r="A239" t="s">
        <v>460</v>
      </c>
      <c r="B239" t="s">
        <v>461</v>
      </c>
      <c r="C239" t="s">
        <v>462</v>
      </c>
      <c r="D239" t="s">
        <v>1176</v>
      </c>
    </row>
    <row r="240" spans="1:4" x14ac:dyDescent="0.3">
      <c r="A240" t="s">
        <v>580</v>
      </c>
      <c r="B240" t="s">
        <v>581</v>
      </c>
      <c r="C240" t="s">
        <v>582</v>
      </c>
      <c r="D240" t="s">
        <v>1176</v>
      </c>
    </row>
    <row r="241" spans="1:4" x14ac:dyDescent="0.3">
      <c r="A241" t="s">
        <v>852</v>
      </c>
      <c r="B241" t="s">
        <v>853</v>
      </c>
      <c r="C241" t="s">
        <v>854</v>
      </c>
      <c r="D241" t="s">
        <v>1176</v>
      </c>
    </row>
    <row r="242" spans="1:4" x14ac:dyDescent="0.3">
      <c r="A242" t="s">
        <v>514</v>
      </c>
      <c r="B242" t="s">
        <v>515</v>
      </c>
      <c r="C242" t="s">
        <v>516</v>
      </c>
      <c r="D242" t="s">
        <v>1176</v>
      </c>
    </row>
    <row r="243" spans="1:4" x14ac:dyDescent="0.3">
      <c r="A243" t="s">
        <v>903</v>
      </c>
      <c r="B243" t="s">
        <v>904</v>
      </c>
      <c r="C243" t="s">
        <v>905</v>
      </c>
      <c r="D243" t="s">
        <v>1176</v>
      </c>
    </row>
    <row r="244" spans="1:4" x14ac:dyDescent="0.3">
      <c r="A244" t="s">
        <v>288</v>
      </c>
      <c r="B244" t="s">
        <v>289</v>
      </c>
      <c r="C244" t="s">
        <v>290</v>
      </c>
      <c r="D244" t="s">
        <v>1176</v>
      </c>
    </row>
    <row r="245" spans="1:4" x14ac:dyDescent="0.3">
      <c r="A245" t="s">
        <v>424</v>
      </c>
      <c r="B245" t="s">
        <v>425</v>
      </c>
      <c r="C245" t="s">
        <v>426</v>
      </c>
      <c r="D245" t="s">
        <v>1176</v>
      </c>
    </row>
    <row r="246" spans="1:4" x14ac:dyDescent="0.3">
      <c r="A246" t="s">
        <v>885</v>
      </c>
      <c r="B246" t="s">
        <v>886</v>
      </c>
      <c r="C246" t="s">
        <v>887</v>
      </c>
      <c r="D246" t="s">
        <v>1176</v>
      </c>
    </row>
    <row r="247" spans="1:4" x14ac:dyDescent="0.3">
      <c r="A247" t="s">
        <v>1105</v>
      </c>
      <c r="B247" t="s">
        <v>1106</v>
      </c>
      <c r="C247" t="s">
        <v>1107</v>
      </c>
      <c r="D247" t="s">
        <v>1107</v>
      </c>
    </row>
    <row r="248" spans="1:4" x14ac:dyDescent="0.3">
      <c r="A248" t="s">
        <v>876</v>
      </c>
      <c r="B248" t="s">
        <v>877</v>
      </c>
      <c r="C248" t="s">
        <v>878</v>
      </c>
      <c r="D248" t="s">
        <v>1167</v>
      </c>
    </row>
    <row r="249" spans="1:4" x14ac:dyDescent="0.3">
      <c r="A249" t="s">
        <v>694</v>
      </c>
      <c r="B249" t="s">
        <v>695</v>
      </c>
      <c r="C249" t="s">
        <v>696</v>
      </c>
      <c r="D249" t="s">
        <v>1167</v>
      </c>
    </row>
    <row r="250" spans="1:4" x14ac:dyDescent="0.3">
      <c r="A250" t="s">
        <v>430</v>
      </c>
      <c r="B250" t="s">
        <v>431</v>
      </c>
      <c r="C250" t="s">
        <v>432</v>
      </c>
      <c r="D250" t="s">
        <v>1167</v>
      </c>
    </row>
    <row r="251" spans="1:4" x14ac:dyDescent="0.3">
      <c r="A251" t="s">
        <v>628</v>
      </c>
      <c r="B251" t="s">
        <v>629</v>
      </c>
      <c r="C251" t="s">
        <v>630</v>
      </c>
      <c r="D251" t="s">
        <v>1167</v>
      </c>
    </row>
    <row r="252" spans="1:4" x14ac:dyDescent="0.3">
      <c r="A252" t="s">
        <v>565</v>
      </c>
      <c r="B252" t="s">
        <v>566</v>
      </c>
      <c r="C252" t="s">
        <v>567</v>
      </c>
      <c r="D252" t="s">
        <v>1167</v>
      </c>
    </row>
    <row r="253" spans="1:4" x14ac:dyDescent="0.3">
      <c r="A253" t="s">
        <v>562</v>
      </c>
      <c r="B253" t="s">
        <v>563</v>
      </c>
      <c r="C253" t="s">
        <v>564</v>
      </c>
      <c r="D253" t="s">
        <v>1167</v>
      </c>
    </row>
    <row r="254" spans="1:4" x14ac:dyDescent="0.3">
      <c r="A254" t="s">
        <v>213</v>
      </c>
      <c r="B254" t="s">
        <v>214</v>
      </c>
      <c r="C254" t="s">
        <v>215</v>
      </c>
      <c r="D254" t="s">
        <v>1167</v>
      </c>
    </row>
    <row r="255" spans="1:4" x14ac:dyDescent="0.3">
      <c r="A255" t="s">
        <v>403</v>
      </c>
      <c r="B255" t="s">
        <v>404</v>
      </c>
      <c r="C255" t="s">
        <v>405</v>
      </c>
      <c r="D255" t="s">
        <v>1167</v>
      </c>
    </row>
    <row r="256" spans="1:4" x14ac:dyDescent="0.3">
      <c r="A256" t="s">
        <v>222</v>
      </c>
      <c r="B256" t="s">
        <v>223</v>
      </c>
      <c r="C256" t="s">
        <v>224</v>
      </c>
      <c r="D256" t="s">
        <v>1167</v>
      </c>
    </row>
    <row r="257" spans="1:4" x14ac:dyDescent="0.3">
      <c r="A257" t="s">
        <v>306</v>
      </c>
      <c r="B257" t="s">
        <v>307</v>
      </c>
      <c r="C257" t="s">
        <v>308</v>
      </c>
      <c r="D257" t="s">
        <v>1167</v>
      </c>
    </row>
    <row r="258" spans="1:4" x14ac:dyDescent="0.3">
      <c r="A258" t="s">
        <v>520</v>
      </c>
      <c r="B258" t="s">
        <v>521</v>
      </c>
      <c r="C258" t="s">
        <v>522</v>
      </c>
      <c r="D258" t="s">
        <v>1167</v>
      </c>
    </row>
    <row r="259" spans="1:4" x14ac:dyDescent="0.3">
      <c r="A259" t="s">
        <v>1004</v>
      </c>
      <c r="B259" t="s">
        <v>1005</v>
      </c>
      <c r="C259" t="s">
        <v>1006</v>
      </c>
      <c r="D259" t="s">
        <v>1167</v>
      </c>
    </row>
    <row r="260" spans="1:4" x14ac:dyDescent="0.3">
      <c r="A260" t="s">
        <v>297</v>
      </c>
      <c r="B260" t="s">
        <v>298</v>
      </c>
      <c r="C260" t="s">
        <v>299</v>
      </c>
      <c r="D260" t="s">
        <v>1167</v>
      </c>
    </row>
    <row r="261" spans="1:4" x14ac:dyDescent="0.3">
      <c r="A261" t="s">
        <v>798</v>
      </c>
      <c r="B261" t="s">
        <v>799</v>
      </c>
      <c r="C261" t="s">
        <v>800</v>
      </c>
      <c r="D261" t="s">
        <v>1167</v>
      </c>
    </row>
    <row r="262" spans="1:4" x14ac:dyDescent="0.3">
      <c r="A262" t="s">
        <v>321</v>
      </c>
      <c r="B262" t="s">
        <v>322</v>
      </c>
      <c r="C262" t="s">
        <v>323</v>
      </c>
      <c r="D262" t="s">
        <v>1167</v>
      </c>
    </row>
    <row r="263" spans="1:4" x14ac:dyDescent="0.3">
      <c r="A263" t="s">
        <v>1055</v>
      </c>
      <c r="B263" t="s">
        <v>1056</v>
      </c>
      <c r="C263" t="s">
        <v>1057</v>
      </c>
      <c r="D263" t="s">
        <v>1170</v>
      </c>
    </row>
    <row r="264" spans="1:4" x14ac:dyDescent="0.3">
      <c r="A264" t="s">
        <v>1083</v>
      </c>
      <c r="B264" t="s">
        <v>1084</v>
      </c>
      <c r="C264" t="s">
        <v>1085</v>
      </c>
      <c r="D264" t="s">
        <v>1194</v>
      </c>
    </row>
    <row r="265" spans="1:4" x14ac:dyDescent="0.3">
      <c r="A265" t="s">
        <v>1065</v>
      </c>
      <c r="B265" t="s">
        <v>1066</v>
      </c>
      <c r="C265" t="s">
        <v>1067</v>
      </c>
      <c r="D265" t="s">
        <v>1194</v>
      </c>
    </row>
    <row r="266" spans="1:4" x14ac:dyDescent="0.3">
      <c r="A266" t="s">
        <v>688</v>
      </c>
      <c r="B266" t="s">
        <v>689</v>
      </c>
      <c r="C266" t="s">
        <v>690</v>
      </c>
      <c r="D266" t="s">
        <v>1167</v>
      </c>
    </row>
    <row r="267" spans="1:4" x14ac:dyDescent="0.3">
      <c r="A267" t="s">
        <v>225</v>
      </c>
      <c r="B267" t="s">
        <v>226</v>
      </c>
      <c r="C267" t="s">
        <v>227</v>
      </c>
      <c r="D267" t="s">
        <v>1167</v>
      </c>
    </row>
    <row r="268" spans="1:4" x14ac:dyDescent="0.3">
      <c r="A268" t="s">
        <v>995</v>
      </c>
      <c r="B268" t="s">
        <v>996</v>
      </c>
      <c r="C268" t="s">
        <v>997</v>
      </c>
      <c r="D268" t="s">
        <v>1167</v>
      </c>
    </row>
    <row r="269" spans="1:4" x14ac:dyDescent="0.3">
      <c r="A269" t="s">
        <v>960</v>
      </c>
      <c r="B269" t="s">
        <v>961</v>
      </c>
      <c r="C269" t="s">
        <v>962</v>
      </c>
      <c r="D269" t="s">
        <v>1167</v>
      </c>
    </row>
    <row r="270" spans="1:4" x14ac:dyDescent="0.3">
      <c r="A270" t="s">
        <v>255</v>
      </c>
      <c r="B270" t="s">
        <v>256</v>
      </c>
      <c r="C270" t="s">
        <v>257</v>
      </c>
      <c r="D270" t="s">
        <v>1167</v>
      </c>
    </row>
    <row r="271" spans="1:4" x14ac:dyDescent="0.3">
      <c r="A271" t="s">
        <v>529</v>
      </c>
      <c r="B271" t="s">
        <v>530</v>
      </c>
      <c r="C271" t="s">
        <v>531</v>
      </c>
      <c r="D271" t="s">
        <v>1167</v>
      </c>
    </row>
    <row r="272" spans="1:4" x14ac:dyDescent="0.3">
      <c r="A272" t="s">
        <v>906</v>
      </c>
      <c r="B272" t="s">
        <v>907</v>
      </c>
      <c r="C272" t="s">
        <v>908</v>
      </c>
      <c r="D272" t="s">
        <v>1167</v>
      </c>
    </row>
    <row r="273" spans="1:4" x14ac:dyDescent="0.3">
      <c r="A273" t="s">
        <v>385</v>
      </c>
      <c r="B273" t="s">
        <v>386</v>
      </c>
      <c r="C273" t="s">
        <v>387</v>
      </c>
      <c r="D273" t="s">
        <v>1167</v>
      </c>
    </row>
    <row r="274" spans="1:4" x14ac:dyDescent="0.3">
      <c r="A274" t="s">
        <v>249</v>
      </c>
      <c r="B274" t="s">
        <v>250</v>
      </c>
      <c r="C274" t="s">
        <v>251</v>
      </c>
      <c r="D274" t="s">
        <v>1167</v>
      </c>
    </row>
    <row r="275" spans="1:4" x14ac:dyDescent="0.3">
      <c r="A275" t="s">
        <v>553</v>
      </c>
      <c r="B275" t="s">
        <v>554</v>
      </c>
      <c r="C275" t="s">
        <v>555</v>
      </c>
      <c r="D275" t="s">
        <v>1167</v>
      </c>
    </row>
    <row r="276" spans="1:4" x14ac:dyDescent="0.3">
      <c r="A276" t="s">
        <v>652</v>
      </c>
      <c r="B276" t="s">
        <v>653</v>
      </c>
      <c r="C276" t="s">
        <v>654</v>
      </c>
      <c r="D276" t="s">
        <v>1167</v>
      </c>
    </row>
    <row r="277" spans="1:4" x14ac:dyDescent="0.3">
      <c r="A277" t="s">
        <v>484</v>
      </c>
      <c r="B277" t="s">
        <v>485</v>
      </c>
      <c r="C277" t="s">
        <v>486</v>
      </c>
      <c r="D277" t="s">
        <v>1167</v>
      </c>
    </row>
    <row r="278" spans="1:4" x14ac:dyDescent="0.3">
      <c r="A278" t="s">
        <v>1040</v>
      </c>
      <c r="B278" t="s">
        <v>1041</v>
      </c>
      <c r="C278" t="s">
        <v>1042</v>
      </c>
      <c r="D278" t="s">
        <v>1175</v>
      </c>
    </row>
    <row r="279" spans="1:4" x14ac:dyDescent="0.3">
      <c r="A279" t="s">
        <v>649</v>
      </c>
      <c r="B279" t="s">
        <v>650</v>
      </c>
      <c r="C279" t="s">
        <v>651</v>
      </c>
      <c r="D279" t="s">
        <v>1175</v>
      </c>
    </row>
    <row r="280" spans="1:4" x14ac:dyDescent="0.3">
      <c r="A280" t="s">
        <v>951</v>
      </c>
      <c r="B280" t="s">
        <v>952</v>
      </c>
      <c r="C280" t="s">
        <v>953</v>
      </c>
      <c r="D280" t="s">
        <v>1175</v>
      </c>
    </row>
    <row r="281" spans="1:4" x14ac:dyDescent="0.3">
      <c r="A281" t="s">
        <v>679</v>
      </c>
      <c r="B281" t="s">
        <v>680</v>
      </c>
      <c r="C281" t="s">
        <v>681</v>
      </c>
      <c r="D281" t="s">
        <v>1175</v>
      </c>
    </row>
    <row r="282" spans="1:4" x14ac:dyDescent="0.3">
      <c r="A282" t="s">
        <v>774</v>
      </c>
      <c r="B282" t="s">
        <v>775</v>
      </c>
      <c r="C282" t="s">
        <v>776</v>
      </c>
      <c r="D282" t="s">
        <v>1175</v>
      </c>
    </row>
    <row r="283" spans="1:4" x14ac:dyDescent="0.3">
      <c r="A283" t="s">
        <v>436</v>
      </c>
      <c r="B283" t="s">
        <v>437</v>
      </c>
      <c r="C283" t="s">
        <v>438</v>
      </c>
      <c r="D283" t="s">
        <v>1175</v>
      </c>
    </row>
    <row r="284" spans="1:4" x14ac:dyDescent="0.3">
      <c r="A284" t="s">
        <v>804</v>
      </c>
      <c r="B284" t="s">
        <v>805</v>
      </c>
      <c r="C284" t="s">
        <v>806</v>
      </c>
      <c r="D284" t="s">
        <v>1175</v>
      </c>
    </row>
    <row r="285" spans="1:4" x14ac:dyDescent="0.3">
      <c r="A285" t="s">
        <v>927</v>
      </c>
      <c r="B285" t="s">
        <v>928</v>
      </c>
      <c r="C285" t="s">
        <v>929</v>
      </c>
      <c r="D285" t="s">
        <v>1175</v>
      </c>
    </row>
    <row r="286" spans="1:4" x14ac:dyDescent="0.3">
      <c r="A286" t="s">
        <v>332</v>
      </c>
      <c r="B286" t="s">
        <v>333</v>
      </c>
      <c r="C286" t="s">
        <v>334</v>
      </c>
      <c r="D286" t="s">
        <v>1175</v>
      </c>
    </row>
    <row r="287" spans="1:4" x14ac:dyDescent="0.3">
      <c r="A287" t="s">
        <v>332</v>
      </c>
      <c r="B287" t="s">
        <v>335</v>
      </c>
      <c r="C287" t="s">
        <v>336</v>
      </c>
      <c r="D287" t="s">
        <v>1172</v>
      </c>
    </row>
    <row r="288" spans="1:4" x14ac:dyDescent="0.3">
      <c r="A288" t="s">
        <v>332</v>
      </c>
      <c r="B288" t="s">
        <v>337</v>
      </c>
      <c r="C288" t="s">
        <v>338</v>
      </c>
      <c r="D288" t="s">
        <v>1184</v>
      </c>
    </row>
    <row r="289" spans="1:4" x14ac:dyDescent="0.3">
      <c r="A289" t="s">
        <v>332</v>
      </c>
      <c r="B289" t="s">
        <v>339</v>
      </c>
      <c r="C289" t="s">
        <v>340</v>
      </c>
      <c r="D289" t="s">
        <v>1184</v>
      </c>
    </row>
    <row r="290" spans="1:4" x14ac:dyDescent="0.3">
      <c r="A290" t="s">
        <v>332</v>
      </c>
      <c r="B290" t="s">
        <v>341</v>
      </c>
      <c r="C290" t="s">
        <v>342</v>
      </c>
      <c r="D290" t="s">
        <v>1184</v>
      </c>
    </row>
    <row r="291" spans="1:4" x14ac:dyDescent="0.3">
      <c r="A291" t="s">
        <v>969</v>
      </c>
      <c r="B291" t="s">
        <v>970</v>
      </c>
      <c r="C291" t="s">
        <v>971</v>
      </c>
      <c r="D291" t="s">
        <v>1173</v>
      </c>
    </row>
    <row r="292" spans="1:4" x14ac:dyDescent="0.3">
      <c r="A292" t="s">
        <v>303</v>
      </c>
      <c r="B292" t="s">
        <v>304</v>
      </c>
      <c r="C292" t="s">
        <v>305</v>
      </c>
      <c r="D292" t="s">
        <v>1168</v>
      </c>
    </row>
    <row r="293" spans="1:4" x14ac:dyDescent="0.3">
      <c r="A293" t="s">
        <v>978</v>
      </c>
      <c r="B293" t="s">
        <v>979</v>
      </c>
      <c r="C293" t="s">
        <v>980</v>
      </c>
      <c r="D293" t="s">
        <v>1168</v>
      </c>
    </row>
    <row r="294" spans="1:4" x14ac:dyDescent="0.3">
      <c r="A294" t="s">
        <v>243</v>
      </c>
      <c r="B294" t="s">
        <v>244</v>
      </c>
      <c r="C294" t="s">
        <v>245</v>
      </c>
      <c r="D294" t="s">
        <v>1168</v>
      </c>
    </row>
    <row r="295" spans="1:4" x14ac:dyDescent="0.3">
      <c r="A295" t="s">
        <v>942</v>
      </c>
      <c r="B295" t="s">
        <v>943</v>
      </c>
      <c r="C295" t="s">
        <v>944</v>
      </c>
      <c r="D295" t="s">
        <v>1168</v>
      </c>
    </row>
    <row r="296" spans="1:4" x14ac:dyDescent="0.3">
      <c r="A296" t="s">
        <v>252</v>
      </c>
      <c r="B296" t="s">
        <v>253</v>
      </c>
      <c r="C296" t="s">
        <v>254</v>
      </c>
      <c r="D296" t="s">
        <v>1168</v>
      </c>
    </row>
    <row r="297" spans="1:4" x14ac:dyDescent="0.3">
      <c r="A297" t="s">
        <v>975</v>
      </c>
      <c r="B297" t="s">
        <v>976</v>
      </c>
      <c r="C297" t="s">
        <v>977</v>
      </c>
      <c r="D297" t="s">
        <v>1168</v>
      </c>
    </row>
    <row r="298" spans="1:4" x14ac:dyDescent="0.3">
      <c r="A298" t="s">
        <v>747</v>
      </c>
      <c r="B298" t="s">
        <v>748</v>
      </c>
      <c r="C298" t="s">
        <v>749</v>
      </c>
      <c r="D298" t="s">
        <v>1168</v>
      </c>
    </row>
    <row r="299" spans="1:4" x14ac:dyDescent="0.3">
      <c r="A299" t="s">
        <v>1195</v>
      </c>
      <c r="B299" t="s">
        <v>1196</v>
      </c>
      <c r="C299" t="s">
        <v>1197</v>
      </c>
      <c r="D299" t="s">
        <v>1170</v>
      </c>
    </row>
    <row r="300" spans="1:4" x14ac:dyDescent="0.3">
      <c r="A300" t="s">
        <v>156</v>
      </c>
      <c r="B300" t="s">
        <v>157</v>
      </c>
      <c r="C300" t="s">
        <v>158</v>
      </c>
      <c r="D300" t="s">
        <v>1176</v>
      </c>
    </row>
    <row r="301" spans="1:4" x14ac:dyDescent="0.3">
      <c r="A301" t="s">
        <v>391</v>
      </c>
      <c r="B301" t="s">
        <v>392</v>
      </c>
      <c r="C301" t="s">
        <v>393</v>
      </c>
      <c r="D301" t="s">
        <v>1176</v>
      </c>
    </row>
    <row r="302" spans="1:4" x14ac:dyDescent="0.3">
      <c r="A302" t="s">
        <v>168</v>
      </c>
      <c r="B302" t="s">
        <v>169</v>
      </c>
      <c r="C302" t="s">
        <v>170</v>
      </c>
      <c r="D302" t="s">
        <v>1176</v>
      </c>
    </row>
    <row r="303" spans="1:4" x14ac:dyDescent="0.3">
      <c r="A303" t="s">
        <v>538</v>
      </c>
      <c r="B303" t="s">
        <v>539</v>
      </c>
      <c r="C303" t="s">
        <v>540</v>
      </c>
      <c r="D303" t="s">
        <v>1176</v>
      </c>
    </row>
    <row r="304" spans="1:4" x14ac:dyDescent="0.3">
      <c r="A304" t="s">
        <v>571</v>
      </c>
      <c r="B304" t="s">
        <v>572</v>
      </c>
      <c r="C304" t="s">
        <v>573</v>
      </c>
      <c r="D304" t="s">
        <v>1176</v>
      </c>
    </row>
    <row r="305" spans="1:4" x14ac:dyDescent="0.3">
      <c r="A305" t="s">
        <v>634</v>
      </c>
      <c r="B305" t="s">
        <v>635</v>
      </c>
      <c r="C305" t="s">
        <v>636</v>
      </c>
      <c r="D305" t="s">
        <v>1176</v>
      </c>
    </row>
    <row r="306" spans="1:4" x14ac:dyDescent="0.3">
      <c r="A306" t="s">
        <v>598</v>
      </c>
      <c r="B306" t="s">
        <v>599</v>
      </c>
      <c r="C306" t="s">
        <v>600</v>
      </c>
      <c r="D306" t="s">
        <v>1176</v>
      </c>
    </row>
    <row r="307" spans="1:4" x14ac:dyDescent="0.3">
      <c r="A307" t="s">
        <v>1092</v>
      </c>
      <c r="B307" t="s">
        <v>1093</v>
      </c>
      <c r="C307" t="s">
        <v>1094</v>
      </c>
      <c r="D307" t="s">
        <v>1170</v>
      </c>
    </row>
    <row r="308" spans="1:4" x14ac:dyDescent="0.3">
      <c r="A308" t="s">
        <v>1178</v>
      </c>
      <c r="B308" t="s">
        <v>1198</v>
      </c>
      <c r="C308" t="s">
        <v>1199</v>
      </c>
      <c r="D308" t="s">
        <v>1172</v>
      </c>
    </row>
    <row r="309" spans="1:4" x14ac:dyDescent="0.3">
      <c r="A309" t="s">
        <v>502</v>
      </c>
      <c r="B309" t="s">
        <v>503</v>
      </c>
      <c r="C309" t="s">
        <v>504</v>
      </c>
      <c r="D309" t="s">
        <v>1167</v>
      </c>
    </row>
    <row r="310" spans="1:4" x14ac:dyDescent="0.3">
      <c r="A310" t="s">
        <v>517</v>
      </c>
      <c r="B310" t="s">
        <v>518</v>
      </c>
      <c r="C310" t="s">
        <v>519</v>
      </c>
      <c r="D310" t="s">
        <v>1167</v>
      </c>
    </row>
    <row r="311" spans="1:4" x14ac:dyDescent="0.3">
      <c r="A311" t="s">
        <v>924</v>
      </c>
      <c r="B311" t="s">
        <v>925</v>
      </c>
      <c r="C311" t="s">
        <v>926</v>
      </c>
      <c r="D311" t="s">
        <v>1167</v>
      </c>
    </row>
    <row r="312" spans="1:4" x14ac:dyDescent="0.3">
      <c r="A312" t="s">
        <v>753</v>
      </c>
      <c r="B312" t="s">
        <v>754</v>
      </c>
      <c r="C312" t="s">
        <v>755</v>
      </c>
      <c r="D312" t="s">
        <v>1167</v>
      </c>
    </row>
    <row r="313" spans="1:4" x14ac:dyDescent="0.3">
      <c r="A313" t="s">
        <v>240</v>
      </c>
      <c r="B313" t="s">
        <v>241</v>
      </c>
      <c r="C313" t="s">
        <v>242</v>
      </c>
      <c r="D313" t="s">
        <v>1167</v>
      </c>
    </row>
    <row r="314" spans="1:4" x14ac:dyDescent="0.3">
      <c r="A314" t="s">
        <v>717</v>
      </c>
      <c r="B314" t="s">
        <v>718</v>
      </c>
      <c r="C314" t="s">
        <v>719</v>
      </c>
      <c r="D314" t="s">
        <v>1167</v>
      </c>
    </row>
    <row r="315" spans="1:4" x14ac:dyDescent="0.3">
      <c r="A315" t="s">
        <v>406</v>
      </c>
      <c r="B315" t="s">
        <v>407</v>
      </c>
      <c r="C315" t="s">
        <v>408</v>
      </c>
      <c r="D315" t="s">
        <v>1167</v>
      </c>
    </row>
    <row r="316" spans="1:4" x14ac:dyDescent="0.3">
      <c r="A316" t="s">
        <v>897</v>
      </c>
      <c r="B316" t="s">
        <v>898</v>
      </c>
      <c r="C316" t="s">
        <v>899</v>
      </c>
      <c r="D316" t="s">
        <v>1167</v>
      </c>
    </row>
    <row r="317" spans="1:4" x14ac:dyDescent="0.3">
      <c r="A317" t="s">
        <v>246</v>
      </c>
      <c r="B317" t="s">
        <v>247</v>
      </c>
      <c r="C317" t="s">
        <v>248</v>
      </c>
      <c r="D317" t="s">
        <v>1167</v>
      </c>
    </row>
    <row r="318" spans="1:4" x14ac:dyDescent="0.3">
      <c r="A318" t="s">
        <v>364</v>
      </c>
      <c r="B318" t="s">
        <v>365</v>
      </c>
      <c r="C318" t="s">
        <v>366</v>
      </c>
      <c r="D318" t="s">
        <v>1167</v>
      </c>
    </row>
    <row r="319" spans="1:4" x14ac:dyDescent="0.3">
      <c r="A319" t="s">
        <v>810</v>
      </c>
      <c r="B319" t="s">
        <v>811</v>
      </c>
      <c r="C319" t="s">
        <v>812</v>
      </c>
      <c r="D319" t="s">
        <v>1167</v>
      </c>
    </row>
    <row r="320" spans="1:4" x14ac:dyDescent="0.3">
      <c r="A320" t="s">
        <v>882</v>
      </c>
      <c r="B320" t="s">
        <v>883</v>
      </c>
      <c r="C320" t="s">
        <v>884</v>
      </c>
      <c r="D320" t="s">
        <v>1167</v>
      </c>
    </row>
    <row r="321" spans="1:4" x14ac:dyDescent="0.3">
      <c r="A321" t="s">
        <v>661</v>
      </c>
      <c r="B321" t="s">
        <v>662</v>
      </c>
      <c r="C321" t="s">
        <v>663</v>
      </c>
      <c r="D321" t="s">
        <v>1167</v>
      </c>
    </row>
    <row r="322" spans="1:4" x14ac:dyDescent="0.3">
      <c r="A322" t="s">
        <v>1098</v>
      </c>
      <c r="B322" t="s">
        <v>1099</v>
      </c>
      <c r="C322" t="s">
        <v>1100</v>
      </c>
      <c r="D322" t="s">
        <v>1170</v>
      </c>
    </row>
    <row r="323" spans="1:4" x14ac:dyDescent="0.3">
      <c r="A323" t="s">
        <v>954</v>
      </c>
      <c r="B323" t="s">
        <v>955</v>
      </c>
      <c r="C323" t="s">
        <v>956</v>
      </c>
      <c r="D323" t="s">
        <v>1174</v>
      </c>
    </row>
    <row r="324" spans="1:4" x14ac:dyDescent="0.3">
      <c r="A324" t="s">
        <v>613</v>
      </c>
      <c r="B324" t="s">
        <v>614</v>
      </c>
      <c r="C324" t="s">
        <v>615</v>
      </c>
      <c r="D324" t="s">
        <v>1174</v>
      </c>
    </row>
    <row r="325" spans="1:4" x14ac:dyDescent="0.3">
      <c r="A325" t="s">
        <v>1037</v>
      </c>
      <c r="B325" t="s">
        <v>1038</v>
      </c>
      <c r="C325" t="s">
        <v>1039</v>
      </c>
      <c r="D325" t="s">
        <v>1174</v>
      </c>
    </row>
    <row r="326" spans="1:4" x14ac:dyDescent="0.3">
      <c r="A326" t="s">
        <v>607</v>
      </c>
      <c r="B326" t="s">
        <v>608</v>
      </c>
      <c r="C326" t="s">
        <v>609</v>
      </c>
      <c r="D326" t="s">
        <v>1174</v>
      </c>
    </row>
    <row r="327" spans="1:4" x14ac:dyDescent="0.3">
      <c r="A327" t="s">
        <v>828</v>
      </c>
      <c r="B327" t="s">
        <v>829</v>
      </c>
      <c r="C327" t="s">
        <v>830</v>
      </c>
      <c r="D327" t="s">
        <v>1174</v>
      </c>
    </row>
    <row r="328" spans="1:4" x14ac:dyDescent="0.3">
      <c r="A328" t="s">
        <v>541</v>
      </c>
      <c r="B328" t="s">
        <v>542</v>
      </c>
      <c r="C328" t="s">
        <v>543</v>
      </c>
      <c r="D328" t="s">
        <v>1174</v>
      </c>
    </row>
    <row r="329" spans="1:4" x14ac:dyDescent="0.3">
      <c r="A329" t="s">
        <v>418</v>
      </c>
      <c r="B329" t="s">
        <v>419</v>
      </c>
      <c r="C329" t="s">
        <v>420</v>
      </c>
      <c r="D329" t="s">
        <v>1174</v>
      </c>
    </row>
    <row r="330" spans="1:4" x14ac:dyDescent="0.3">
      <c r="A330" t="s">
        <v>912</v>
      </c>
      <c r="B330" t="s">
        <v>913</v>
      </c>
      <c r="C330" t="s">
        <v>914</v>
      </c>
      <c r="D330" t="s">
        <v>1174</v>
      </c>
    </row>
    <row r="331" spans="1:4" x14ac:dyDescent="0.3">
      <c r="A331" t="s">
        <v>939</v>
      </c>
      <c r="B331" t="s">
        <v>940</v>
      </c>
      <c r="C331" t="s">
        <v>941</v>
      </c>
      <c r="D331" t="s">
        <v>1174</v>
      </c>
    </row>
    <row r="332" spans="1:4" x14ac:dyDescent="0.3">
      <c r="A332" t="s">
        <v>442</v>
      </c>
      <c r="B332" t="s">
        <v>443</v>
      </c>
      <c r="C332" t="s">
        <v>444</v>
      </c>
      <c r="D332" t="s">
        <v>1174</v>
      </c>
    </row>
    <row r="333" spans="1:4" x14ac:dyDescent="0.3">
      <c r="A333" t="s">
        <v>421</v>
      </c>
      <c r="B333" t="s">
        <v>422</v>
      </c>
      <c r="C333" t="s">
        <v>423</v>
      </c>
      <c r="D333" t="s">
        <v>1174</v>
      </c>
    </row>
    <row r="334" spans="1:4" x14ac:dyDescent="0.3">
      <c r="A334" t="s">
        <v>1043</v>
      </c>
      <c r="B334" t="s">
        <v>1044</v>
      </c>
      <c r="C334" t="s">
        <v>1045</v>
      </c>
      <c r="D334" t="s">
        <v>1174</v>
      </c>
    </row>
    <row r="335" spans="1:4" x14ac:dyDescent="0.3">
      <c r="A335" t="s">
        <v>981</v>
      </c>
      <c r="B335" t="s">
        <v>982</v>
      </c>
      <c r="C335" t="s">
        <v>983</v>
      </c>
      <c r="D335" t="s">
        <v>1174</v>
      </c>
    </row>
    <row r="336" spans="1:4" x14ac:dyDescent="0.3">
      <c r="A336" t="s">
        <v>1001</v>
      </c>
      <c r="B336" t="s">
        <v>1002</v>
      </c>
      <c r="C336" t="s">
        <v>1003</v>
      </c>
      <c r="D336" t="s">
        <v>1174</v>
      </c>
    </row>
    <row r="337" spans="1:4" x14ac:dyDescent="0.3">
      <c r="A337" t="s">
        <v>595</v>
      </c>
      <c r="B337" t="s">
        <v>596</v>
      </c>
      <c r="C337" t="s">
        <v>597</v>
      </c>
      <c r="D337" t="s">
        <v>1174</v>
      </c>
    </row>
    <row r="338" spans="1:4" x14ac:dyDescent="0.3">
      <c r="A338" t="s">
        <v>324</v>
      </c>
      <c r="B338" t="s">
        <v>325</v>
      </c>
      <c r="C338" t="s">
        <v>326</v>
      </c>
      <c r="D338" t="s">
        <v>1174</v>
      </c>
    </row>
    <row r="339" spans="1:4" x14ac:dyDescent="0.3">
      <c r="A339" t="s">
        <v>1095</v>
      </c>
      <c r="B339" t="s">
        <v>1096</v>
      </c>
      <c r="C339" t="s">
        <v>1097</v>
      </c>
      <c r="D339" t="s">
        <v>1097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183086D-5D5A-41A0-AFFA-8F229BEA7A9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Instructions</vt:lpstr>
      <vt:lpstr>PRT</vt:lpstr>
      <vt:lpstr>Comp&amp;cont</vt:lpstr>
      <vt:lpstr>Collective NPL</vt:lpstr>
      <vt:lpstr>PensionSummaryView</vt:lpstr>
      <vt:lpstr>Plan Data</vt:lpstr>
      <vt:lpstr>LU_Org</vt:lpstr>
      <vt:lpstr>CurrentYear</vt:lpstr>
      <vt:lpstr>Instructions!Print_Area</vt:lpstr>
      <vt:lpstr>PriorYear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Gideon Belmaker</dc:creator>
  <cp:keywords/>
  <dc:description/>
  <cp:lastModifiedBy>Paul Stone (OSPI)</cp:lastModifiedBy>
  <cp:revision/>
  <dcterms:created xsi:type="dcterms:W3CDTF">2024-03-18T22:23:27Z</dcterms:created>
  <dcterms:modified xsi:type="dcterms:W3CDTF">2026-10-27T20:29:34Z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45f431-4c8c-42c6-a5a5-ba6d3bdea585_Enabled">
    <vt:lpwstr>true</vt:lpwstr>
  </property>
  <property fmtid="{D5CDD505-2E9C-101B-9397-08002B2CF9AE}" pid="3" name="MSIP_Label_9145f431-4c8c-42c6-a5a5-ba6d3bdea585_SetDate">
    <vt:lpwstr>2024-06-27T17:04:13Z</vt:lpwstr>
  </property>
  <property fmtid="{D5CDD505-2E9C-101B-9397-08002B2CF9AE}" pid="4" name="MSIP_Label_9145f431-4c8c-42c6-a5a5-ba6d3bdea585_Method">
    <vt:lpwstr>Standard</vt:lpwstr>
  </property>
  <property fmtid="{D5CDD505-2E9C-101B-9397-08002B2CF9AE}" pid="5" name="MSIP_Label_9145f431-4c8c-42c6-a5a5-ba6d3bdea585_Name">
    <vt:lpwstr>defa4170-0d19-0005-0004-bc88714345d2</vt:lpwstr>
  </property>
  <property fmtid="{D5CDD505-2E9C-101B-9397-08002B2CF9AE}" pid="6" name="MSIP_Label_9145f431-4c8c-42c6-a5a5-ba6d3bdea585_SiteId">
    <vt:lpwstr>b2fe5ccf-10a5-46fe-ae45-a0267412af7a</vt:lpwstr>
  </property>
  <property fmtid="{D5CDD505-2E9C-101B-9397-08002B2CF9AE}" pid="7" name="MSIP_Label_9145f431-4c8c-42c6-a5a5-ba6d3bdea585_ActionId">
    <vt:lpwstr>a48b0a44-7bc8-4d89-a5a0-579c4c02df0a</vt:lpwstr>
  </property>
  <property fmtid="{D5CDD505-2E9C-101B-9397-08002B2CF9AE}" pid="8" name="MSIP_Label_9145f431-4c8c-42c6-a5a5-ba6d3bdea585_ContentBits">
    <vt:lpwstr>0</vt:lpwstr>
  </property>
</Properties>
</file>