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hild Nutrition\COVID\Supply Chain Assistance Funds\"/>
    </mc:Choice>
  </mc:AlternateContent>
  <xr:revisionPtr revIDLastSave="0" documentId="13_ncr:1_{44067519-559A-47D3-935D-A810053F4734}" xr6:coauthVersionLast="47" xr6:coauthVersionMax="47" xr10:uidLastSave="{00000000-0000-0000-0000-000000000000}"/>
  <bookViews>
    <workbookView xWindow="28680" yWindow="-120" windowWidth="29040" windowHeight="15840" xr2:uid="{8E3EF654-0F81-43AD-B5C9-43AB73985EE6}"/>
  </bookViews>
  <sheets>
    <sheet name="SCA Fund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1" l="1"/>
  <c r="N4" i="1" s="1"/>
  <c r="L5" i="1"/>
  <c r="N5" i="1" s="1"/>
  <c r="L6" i="1"/>
  <c r="N6" i="1" s="1"/>
  <c r="L7" i="1"/>
  <c r="N7" i="1" s="1"/>
  <c r="L8" i="1"/>
  <c r="N8" i="1" s="1"/>
  <c r="L9" i="1"/>
  <c r="N9" i="1" s="1"/>
  <c r="L10" i="1"/>
  <c r="N10" i="1" s="1"/>
  <c r="L11" i="1"/>
  <c r="N11" i="1" s="1"/>
  <c r="L12" i="1"/>
  <c r="N12" i="1" s="1"/>
  <c r="L13" i="1"/>
  <c r="N13" i="1" s="1"/>
  <c r="L14" i="1"/>
  <c r="N14" i="1" s="1"/>
  <c r="L15" i="1"/>
  <c r="N15" i="1" s="1"/>
  <c r="L16" i="1"/>
  <c r="N16" i="1" s="1"/>
  <c r="L17" i="1"/>
  <c r="N17" i="1" s="1"/>
  <c r="L18" i="1"/>
  <c r="N18" i="1" s="1"/>
  <c r="L19" i="1"/>
  <c r="N19" i="1" s="1"/>
  <c r="L20" i="1"/>
  <c r="N20" i="1" s="1"/>
  <c r="L21" i="1"/>
  <c r="N21" i="1" s="1"/>
  <c r="L22" i="1"/>
  <c r="N22" i="1" s="1"/>
  <c r="L23" i="1"/>
  <c r="N23" i="1" s="1"/>
  <c r="L24" i="1"/>
  <c r="N24" i="1" s="1"/>
  <c r="L25" i="1"/>
  <c r="N25" i="1" s="1"/>
  <c r="L26" i="1"/>
  <c r="N26" i="1" s="1"/>
  <c r="L27" i="1"/>
  <c r="N27" i="1" s="1"/>
  <c r="L28" i="1"/>
  <c r="L29" i="1"/>
  <c r="N29" i="1" s="1"/>
  <c r="L30" i="1"/>
  <c r="N30" i="1" s="1"/>
  <c r="L31" i="1"/>
  <c r="N31" i="1" s="1"/>
  <c r="L32" i="1"/>
  <c r="N32" i="1" s="1"/>
  <c r="L33" i="1"/>
  <c r="N33" i="1" s="1"/>
  <c r="L34" i="1"/>
  <c r="N34" i="1" s="1"/>
  <c r="L35" i="1"/>
  <c r="N35" i="1" s="1"/>
  <c r="L36" i="1"/>
  <c r="N36" i="1" s="1"/>
  <c r="L37" i="1"/>
  <c r="N37" i="1" s="1"/>
  <c r="L38" i="1"/>
  <c r="L39" i="1"/>
  <c r="L40" i="1"/>
  <c r="N40" i="1" s="1"/>
  <c r="L41" i="1"/>
  <c r="N41" i="1" s="1"/>
  <c r="L42" i="1"/>
  <c r="N42" i="1" s="1"/>
  <c r="L43" i="1"/>
  <c r="N43" i="1" s="1"/>
  <c r="L44" i="1"/>
  <c r="N44" i="1" s="1"/>
  <c r="L45" i="1"/>
  <c r="N45" i="1" s="1"/>
  <c r="L46" i="1"/>
  <c r="L47" i="1"/>
  <c r="N47" i="1" s="1"/>
  <c r="L48" i="1"/>
  <c r="N48" i="1" s="1"/>
  <c r="L49" i="1"/>
  <c r="N49" i="1" s="1"/>
  <c r="L50" i="1"/>
  <c r="N50" i="1" s="1"/>
  <c r="L51" i="1"/>
  <c r="N51" i="1" s="1"/>
  <c r="L52" i="1"/>
  <c r="N52" i="1" s="1"/>
  <c r="L53" i="1"/>
  <c r="N53" i="1" s="1"/>
  <c r="L54" i="1"/>
  <c r="L55" i="1"/>
  <c r="N55" i="1" s="1"/>
  <c r="L56" i="1"/>
  <c r="N56" i="1" s="1"/>
  <c r="L57" i="1"/>
  <c r="N57" i="1" s="1"/>
  <c r="L58" i="1"/>
  <c r="N58" i="1" s="1"/>
  <c r="L59" i="1"/>
  <c r="N59" i="1" s="1"/>
  <c r="L60" i="1"/>
  <c r="N60" i="1" s="1"/>
  <c r="L61" i="1"/>
  <c r="N61" i="1" s="1"/>
  <c r="L62" i="1"/>
  <c r="N62" i="1" s="1"/>
  <c r="L63" i="1"/>
  <c r="N63" i="1" s="1"/>
  <c r="L64" i="1"/>
  <c r="N64" i="1" s="1"/>
  <c r="L65" i="1"/>
  <c r="N65" i="1" s="1"/>
  <c r="L66" i="1"/>
  <c r="N66" i="1" s="1"/>
  <c r="L67" i="1"/>
  <c r="N67" i="1" s="1"/>
  <c r="L68" i="1"/>
  <c r="L69" i="1"/>
  <c r="N69" i="1" s="1"/>
  <c r="L70" i="1"/>
  <c r="L71" i="1"/>
  <c r="N71" i="1" s="1"/>
  <c r="L72" i="1"/>
  <c r="N72" i="1" s="1"/>
  <c r="L73" i="1"/>
  <c r="N73" i="1" s="1"/>
  <c r="L74" i="1"/>
  <c r="N74" i="1" s="1"/>
  <c r="L75" i="1"/>
  <c r="N75" i="1" s="1"/>
  <c r="L76" i="1"/>
  <c r="N76" i="1" s="1"/>
  <c r="L77" i="1"/>
  <c r="N77" i="1" s="1"/>
  <c r="L78" i="1"/>
  <c r="N78" i="1" s="1"/>
  <c r="L79" i="1"/>
  <c r="N79" i="1" s="1"/>
  <c r="L80" i="1"/>
  <c r="N80" i="1" s="1"/>
  <c r="L81" i="1"/>
  <c r="N81" i="1" s="1"/>
  <c r="L82" i="1"/>
  <c r="N82" i="1" s="1"/>
  <c r="L83" i="1"/>
  <c r="N83" i="1" s="1"/>
  <c r="L84" i="1"/>
  <c r="N84" i="1" s="1"/>
  <c r="L85" i="1"/>
  <c r="N85" i="1" s="1"/>
  <c r="L86" i="1"/>
  <c r="L87" i="1"/>
  <c r="N87" i="1" s="1"/>
  <c r="L88" i="1"/>
  <c r="N88" i="1" s="1"/>
  <c r="L89" i="1"/>
  <c r="N89" i="1" s="1"/>
  <c r="L90" i="1"/>
  <c r="N90" i="1" s="1"/>
  <c r="L91" i="1"/>
  <c r="N91" i="1" s="1"/>
  <c r="L92" i="1"/>
  <c r="N92" i="1" s="1"/>
  <c r="L93" i="1"/>
  <c r="N93" i="1" s="1"/>
  <c r="L94" i="1"/>
  <c r="N94" i="1" s="1"/>
  <c r="L95" i="1"/>
  <c r="N95" i="1" s="1"/>
  <c r="L96" i="1"/>
  <c r="N96" i="1" s="1"/>
  <c r="L97" i="1"/>
  <c r="N97" i="1" s="1"/>
  <c r="L98" i="1"/>
  <c r="N98" i="1" s="1"/>
  <c r="L99" i="1"/>
  <c r="N99" i="1" s="1"/>
  <c r="L100" i="1"/>
  <c r="N100" i="1" s="1"/>
  <c r="L101" i="1"/>
  <c r="N101" i="1" s="1"/>
  <c r="L102" i="1"/>
  <c r="N102" i="1" s="1"/>
  <c r="L103" i="1"/>
  <c r="N103" i="1" s="1"/>
  <c r="L104" i="1"/>
  <c r="N104" i="1" s="1"/>
  <c r="L105" i="1"/>
  <c r="N105" i="1" s="1"/>
  <c r="L106" i="1"/>
  <c r="N106" i="1" s="1"/>
  <c r="L107" i="1"/>
  <c r="N107" i="1" s="1"/>
  <c r="L108" i="1"/>
  <c r="N108" i="1" s="1"/>
  <c r="L109" i="1"/>
  <c r="N109" i="1" s="1"/>
  <c r="L110" i="1"/>
  <c r="L111" i="1"/>
  <c r="N111" i="1" s="1"/>
  <c r="L112" i="1"/>
  <c r="N112" i="1" s="1"/>
  <c r="L113" i="1"/>
  <c r="N113" i="1" s="1"/>
  <c r="L114" i="1"/>
  <c r="N114" i="1" s="1"/>
  <c r="L115" i="1"/>
  <c r="N115" i="1" s="1"/>
  <c r="L116" i="1"/>
  <c r="N116" i="1" s="1"/>
  <c r="L117" i="1"/>
  <c r="N117" i="1" s="1"/>
  <c r="L118" i="1"/>
  <c r="N118" i="1" s="1"/>
  <c r="L119" i="1"/>
  <c r="L120" i="1"/>
  <c r="N120" i="1" s="1"/>
  <c r="L121" i="1"/>
  <c r="N121" i="1" s="1"/>
  <c r="L122" i="1"/>
  <c r="N122" i="1" s="1"/>
  <c r="L123" i="1"/>
  <c r="N123" i="1" s="1"/>
  <c r="L124" i="1"/>
  <c r="N124" i="1" s="1"/>
  <c r="L125" i="1"/>
  <c r="N125" i="1" s="1"/>
  <c r="L126" i="1"/>
  <c r="N126" i="1" s="1"/>
  <c r="L127" i="1"/>
  <c r="N127" i="1" s="1"/>
  <c r="L128" i="1"/>
  <c r="N128" i="1" s="1"/>
  <c r="L129" i="1"/>
  <c r="N129" i="1" s="1"/>
  <c r="L130" i="1"/>
  <c r="N130" i="1" s="1"/>
  <c r="L131" i="1"/>
  <c r="N131" i="1" s="1"/>
  <c r="L132" i="1"/>
  <c r="N132" i="1" s="1"/>
  <c r="L133" i="1"/>
  <c r="N133" i="1" s="1"/>
  <c r="L134" i="1"/>
  <c r="N134" i="1" s="1"/>
  <c r="L135" i="1"/>
  <c r="N135" i="1" s="1"/>
  <c r="L136" i="1"/>
  <c r="N136" i="1" s="1"/>
  <c r="L137" i="1"/>
  <c r="N137" i="1" s="1"/>
  <c r="L138" i="1"/>
  <c r="N138" i="1" s="1"/>
  <c r="L139" i="1"/>
  <c r="N139" i="1" s="1"/>
  <c r="L140" i="1"/>
  <c r="L141" i="1"/>
  <c r="N141" i="1" s="1"/>
  <c r="L142" i="1"/>
  <c r="N142" i="1" s="1"/>
  <c r="L143" i="1"/>
  <c r="N143" i="1" s="1"/>
  <c r="L144" i="1"/>
  <c r="N144" i="1" s="1"/>
  <c r="L145" i="1"/>
  <c r="N145" i="1" s="1"/>
  <c r="L146" i="1"/>
  <c r="N146" i="1" s="1"/>
  <c r="L147" i="1"/>
  <c r="N147" i="1" s="1"/>
  <c r="L148" i="1"/>
  <c r="N148" i="1" s="1"/>
  <c r="L149" i="1"/>
  <c r="N149" i="1" s="1"/>
  <c r="L150" i="1"/>
  <c r="L151" i="1"/>
  <c r="N151" i="1" s="1"/>
  <c r="L152" i="1"/>
  <c r="N152" i="1" s="1"/>
  <c r="L153" i="1"/>
  <c r="N153" i="1" s="1"/>
  <c r="L154" i="1"/>
  <c r="N154" i="1" s="1"/>
  <c r="L155" i="1"/>
  <c r="N155" i="1" s="1"/>
  <c r="L156" i="1"/>
  <c r="N156" i="1" s="1"/>
  <c r="L157" i="1"/>
  <c r="N157" i="1" s="1"/>
  <c r="L158" i="1"/>
  <c r="N158" i="1" s="1"/>
  <c r="L159" i="1"/>
  <c r="N159" i="1" s="1"/>
  <c r="L160" i="1"/>
  <c r="N160" i="1" s="1"/>
  <c r="L161" i="1"/>
  <c r="N161" i="1" s="1"/>
  <c r="L162" i="1"/>
  <c r="N162" i="1" s="1"/>
  <c r="L163" i="1"/>
  <c r="N163" i="1" s="1"/>
  <c r="L164" i="1"/>
  <c r="L165" i="1"/>
  <c r="N165" i="1" s="1"/>
  <c r="L166" i="1"/>
  <c r="N166" i="1" s="1"/>
  <c r="L167" i="1"/>
  <c r="N167" i="1" s="1"/>
  <c r="L168" i="1"/>
  <c r="N168" i="1" s="1"/>
  <c r="L169" i="1"/>
  <c r="N169" i="1" s="1"/>
  <c r="L170" i="1"/>
  <c r="N170" i="1" s="1"/>
  <c r="L171" i="1"/>
  <c r="N171" i="1" s="1"/>
  <c r="L172" i="1"/>
  <c r="N172" i="1" s="1"/>
  <c r="L173" i="1"/>
  <c r="N173" i="1" s="1"/>
  <c r="L174" i="1"/>
  <c r="N174" i="1" s="1"/>
  <c r="L175" i="1"/>
  <c r="N175" i="1" s="1"/>
  <c r="L176" i="1"/>
  <c r="N176" i="1" s="1"/>
  <c r="L177" i="1"/>
  <c r="N177" i="1" s="1"/>
  <c r="L178" i="1"/>
  <c r="N178" i="1" s="1"/>
  <c r="L179" i="1"/>
  <c r="N179" i="1" s="1"/>
  <c r="L180" i="1"/>
  <c r="N180" i="1" s="1"/>
  <c r="L181" i="1"/>
  <c r="N181" i="1" s="1"/>
  <c r="L182" i="1"/>
  <c r="N182" i="1" s="1"/>
  <c r="L183" i="1"/>
  <c r="N183" i="1" s="1"/>
  <c r="L184" i="1"/>
  <c r="N184" i="1" s="1"/>
  <c r="L185" i="1"/>
  <c r="N185" i="1" s="1"/>
  <c r="L186" i="1"/>
  <c r="N186" i="1" s="1"/>
  <c r="L187" i="1"/>
  <c r="N187" i="1" s="1"/>
  <c r="L188" i="1"/>
  <c r="N188" i="1" s="1"/>
  <c r="L189" i="1"/>
  <c r="N189" i="1" s="1"/>
  <c r="L190" i="1"/>
  <c r="N190" i="1" s="1"/>
  <c r="L191" i="1"/>
  <c r="N191" i="1" s="1"/>
  <c r="L192" i="1"/>
  <c r="N192" i="1" s="1"/>
  <c r="L193" i="1"/>
  <c r="N193" i="1" s="1"/>
  <c r="L194" i="1"/>
  <c r="N194" i="1" s="1"/>
  <c r="L195" i="1"/>
  <c r="N195" i="1" s="1"/>
  <c r="L196" i="1"/>
  <c r="N196" i="1" s="1"/>
  <c r="L197" i="1"/>
  <c r="N197" i="1" s="1"/>
  <c r="L198" i="1"/>
  <c r="N198" i="1" s="1"/>
  <c r="L199" i="1"/>
  <c r="N199" i="1" s="1"/>
  <c r="L200" i="1"/>
  <c r="N200" i="1" s="1"/>
  <c r="L201" i="1"/>
  <c r="N201" i="1" s="1"/>
  <c r="L202" i="1"/>
  <c r="N202" i="1" s="1"/>
  <c r="L203" i="1"/>
  <c r="N203" i="1" s="1"/>
  <c r="L204" i="1"/>
  <c r="L205" i="1"/>
  <c r="N205" i="1" s="1"/>
  <c r="L206" i="1"/>
  <c r="N206" i="1" s="1"/>
  <c r="L207" i="1"/>
  <c r="N207" i="1" s="1"/>
  <c r="L208" i="1"/>
  <c r="N208" i="1" s="1"/>
  <c r="L209" i="1"/>
  <c r="N209" i="1" s="1"/>
  <c r="L210" i="1"/>
  <c r="N210" i="1" s="1"/>
  <c r="L211" i="1"/>
  <c r="N211" i="1" s="1"/>
  <c r="L212" i="1"/>
  <c r="N212" i="1" s="1"/>
  <c r="L213" i="1"/>
  <c r="N213" i="1" s="1"/>
  <c r="L214" i="1"/>
  <c r="N214" i="1" s="1"/>
  <c r="L215" i="1"/>
  <c r="N215" i="1" s="1"/>
  <c r="L216" i="1"/>
  <c r="N216" i="1" s="1"/>
  <c r="L217" i="1"/>
  <c r="N217" i="1" s="1"/>
  <c r="L218" i="1"/>
  <c r="N218" i="1" s="1"/>
  <c r="L219" i="1"/>
  <c r="N219" i="1" s="1"/>
  <c r="L220" i="1"/>
  <c r="L221" i="1"/>
  <c r="N221" i="1" s="1"/>
  <c r="L222" i="1"/>
  <c r="N222" i="1" s="1"/>
  <c r="L223" i="1"/>
  <c r="N223" i="1" s="1"/>
  <c r="L224" i="1"/>
  <c r="N224" i="1" s="1"/>
  <c r="L225" i="1"/>
  <c r="N225" i="1" s="1"/>
  <c r="L226" i="1"/>
  <c r="N226" i="1" s="1"/>
  <c r="L227" i="1"/>
  <c r="N227" i="1" s="1"/>
  <c r="L228" i="1"/>
  <c r="N228" i="1" s="1"/>
  <c r="L229" i="1"/>
  <c r="N229" i="1" s="1"/>
  <c r="L230" i="1"/>
  <c r="N230" i="1" s="1"/>
  <c r="L231" i="1"/>
  <c r="N231" i="1" s="1"/>
  <c r="L232" i="1"/>
  <c r="N232" i="1" s="1"/>
  <c r="L233" i="1"/>
  <c r="N233" i="1" s="1"/>
  <c r="L234" i="1"/>
  <c r="N234" i="1" s="1"/>
  <c r="L235" i="1"/>
  <c r="N235" i="1" s="1"/>
  <c r="L236" i="1"/>
  <c r="N236" i="1" s="1"/>
  <c r="L237" i="1"/>
  <c r="N237" i="1" s="1"/>
  <c r="L238" i="1"/>
  <c r="N238" i="1" s="1"/>
  <c r="L239" i="1"/>
  <c r="N239" i="1" s="1"/>
  <c r="L240" i="1"/>
  <c r="N240" i="1" s="1"/>
  <c r="L241" i="1"/>
  <c r="N241" i="1" s="1"/>
  <c r="L242" i="1"/>
  <c r="N242" i="1" s="1"/>
  <c r="L243" i="1"/>
  <c r="N243" i="1" s="1"/>
  <c r="L244" i="1"/>
  <c r="N244" i="1" s="1"/>
  <c r="L245" i="1"/>
  <c r="N245" i="1" s="1"/>
  <c r="L246" i="1"/>
  <c r="L247" i="1"/>
  <c r="N247" i="1" s="1"/>
  <c r="L248" i="1"/>
  <c r="N248" i="1" s="1"/>
  <c r="L249" i="1"/>
  <c r="N249" i="1" s="1"/>
  <c r="L250" i="1"/>
  <c r="N250" i="1" s="1"/>
  <c r="L251" i="1"/>
  <c r="N251" i="1" s="1"/>
  <c r="L252" i="1"/>
  <c r="N252" i="1" s="1"/>
  <c r="L253" i="1"/>
  <c r="N253" i="1" s="1"/>
  <c r="L254" i="1"/>
  <c r="N254" i="1" s="1"/>
  <c r="L255" i="1"/>
  <c r="N255" i="1" s="1"/>
  <c r="L256" i="1"/>
  <c r="N256" i="1" s="1"/>
  <c r="L257" i="1"/>
  <c r="N257" i="1" s="1"/>
  <c r="L258" i="1"/>
  <c r="N258" i="1" s="1"/>
  <c r="L259" i="1"/>
  <c r="N259" i="1" s="1"/>
  <c r="L260" i="1"/>
  <c r="N260" i="1" s="1"/>
  <c r="L261" i="1"/>
  <c r="N261" i="1" s="1"/>
  <c r="L262" i="1"/>
  <c r="N262" i="1" s="1"/>
  <c r="L263" i="1"/>
  <c r="N263" i="1" s="1"/>
  <c r="L264" i="1"/>
  <c r="N264" i="1" s="1"/>
  <c r="L265" i="1"/>
  <c r="N265" i="1" s="1"/>
  <c r="L266" i="1"/>
  <c r="N266" i="1" s="1"/>
  <c r="L267" i="1"/>
  <c r="N267" i="1" s="1"/>
  <c r="L268" i="1"/>
  <c r="N268" i="1" s="1"/>
  <c r="L269" i="1"/>
  <c r="N269" i="1" s="1"/>
  <c r="L270" i="1"/>
  <c r="N270" i="1" s="1"/>
  <c r="L271" i="1"/>
  <c r="N271" i="1" s="1"/>
  <c r="L272" i="1"/>
  <c r="N272" i="1" s="1"/>
  <c r="L273" i="1"/>
  <c r="N273" i="1" s="1"/>
  <c r="L274" i="1"/>
  <c r="N274" i="1" s="1"/>
  <c r="L275" i="1"/>
  <c r="N275" i="1" s="1"/>
  <c r="L276" i="1"/>
  <c r="N276" i="1" s="1"/>
  <c r="L277" i="1"/>
  <c r="N277" i="1" s="1"/>
  <c r="L278" i="1"/>
  <c r="N278" i="1" s="1"/>
  <c r="L279" i="1"/>
  <c r="N279" i="1" s="1"/>
  <c r="L280" i="1"/>
  <c r="N280" i="1" s="1"/>
  <c r="L281" i="1"/>
  <c r="N281" i="1" s="1"/>
  <c r="L282" i="1"/>
  <c r="N282" i="1" s="1"/>
  <c r="L283" i="1"/>
  <c r="N283" i="1" s="1"/>
  <c r="L284" i="1"/>
  <c r="N284" i="1" s="1"/>
  <c r="L285" i="1"/>
  <c r="N285" i="1" s="1"/>
  <c r="L286" i="1"/>
  <c r="N286" i="1" s="1"/>
  <c r="L287" i="1"/>
  <c r="N287" i="1" s="1"/>
  <c r="L288" i="1"/>
  <c r="N288" i="1" s="1"/>
  <c r="L289" i="1"/>
  <c r="N289" i="1" s="1"/>
  <c r="L290" i="1"/>
  <c r="N290" i="1" s="1"/>
  <c r="L291" i="1"/>
  <c r="N291" i="1" s="1"/>
  <c r="L292" i="1"/>
  <c r="N292" i="1" s="1"/>
  <c r="L293" i="1"/>
  <c r="N293" i="1" s="1"/>
  <c r="L294" i="1"/>
  <c r="N294" i="1" s="1"/>
  <c r="L295" i="1"/>
  <c r="N295" i="1" s="1"/>
  <c r="L296" i="1"/>
  <c r="N296" i="1" s="1"/>
  <c r="L297" i="1"/>
  <c r="N297" i="1" s="1"/>
  <c r="L298" i="1"/>
  <c r="N298" i="1" s="1"/>
  <c r="L299" i="1"/>
  <c r="N299" i="1" s="1"/>
  <c r="L300" i="1"/>
  <c r="N300" i="1" s="1"/>
  <c r="L301" i="1"/>
  <c r="N301" i="1" s="1"/>
  <c r="L302" i="1"/>
  <c r="N302" i="1" s="1"/>
  <c r="L303" i="1"/>
  <c r="N303" i="1" s="1"/>
  <c r="L304" i="1"/>
  <c r="N304" i="1" s="1"/>
  <c r="L305" i="1"/>
  <c r="N305" i="1" s="1"/>
  <c r="L306" i="1"/>
  <c r="N306" i="1" s="1"/>
  <c r="L307" i="1"/>
  <c r="N307" i="1" s="1"/>
  <c r="L308" i="1"/>
  <c r="N308" i="1" s="1"/>
  <c r="L309" i="1"/>
  <c r="N309" i="1" s="1"/>
  <c r="L310" i="1"/>
  <c r="L311" i="1"/>
  <c r="N311" i="1" s="1"/>
  <c r="L312" i="1"/>
  <c r="N312" i="1" s="1"/>
  <c r="L313" i="1"/>
  <c r="N313" i="1" s="1"/>
  <c r="L314" i="1"/>
  <c r="N314" i="1" s="1"/>
  <c r="L315" i="1"/>
  <c r="N315" i="1" s="1"/>
  <c r="L316" i="1"/>
  <c r="N316" i="1" s="1"/>
  <c r="L317" i="1"/>
  <c r="N317" i="1" s="1"/>
  <c r="L318" i="1"/>
  <c r="N318" i="1" s="1"/>
  <c r="L319" i="1"/>
  <c r="L320" i="1"/>
  <c r="N320" i="1" s="1"/>
  <c r="L321" i="1"/>
  <c r="N321" i="1" s="1"/>
  <c r="L322" i="1"/>
  <c r="N322" i="1" s="1"/>
  <c r="L323" i="1"/>
  <c r="N323" i="1" s="1"/>
  <c r="L324" i="1"/>
  <c r="N324" i="1" s="1"/>
  <c r="L325" i="1"/>
  <c r="N325" i="1" s="1"/>
  <c r="L326" i="1"/>
  <c r="L327" i="1"/>
  <c r="N327" i="1" s="1"/>
  <c r="L328" i="1"/>
  <c r="L3" i="1"/>
  <c r="N3" i="1" s="1"/>
  <c r="N28" i="1"/>
  <c r="N38" i="1"/>
  <c r="N39" i="1"/>
  <c r="N46" i="1"/>
  <c r="N54" i="1"/>
  <c r="N68" i="1"/>
  <c r="N70" i="1"/>
  <c r="N86" i="1"/>
  <c r="N110" i="1"/>
  <c r="N119" i="1"/>
  <c r="N140" i="1"/>
  <c r="N150" i="1"/>
  <c r="N164" i="1"/>
  <c r="N204" i="1"/>
  <c r="N220" i="1"/>
  <c r="N246" i="1"/>
  <c r="N310" i="1"/>
  <c r="N319" i="1"/>
  <c r="N326" i="1"/>
  <c r="M328" i="1"/>
  <c r="H4" i="1"/>
  <c r="J4" i="1" s="1"/>
  <c r="H5" i="1"/>
  <c r="J5" i="1" s="1"/>
  <c r="H6" i="1"/>
  <c r="J6" i="1" s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37" i="1"/>
  <c r="J37" i="1" s="1"/>
  <c r="H38" i="1"/>
  <c r="J38" i="1" s="1"/>
  <c r="H39" i="1"/>
  <c r="J39" i="1" s="1"/>
  <c r="H40" i="1"/>
  <c r="J40" i="1" s="1"/>
  <c r="H41" i="1"/>
  <c r="J41" i="1" s="1"/>
  <c r="H42" i="1"/>
  <c r="J42" i="1" s="1"/>
  <c r="H43" i="1"/>
  <c r="J43" i="1" s="1"/>
  <c r="H44" i="1"/>
  <c r="J44" i="1" s="1"/>
  <c r="H45" i="1"/>
  <c r="J45" i="1" s="1"/>
  <c r="H46" i="1"/>
  <c r="J46" i="1" s="1"/>
  <c r="H47" i="1"/>
  <c r="J47" i="1" s="1"/>
  <c r="H48" i="1"/>
  <c r="J48" i="1" s="1"/>
  <c r="H49" i="1"/>
  <c r="J49" i="1" s="1"/>
  <c r="H50" i="1"/>
  <c r="J50" i="1" s="1"/>
  <c r="H51" i="1"/>
  <c r="J51" i="1" s="1"/>
  <c r="H52" i="1"/>
  <c r="J52" i="1" s="1"/>
  <c r="H53" i="1"/>
  <c r="J53" i="1" s="1"/>
  <c r="H54" i="1"/>
  <c r="J54" i="1" s="1"/>
  <c r="H55" i="1"/>
  <c r="J55" i="1" s="1"/>
  <c r="H56" i="1"/>
  <c r="J56" i="1" s="1"/>
  <c r="H57" i="1"/>
  <c r="J57" i="1" s="1"/>
  <c r="H58" i="1"/>
  <c r="J58" i="1" s="1"/>
  <c r="H59" i="1"/>
  <c r="J59" i="1" s="1"/>
  <c r="H60" i="1"/>
  <c r="J60" i="1" s="1"/>
  <c r="H61" i="1"/>
  <c r="J61" i="1" s="1"/>
  <c r="H62" i="1"/>
  <c r="J62" i="1" s="1"/>
  <c r="H63" i="1"/>
  <c r="J63" i="1" s="1"/>
  <c r="H64" i="1"/>
  <c r="J64" i="1" s="1"/>
  <c r="H65" i="1"/>
  <c r="J65" i="1" s="1"/>
  <c r="H66" i="1"/>
  <c r="J66" i="1" s="1"/>
  <c r="H67" i="1"/>
  <c r="J67" i="1" s="1"/>
  <c r="H68" i="1"/>
  <c r="J68" i="1" s="1"/>
  <c r="H69" i="1"/>
  <c r="J69" i="1" s="1"/>
  <c r="H70" i="1"/>
  <c r="J70" i="1" s="1"/>
  <c r="H71" i="1"/>
  <c r="J71" i="1" s="1"/>
  <c r="H72" i="1"/>
  <c r="J72" i="1" s="1"/>
  <c r="H73" i="1"/>
  <c r="J73" i="1" s="1"/>
  <c r="H74" i="1"/>
  <c r="J74" i="1" s="1"/>
  <c r="H75" i="1"/>
  <c r="J75" i="1" s="1"/>
  <c r="H76" i="1"/>
  <c r="J76" i="1" s="1"/>
  <c r="H77" i="1"/>
  <c r="J77" i="1" s="1"/>
  <c r="H78" i="1"/>
  <c r="J78" i="1" s="1"/>
  <c r="H79" i="1"/>
  <c r="J79" i="1" s="1"/>
  <c r="H80" i="1"/>
  <c r="J80" i="1" s="1"/>
  <c r="H81" i="1"/>
  <c r="J81" i="1" s="1"/>
  <c r="H82" i="1"/>
  <c r="J82" i="1" s="1"/>
  <c r="H83" i="1"/>
  <c r="J83" i="1" s="1"/>
  <c r="H84" i="1"/>
  <c r="J84" i="1" s="1"/>
  <c r="H85" i="1"/>
  <c r="J85" i="1" s="1"/>
  <c r="H86" i="1"/>
  <c r="J86" i="1" s="1"/>
  <c r="H87" i="1"/>
  <c r="J87" i="1" s="1"/>
  <c r="H88" i="1"/>
  <c r="J88" i="1" s="1"/>
  <c r="H89" i="1"/>
  <c r="J89" i="1" s="1"/>
  <c r="H90" i="1"/>
  <c r="J90" i="1" s="1"/>
  <c r="H91" i="1"/>
  <c r="J91" i="1" s="1"/>
  <c r="H92" i="1"/>
  <c r="J92" i="1" s="1"/>
  <c r="H93" i="1"/>
  <c r="J93" i="1" s="1"/>
  <c r="H94" i="1"/>
  <c r="J94" i="1" s="1"/>
  <c r="H95" i="1"/>
  <c r="J95" i="1" s="1"/>
  <c r="H96" i="1"/>
  <c r="J96" i="1" s="1"/>
  <c r="H97" i="1"/>
  <c r="J97" i="1" s="1"/>
  <c r="H98" i="1"/>
  <c r="J98" i="1" s="1"/>
  <c r="H99" i="1"/>
  <c r="J99" i="1" s="1"/>
  <c r="H100" i="1"/>
  <c r="J100" i="1" s="1"/>
  <c r="H101" i="1"/>
  <c r="J101" i="1" s="1"/>
  <c r="H102" i="1"/>
  <c r="J102" i="1" s="1"/>
  <c r="H103" i="1"/>
  <c r="J103" i="1" s="1"/>
  <c r="H104" i="1"/>
  <c r="J104" i="1" s="1"/>
  <c r="H105" i="1"/>
  <c r="J105" i="1" s="1"/>
  <c r="H106" i="1"/>
  <c r="J106" i="1" s="1"/>
  <c r="H107" i="1"/>
  <c r="J107" i="1" s="1"/>
  <c r="H108" i="1"/>
  <c r="J108" i="1" s="1"/>
  <c r="H109" i="1"/>
  <c r="J109" i="1" s="1"/>
  <c r="H110" i="1"/>
  <c r="J110" i="1" s="1"/>
  <c r="H111" i="1"/>
  <c r="J111" i="1" s="1"/>
  <c r="H112" i="1"/>
  <c r="J112" i="1" s="1"/>
  <c r="H113" i="1"/>
  <c r="J113" i="1" s="1"/>
  <c r="H114" i="1"/>
  <c r="J114" i="1" s="1"/>
  <c r="H115" i="1"/>
  <c r="J115" i="1" s="1"/>
  <c r="H116" i="1"/>
  <c r="J116" i="1" s="1"/>
  <c r="H117" i="1"/>
  <c r="J117" i="1" s="1"/>
  <c r="H118" i="1"/>
  <c r="J118" i="1" s="1"/>
  <c r="H119" i="1"/>
  <c r="J119" i="1" s="1"/>
  <c r="H120" i="1"/>
  <c r="J120" i="1" s="1"/>
  <c r="H121" i="1"/>
  <c r="J121" i="1" s="1"/>
  <c r="H122" i="1"/>
  <c r="J122" i="1" s="1"/>
  <c r="H123" i="1"/>
  <c r="J123" i="1" s="1"/>
  <c r="H124" i="1"/>
  <c r="J124" i="1" s="1"/>
  <c r="H125" i="1"/>
  <c r="J125" i="1" s="1"/>
  <c r="H126" i="1"/>
  <c r="J126" i="1" s="1"/>
  <c r="H127" i="1"/>
  <c r="J127" i="1" s="1"/>
  <c r="H128" i="1"/>
  <c r="J128" i="1" s="1"/>
  <c r="H129" i="1"/>
  <c r="J129" i="1" s="1"/>
  <c r="H130" i="1"/>
  <c r="J130" i="1" s="1"/>
  <c r="H131" i="1"/>
  <c r="J131" i="1" s="1"/>
  <c r="H132" i="1"/>
  <c r="J132" i="1" s="1"/>
  <c r="H133" i="1"/>
  <c r="J133" i="1" s="1"/>
  <c r="H134" i="1"/>
  <c r="J134" i="1" s="1"/>
  <c r="H135" i="1"/>
  <c r="J135" i="1" s="1"/>
  <c r="H136" i="1"/>
  <c r="J136" i="1" s="1"/>
  <c r="H137" i="1"/>
  <c r="J137" i="1" s="1"/>
  <c r="H138" i="1"/>
  <c r="J138" i="1" s="1"/>
  <c r="H139" i="1"/>
  <c r="J139" i="1" s="1"/>
  <c r="H140" i="1"/>
  <c r="J140" i="1" s="1"/>
  <c r="H141" i="1"/>
  <c r="J141" i="1" s="1"/>
  <c r="H142" i="1"/>
  <c r="J142" i="1" s="1"/>
  <c r="H143" i="1"/>
  <c r="J143" i="1" s="1"/>
  <c r="H144" i="1"/>
  <c r="J144" i="1" s="1"/>
  <c r="H145" i="1"/>
  <c r="J145" i="1" s="1"/>
  <c r="H146" i="1"/>
  <c r="J146" i="1" s="1"/>
  <c r="H147" i="1"/>
  <c r="J147" i="1" s="1"/>
  <c r="H148" i="1"/>
  <c r="J148" i="1" s="1"/>
  <c r="H149" i="1"/>
  <c r="J149" i="1" s="1"/>
  <c r="H150" i="1"/>
  <c r="J150" i="1" s="1"/>
  <c r="H151" i="1"/>
  <c r="J151" i="1" s="1"/>
  <c r="H152" i="1"/>
  <c r="J152" i="1" s="1"/>
  <c r="H153" i="1"/>
  <c r="J153" i="1" s="1"/>
  <c r="H154" i="1"/>
  <c r="J154" i="1" s="1"/>
  <c r="H155" i="1"/>
  <c r="J155" i="1" s="1"/>
  <c r="H156" i="1"/>
  <c r="J156" i="1" s="1"/>
  <c r="H157" i="1"/>
  <c r="J157" i="1" s="1"/>
  <c r="H158" i="1"/>
  <c r="J158" i="1" s="1"/>
  <c r="H159" i="1"/>
  <c r="J159" i="1" s="1"/>
  <c r="H160" i="1"/>
  <c r="J160" i="1" s="1"/>
  <c r="H161" i="1"/>
  <c r="J161" i="1" s="1"/>
  <c r="H162" i="1"/>
  <c r="J162" i="1" s="1"/>
  <c r="H163" i="1"/>
  <c r="J163" i="1" s="1"/>
  <c r="H164" i="1"/>
  <c r="J164" i="1" s="1"/>
  <c r="H165" i="1"/>
  <c r="J165" i="1" s="1"/>
  <c r="H166" i="1"/>
  <c r="J166" i="1" s="1"/>
  <c r="H167" i="1"/>
  <c r="J167" i="1" s="1"/>
  <c r="H168" i="1"/>
  <c r="J168" i="1" s="1"/>
  <c r="H169" i="1"/>
  <c r="J169" i="1" s="1"/>
  <c r="H170" i="1"/>
  <c r="J170" i="1" s="1"/>
  <c r="H171" i="1"/>
  <c r="J171" i="1" s="1"/>
  <c r="H172" i="1"/>
  <c r="J172" i="1" s="1"/>
  <c r="H173" i="1"/>
  <c r="J173" i="1" s="1"/>
  <c r="H174" i="1"/>
  <c r="J174" i="1" s="1"/>
  <c r="H175" i="1"/>
  <c r="J175" i="1" s="1"/>
  <c r="H176" i="1"/>
  <c r="J176" i="1" s="1"/>
  <c r="H177" i="1"/>
  <c r="J177" i="1" s="1"/>
  <c r="H178" i="1"/>
  <c r="J178" i="1" s="1"/>
  <c r="H179" i="1"/>
  <c r="J179" i="1" s="1"/>
  <c r="H180" i="1"/>
  <c r="J180" i="1" s="1"/>
  <c r="H181" i="1"/>
  <c r="J181" i="1" s="1"/>
  <c r="H182" i="1"/>
  <c r="J182" i="1" s="1"/>
  <c r="H183" i="1"/>
  <c r="J183" i="1" s="1"/>
  <c r="H184" i="1"/>
  <c r="J184" i="1" s="1"/>
  <c r="H185" i="1"/>
  <c r="J185" i="1" s="1"/>
  <c r="H186" i="1"/>
  <c r="J186" i="1" s="1"/>
  <c r="H187" i="1"/>
  <c r="J187" i="1" s="1"/>
  <c r="H188" i="1"/>
  <c r="J188" i="1" s="1"/>
  <c r="H189" i="1"/>
  <c r="J189" i="1" s="1"/>
  <c r="H190" i="1"/>
  <c r="J190" i="1" s="1"/>
  <c r="H191" i="1"/>
  <c r="J191" i="1" s="1"/>
  <c r="H192" i="1"/>
  <c r="J192" i="1" s="1"/>
  <c r="H193" i="1"/>
  <c r="J193" i="1" s="1"/>
  <c r="H194" i="1"/>
  <c r="J194" i="1" s="1"/>
  <c r="H195" i="1"/>
  <c r="J195" i="1" s="1"/>
  <c r="H196" i="1"/>
  <c r="J196" i="1" s="1"/>
  <c r="H197" i="1"/>
  <c r="J197" i="1" s="1"/>
  <c r="H198" i="1"/>
  <c r="J198" i="1" s="1"/>
  <c r="H199" i="1"/>
  <c r="J199" i="1" s="1"/>
  <c r="H200" i="1"/>
  <c r="J200" i="1" s="1"/>
  <c r="H201" i="1"/>
  <c r="J201" i="1" s="1"/>
  <c r="H202" i="1"/>
  <c r="J202" i="1" s="1"/>
  <c r="H203" i="1"/>
  <c r="J203" i="1" s="1"/>
  <c r="H204" i="1"/>
  <c r="J204" i="1" s="1"/>
  <c r="H205" i="1"/>
  <c r="J205" i="1" s="1"/>
  <c r="H206" i="1"/>
  <c r="J206" i="1" s="1"/>
  <c r="H207" i="1"/>
  <c r="J207" i="1" s="1"/>
  <c r="H208" i="1"/>
  <c r="J208" i="1" s="1"/>
  <c r="H209" i="1"/>
  <c r="J209" i="1" s="1"/>
  <c r="H210" i="1"/>
  <c r="J210" i="1" s="1"/>
  <c r="H211" i="1"/>
  <c r="J211" i="1" s="1"/>
  <c r="H212" i="1"/>
  <c r="J212" i="1" s="1"/>
  <c r="H213" i="1"/>
  <c r="J213" i="1" s="1"/>
  <c r="H214" i="1"/>
  <c r="J214" i="1" s="1"/>
  <c r="H215" i="1"/>
  <c r="J215" i="1" s="1"/>
  <c r="H216" i="1"/>
  <c r="J216" i="1" s="1"/>
  <c r="H217" i="1"/>
  <c r="J217" i="1" s="1"/>
  <c r="H218" i="1"/>
  <c r="J218" i="1" s="1"/>
  <c r="H219" i="1"/>
  <c r="J219" i="1" s="1"/>
  <c r="H220" i="1"/>
  <c r="J220" i="1" s="1"/>
  <c r="H221" i="1"/>
  <c r="J221" i="1" s="1"/>
  <c r="H222" i="1"/>
  <c r="J222" i="1" s="1"/>
  <c r="H223" i="1"/>
  <c r="J223" i="1" s="1"/>
  <c r="H224" i="1"/>
  <c r="J224" i="1" s="1"/>
  <c r="H225" i="1"/>
  <c r="J225" i="1" s="1"/>
  <c r="H226" i="1"/>
  <c r="J226" i="1" s="1"/>
  <c r="H227" i="1"/>
  <c r="J227" i="1" s="1"/>
  <c r="H228" i="1"/>
  <c r="J228" i="1" s="1"/>
  <c r="H229" i="1"/>
  <c r="J229" i="1" s="1"/>
  <c r="H230" i="1"/>
  <c r="J230" i="1" s="1"/>
  <c r="H231" i="1"/>
  <c r="J231" i="1" s="1"/>
  <c r="H232" i="1"/>
  <c r="J232" i="1" s="1"/>
  <c r="H233" i="1"/>
  <c r="J233" i="1" s="1"/>
  <c r="H234" i="1"/>
  <c r="J234" i="1" s="1"/>
  <c r="H235" i="1"/>
  <c r="J235" i="1" s="1"/>
  <c r="H236" i="1"/>
  <c r="J236" i="1" s="1"/>
  <c r="H237" i="1"/>
  <c r="J237" i="1" s="1"/>
  <c r="H238" i="1"/>
  <c r="J238" i="1" s="1"/>
  <c r="H239" i="1"/>
  <c r="J239" i="1" s="1"/>
  <c r="H240" i="1"/>
  <c r="J240" i="1" s="1"/>
  <c r="H241" i="1"/>
  <c r="J241" i="1" s="1"/>
  <c r="H242" i="1"/>
  <c r="J242" i="1" s="1"/>
  <c r="H243" i="1"/>
  <c r="J243" i="1" s="1"/>
  <c r="H244" i="1"/>
  <c r="J244" i="1" s="1"/>
  <c r="H245" i="1"/>
  <c r="J245" i="1" s="1"/>
  <c r="H246" i="1"/>
  <c r="J246" i="1" s="1"/>
  <c r="H247" i="1"/>
  <c r="J247" i="1" s="1"/>
  <c r="H248" i="1"/>
  <c r="J248" i="1" s="1"/>
  <c r="H249" i="1"/>
  <c r="J249" i="1" s="1"/>
  <c r="H250" i="1"/>
  <c r="J250" i="1" s="1"/>
  <c r="H251" i="1"/>
  <c r="J251" i="1" s="1"/>
  <c r="H252" i="1"/>
  <c r="J252" i="1" s="1"/>
  <c r="H253" i="1"/>
  <c r="J253" i="1" s="1"/>
  <c r="H254" i="1"/>
  <c r="J254" i="1" s="1"/>
  <c r="H255" i="1"/>
  <c r="J255" i="1" s="1"/>
  <c r="H256" i="1"/>
  <c r="J256" i="1" s="1"/>
  <c r="H257" i="1"/>
  <c r="J257" i="1" s="1"/>
  <c r="H258" i="1"/>
  <c r="J258" i="1" s="1"/>
  <c r="H259" i="1"/>
  <c r="J259" i="1" s="1"/>
  <c r="H260" i="1"/>
  <c r="J260" i="1" s="1"/>
  <c r="H261" i="1"/>
  <c r="J261" i="1" s="1"/>
  <c r="H262" i="1"/>
  <c r="J262" i="1" s="1"/>
  <c r="H263" i="1"/>
  <c r="J263" i="1" s="1"/>
  <c r="H264" i="1"/>
  <c r="J264" i="1" s="1"/>
  <c r="H265" i="1"/>
  <c r="J265" i="1" s="1"/>
  <c r="H266" i="1"/>
  <c r="J266" i="1" s="1"/>
  <c r="H267" i="1"/>
  <c r="J267" i="1" s="1"/>
  <c r="H268" i="1"/>
  <c r="J268" i="1" s="1"/>
  <c r="H269" i="1"/>
  <c r="J269" i="1" s="1"/>
  <c r="H270" i="1"/>
  <c r="J270" i="1" s="1"/>
  <c r="H271" i="1"/>
  <c r="J271" i="1" s="1"/>
  <c r="H272" i="1"/>
  <c r="J272" i="1" s="1"/>
  <c r="H273" i="1"/>
  <c r="J273" i="1" s="1"/>
  <c r="H274" i="1"/>
  <c r="J274" i="1" s="1"/>
  <c r="H275" i="1"/>
  <c r="J275" i="1" s="1"/>
  <c r="H276" i="1"/>
  <c r="J276" i="1" s="1"/>
  <c r="H277" i="1"/>
  <c r="J277" i="1" s="1"/>
  <c r="H278" i="1"/>
  <c r="J278" i="1" s="1"/>
  <c r="H279" i="1"/>
  <c r="J279" i="1" s="1"/>
  <c r="H280" i="1"/>
  <c r="J280" i="1" s="1"/>
  <c r="H281" i="1"/>
  <c r="J281" i="1" s="1"/>
  <c r="H282" i="1"/>
  <c r="J282" i="1" s="1"/>
  <c r="H283" i="1"/>
  <c r="J283" i="1" s="1"/>
  <c r="H284" i="1"/>
  <c r="J284" i="1" s="1"/>
  <c r="H285" i="1"/>
  <c r="J285" i="1" s="1"/>
  <c r="H286" i="1"/>
  <c r="J286" i="1" s="1"/>
  <c r="H287" i="1"/>
  <c r="J287" i="1" s="1"/>
  <c r="H288" i="1"/>
  <c r="J288" i="1" s="1"/>
  <c r="H289" i="1"/>
  <c r="J289" i="1" s="1"/>
  <c r="H290" i="1"/>
  <c r="J290" i="1" s="1"/>
  <c r="H291" i="1"/>
  <c r="J291" i="1" s="1"/>
  <c r="H292" i="1"/>
  <c r="J292" i="1" s="1"/>
  <c r="H293" i="1"/>
  <c r="J293" i="1" s="1"/>
  <c r="H294" i="1"/>
  <c r="J294" i="1" s="1"/>
  <c r="H295" i="1"/>
  <c r="J295" i="1" s="1"/>
  <c r="H296" i="1"/>
  <c r="J296" i="1" s="1"/>
  <c r="H297" i="1"/>
  <c r="J297" i="1" s="1"/>
  <c r="H298" i="1"/>
  <c r="J298" i="1" s="1"/>
  <c r="H299" i="1"/>
  <c r="J299" i="1" s="1"/>
  <c r="H300" i="1"/>
  <c r="J300" i="1" s="1"/>
  <c r="H301" i="1"/>
  <c r="J301" i="1" s="1"/>
  <c r="H302" i="1"/>
  <c r="J302" i="1" s="1"/>
  <c r="H303" i="1"/>
  <c r="J303" i="1" s="1"/>
  <c r="H304" i="1"/>
  <c r="J304" i="1" s="1"/>
  <c r="H305" i="1"/>
  <c r="J305" i="1" s="1"/>
  <c r="H306" i="1"/>
  <c r="J306" i="1" s="1"/>
  <c r="H307" i="1"/>
  <c r="J307" i="1" s="1"/>
  <c r="H308" i="1"/>
  <c r="J308" i="1" s="1"/>
  <c r="H309" i="1"/>
  <c r="J309" i="1" s="1"/>
  <c r="H310" i="1"/>
  <c r="J310" i="1" s="1"/>
  <c r="H311" i="1"/>
  <c r="J311" i="1" s="1"/>
  <c r="H312" i="1"/>
  <c r="J312" i="1" s="1"/>
  <c r="H313" i="1"/>
  <c r="J313" i="1" s="1"/>
  <c r="H314" i="1"/>
  <c r="J314" i="1" s="1"/>
  <c r="H315" i="1"/>
  <c r="J315" i="1" s="1"/>
  <c r="H316" i="1"/>
  <c r="J316" i="1" s="1"/>
  <c r="H317" i="1"/>
  <c r="J317" i="1" s="1"/>
  <c r="H318" i="1"/>
  <c r="J318" i="1" s="1"/>
  <c r="H319" i="1"/>
  <c r="J319" i="1" s="1"/>
  <c r="H320" i="1"/>
  <c r="J320" i="1" s="1"/>
  <c r="H321" i="1"/>
  <c r="J321" i="1" s="1"/>
  <c r="H322" i="1"/>
  <c r="J322" i="1" s="1"/>
  <c r="H323" i="1"/>
  <c r="J323" i="1" s="1"/>
  <c r="H324" i="1"/>
  <c r="J324" i="1" s="1"/>
  <c r="H325" i="1"/>
  <c r="J325" i="1" s="1"/>
  <c r="H326" i="1"/>
  <c r="J326" i="1" s="1"/>
  <c r="H327" i="1"/>
  <c r="J327" i="1" s="1"/>
  <c r="H328" i="1"/>
  <c r="H3" i="1"/>
  <c r="J3" i="1" s="1"/>
  <c r="F329" i="1"/>
  <c r="N328" i="1" l="1"/>
  <c r="N329" i="1" s="1"/>
  <c r="I328" i="1"/>
  <c r="J328" i="1" s="1"/>
  <c r="J329" i="1" s="1"/>
</calcChain>
</file>

<file path=xl/sharedStrings.xml><?xml version="1.0" encoding="utf-8"?>
<sst xmlns="http://schemas.openxmlformats.org/spreadsheetml/2006/main" count="362" uniqueCount="362">
  <si>
    <t>Aberdeen School District</t>
  </si>
  <si>
    <t>Adna School District</t>
  </si>
  <si>
    <t>Almira School District</t>
  </si>
  <si>
    <t>Anacortes School District</t>
  </si>
  <si>
    <t>Arlington School District</t>
  </si>
  <si>
    <t>Asotin-Anatone School District</t>
  </si>
  <si>
    <t>Auburn School District</t>
  </si>
  <si>
    <t>Bainbridge Island School District</t>
  </si>
  <si>
    <t>Battle Ground School District</t>
  </si>
  <si>
    <t>Bellevue School District</t>
  </si>
  <si>
    <t>Bellingham School District</t>
  </si>
  <si>
    <t>Benton/Franklin Juvenile Justice Center</t>
  </si>
  <si>
    <t>Bethel School District</t>
  </si>
  <si>
    <t>Blaine School District</t>
  </si>
  <si>
    <t>Boistfort School District</t>
  </si>
  <si>
    <t>Bremerton School District</t>
  </si>
  <si>
    <t>Brewster School District</t>
  </si>
  <si>
    <t>Bridgeport School District</t>
  </si>
  <si>
    <t>Brinnon School District</t>
  </si>
  <si>
    <t>Burlington - Edison School District</t>
  </si>
  <si>
    <t>Camas School District</t>
  </si>
  <si>
    <t>Cape Flattery School District</t>
  </si>
  <si>
    <t>Carbonado School District</t>
  </si>
  <si>
    <t>Cascade Public School</t>
  </si>
  <si>
    <t>Cascade School District</t>
  </si>
  <si>
    <t>Cashmere School District</t>
  </si>
  <si>
    <t>Castle Rock School District</t>
  </si>
  <si>
    <t>Catalyst Public Schools</t>
  </si>
  <si>
    <t>Centerville School District</t>
  </si>
  <si>
    <t>Central Kitsap School District</t>
  </si>
  <si>
    <t>Central Valley School District</t>
  </si>
  <si>
    <t>Centralia School District</t>
  </si>
  <si>
    <t>Chehalis School District</t>
  </si>
  <si>
    <t>Chelan County Juvenile Justice Center</t>
  </si>
  <si>
    <t>Cheney School District</t>
  </si>
  <si>
    <t>Chewelah School District</t>
  </si>
  <si>
    <t>Child Study &amp; Treatment Center</t>
  </si>
  <si>
    <t>Chimacum School District</t>
  </si>
  <si>
    <t>Clallam County Juvenile Services</t>
  </si>
  <si>
    <t>Clarkston School District</t>
  </si>
  <si>
    <t>Cle Elum-Roslyn School District</t>
  </si>
  <si>
    <t>Clover Park School District</t>
  </si>
  <si>
    <t>Colfax School District</t>
  </si>
  <si>
    <t>College Place School District</t>
  </si>
  <si>
    <t>Colton School District</t>
  </si>
  <si>
    <t>Columbia School District-Stevens</t>
  </si>
  <si>
    <t>Columbia School District-Walla Walla</t>
  </si>
  <si>
    <t>Colville School District</t>
  </si>
  <si>
    <t>Concrete School District</t>
  </si>
  <si>
    <t>Conway School District</t>
  </si>
  <si>
    <t>Cosmopolis School District</t>
  </si>
  <si>
    <t>Coulee-Hartline School District</t>
  </si>
  <si>
    <t>Coupeville School District</t>
  </si>
  <si>
    <t>Cowlitz County Jail</t>
  </si>
  <si>
    <t>Crescent School District</t>
  </si>
  <si>
    <t>Creston School District</t>
  </si>
  <si>
    <t>Curlew School District</t>
  </si>
  <si>
    <t>Cusick School District</t>
  </si>
  <si>
    <t>Darrington School District</t>
  </si>
  <si>
    <t>Davenport School District</t>
  </si>
  <si>
    <t>Daybreak Youth Services</t>
  </si>
  <si>
    <t>Dayton School District</t>
  </si>
  <si>
    <t>DCYF - Naselle Youth Camp</t>
  </si>
  <si>
    <t>DCYF Echo Glen Children's Center</t>
  </si>
  <si>
    <t>DCYF JR</t>
  </si>
  <si>
    <t>Deer Park School District</t>
  </si>
  <si>
    <t>Dieringer School District</t>
  </si>
  <si>
    <t>Dixie School District</t>
  </si>
  <si>
    <t>East Valley School District - Spokane</t>
  </si>
  <si>
    <t>East Valley School District - Yakima</t>
  </si>
  <si>
    <t>Eastmont School District</t>
  </si>
  <si>
    <t>Easton School District</t>
  </si>
  <si>
    <t>Eatonville School District</t>
  </si>
  <si>
    <t>Edmonds School District</t>
  </si>
  <si>
    <t>Ellensburg School District</t>
  </si>
  <si>
    <t>Elma School District</t>
  </si>
  <si>
    <t>Endicott School District</t>
  </si>
  <si>
    <t>Entiat School District</t>
  </si>
  <si>
    <t>Enumclaw School District</t>
  </si>
  <si>
    <t>Ephrata School District</t>
  </si>
  <si>
    <t>Everett School  District</t>
  </si>
  <si>
    <t>Evergreen School District - Clark</t>
  </si>
  <si>
    <t>Evergreen School District - Stevens</t>
  </si>
  <si>
    <t>Excelsior Youth Center</t>
  </si>
  <si>
    <t>Federal Way School District</t>
  </si>
  <si>
    <t>Ferndale School District</t>
  </si>
  <si>
    <t>Fife School District</t>
  </si>
  <si>
    <t>Finley School District</t>
  </si>
  <si>
    <t>Firm Foundation Christian School</t>
  </si>
  <si>
    <t>Franklin Pierce School District</t>
  </si>
  <si>
    <t>Freeman School District</t>
  </si>
  <si>
    <t>Friends of Youth, Inc.</t>
  </si>
  <si>
    <t>Garfield School District</t>
  </si>
  <si>
    <t>Glenwood School District</t>
  </si>
  <si>
    <t>Goldendale School District</t>
  </si>
  <si>
    <t>Grand Coulee Dam School District</t>
  </si>
  <si>
    <t>Grandview School District</t>
  </si>
  <si>
    <t>Granger School District</t>
  </si>
  <si>
    <t>Granite Falls School District</t>
  </si>
  <si>
    <t>Grapeview School District</t>
  </si>
  <si>
    <t>Great Northern School District 312</t>
  </si>
  <si>
    <t>Green Mountain School District</t>
  </si>
  <si>
    <t>Griffin School District</t>
  </si>
  <si>
    <t>Harrington School District</t>
  </si>
  <si>
    <t>Highland School District</t>
  </si>
  <si>
    <t>Highline School District</t>
  </si>
  <si>
    <t>Hockinson School District</t>
  </si>
  <si>
    <t>Holy Family School - Clarkston</t>
  </si>
  <si>
    <t>Hood Canal School District</t>
  </si>
  <si>
    <t>Hoquiam School District</t>
  </si>
  <si>
    <t>Immaculate Conception Regional School</t>
  </si>
  <si>
    <t>Impact | Commencement Bay Elementary</t>
  </si>
  <si>
    <t>Impact | Salish Sea Elementary</t>
  </si>
  <si>
    <t>Impact Public Schools</t>
  </si>
  <si>
    <t>Inchelium School District</t>
  </si>
  <si>
    <t>Index School District</t>
  </si>
  <si>
    <t>Island County Juvenile Detention</t>
  </si>
  <si>
    <t>Issaquah School District</t>
  </si>
  <si>
    <t>Kahlotus School District</t>
  </si>
  <si>
    <t>Kalama School District</t>
  </si>
  <si>
    <t>Keller School District</t>
  </si>
  <si>
    <t>Kelso School District</t>
  </si>
  <si>
    <t>Kennewick School District</t>
  </si>
  <si>
    <t>Kent School District</t>
  </si>
  <si>
    <t>Kettle Falls School District</t>
  </si>
  <si>
    <t>King County Department of Adult and Juvenile Detention</t>
  </si>
  <si>
    <t>Kiona-Benton City School District</t>
  </si>
  <si>
    <t>Kitsap County Youth Service Center</t>
  </si>
  <si>
    <t>Kittitas School District</t>
  </si>
  <si>
    <t>Klickitat School District</t>
  </si>
  <si>
    <t>La Center School District</t>
  </si>
  <si>
    <t>La Conner School District</t>
  </si>
  <si>
    <t>Lake Chelan School District</t>
  </si>
  <si>
    <t>Lake Quinault School District</t>
  </si>
  <si>
    <t>Lake Stevens School District</t>
  </si>
  <si>
    <t>Lake Washington School District</t>
  </si>
  <si>
    <t>Lakewood School District</t>
  </si>
  <si>
    <t>Lamont School District</t>
  </si>
  <si>
    <t>Liberty School District</t>
  </si>
  <si>
    <t>Lincoln County - 9 County Consortium for Martin Hall</t>
  </si>
  <si>
    <t>Lind School District</t>
  </si>
  <si>
    <t>Longview School District</t>
  </si>
  <si>
    <t>Loon Lake School District</t>
  </si>
  <si>
    <t>Lopez Island School District</t>
  </si>
  <si>
    <t>Lumen Public School</t>
  </si>
  <si>
    <t>Lummi Indian Business Council</t>
  </si>
  <si>
    <t>Lyle School District</t>
  </si>
  <si>
    <t>Lynden School District</t>
  </si>
  <si>
    <t>Mabton School District</t>
  </si>
  <si>
    <t>Mansfield School District</t>
  </si>
  <si>
    <t>Manson School District</t>
  </si>
  <si>
    <t>Mary M Knight School District</t>
  </si>
  <si>
    <t>Mary Walker School District</t>
  </si>
  <si>
    <t>Marysville School District</t>
  </si>
  <si>
    <t>McCleary School District</t>
  </si>
  <si>
    <t>Mead School District</t>
  </si>
  <si>
    <t>Medical Lake School District</t>
  </si>
  <si>
    <t>Mercer Island School District</t>
  </si>
  <si>
    <t>Meridian School District</t>
  </si>
  <si>
    <t>Methow Valley School District</t>
  </si>
  <si>
    <t>Mill A School District</t>
  </si>
  <si>
    <t>Monroe Public Schools</t>
  </si>
  <si>
    <t>Montesano School District</t>
  </si>
  <si>
    <t>Morton School District</t>
  </si>
  <si>
    <t>Moses Lake School District</t>
  </si>
  <si>
    <t>Mossyrock School District</t>
  </si>
  <si>
    <t>Mount Adams School District</t>
  </si>
  <si>
    <t>Mount Baker School District</t>
  </si>
  <si>
    <t>Mount Vernon School District</t>
  </si>
  <si>
    <t>Mukilteo School District</t>
  </si>
  <si>
    <t>Naches Valley School District</t>
  </si>
  <si>
    <t>Napavine School District</t>
  </si>
  <si>
    <t>Naselle-Grays River Valley School District</t>
  </si>
  <si>
    <t>Nespelem School District</t>
  </si>
  <si>
    <t>Newport School District</t>
  </si>
  <si>
    <t>Nine Mile Falls School District</t>
  </si>
  <si>
    <t>Nooksack Valley School District</t>
  </si>
  <si>
    <t>North Beach School District</t>
  </si>
  <si>
    <t>North Franklin School District</t>
  </si>
  <si>
    <t>North Kitsap School District</t>
  </si>
  <si>
    <t>North Mason School District</t>
  </si>
  <si>
    <t>North River School District</t>
  </si>
  <si>
    <t>North Thurston School District</t>
  </si>
  <si>
    <t>Northport School District</t>
  </si>
  <si>
    <t>Northshore School District</t>
  </si>
  <si>
    <t>Oak Harbor School District</t>
  </si>
  <si>
    <t>Oakville School District</t>
  </si>
  <si>
    <t>Ocean Beach School District</t>
  </si>
  <si>
    <t>Ocosta School District</t>
  </si>
  <si>
    <t>Odessa School District</t>
  </si>
  <si>
    <t>Okanogan County Corrections</t>
  </si>
  <si>
    <t>Okanogan School District</t>
  </si>
  <si>
    <t>Olympia School District</t>
  </si>
  <si>
    <t>Omak School District</t>
  </si>
  <si>
    <t>Onalaska School District</t>
  </si>
  <si>
    <t>Onion Creek School District</t>
  </si>
  <si>
    <t>Orcas Island School District</t>
  </si>
  <si>
    <t>Orchard Prairie School District</t>
  </si>
  <si>
    <t>Orient School District</t>
  </si>
  <si>
    <t>Orondo School District</t>
  </si>
  <si>
    <t>Oroville School District</t>
  </si>
  <si>
    <t>Orting School District</t>
  </si>
  <si>
    <t>Othello School District</t>
  </si>
  <si>
    <t>Our Lady Star of the Sea School</t>
  </si>
  <si>
    <t>Palouse School District</t>
  </si>
  <si>
    <t>Paschal Sherman Indian School</t>
  </si>
  <si>
    <t>Pasco School District</t>
  </si>
  <si>
    <t>Pateros School District</t>
  </si>
  <si>
    <t>Paterson School District</t>
  </si>
  <si>
    <t>Pe Ell School District</t>
  </si>
  <si>
    <t>Peninsula School District</t>
  </si>
  <si>
    <t>Pierce County Juvenile Court</t>
  </si>
  <si>
    <t>Palisades School District</t>
  </si>
  <si>
    <t>Pinnacles Prep Charter School</t>
  </si>
  <si>
    <t>Pioneer Human Services</t>
  </si>
  <si>
    <t>Pioneer School District</t>
  </si>
  <si>
    <t>Pomeroy School District</t>
  </si>
  <si>
    <t>Port Angeles School District</t>
  </si>
  <si>
    <t>Port Townsend School District</t>
  </si>
  <si>
    <t>Prescott School District</t>
  </si>
  <si>
    <t>PRIDE Prep Schools</t>
  </si>
  <si>
    <t>Prosser School District</t>
  </si>
  <si>
    <t>Pullman Community Montessori</t>
  </si>
  <si>
    <t>Pullman School District</t>
  </si>
  <si>
    <t>Puyallup School District</t>
  </si>
  <si>
    <t>Queets Clearwater School District</t>
  </si>
  <si>
    <t>Quilcene School District</t>
  </si>
  <si>
    <t>Quileute Tribal School</t>
  </si>
  <si>
    <t>Quillayute Valley School District</t>
  </si>
  <si>
    <t>Quincy School District</t>
  </si>
  <si>
    <t>Rainier Prep</t>
  </si>
  <si>
    <t>Rainier School District</t>
  </si>
  <si>
    <t>Raymond School District</t>
  </si>
  <si>
    <t>Reardan-Edwall School District</t>
  </si>
  <si>
    <t>Renacer Youth Treatment Program</t>
  </si>
  <si>
    <t>Renton School District</t>
  </si>
  <si>
    <t>Republic School District</t>
  </si>
  <si>
    <t>Richland School District</t>
  </si>
  <si>
    <t>Ridgefield School District</t>
  </si>
  <si>
    <t>Ritzville School District</t>
  </si>
  <si>
    <t>Riverside School District</t>
  </si>
  <si>
    <t>Riverview School District</t>
  </si>
  <si>
    <t>Rochester School District</t>
  </si>
  <si>
    <t>Rosalia School District</t>
  </si>
  <si>
    <t>Royal School District</t>
  </si>
  <si>
    <t>Saint John School District</t>
  </si>
  <si>
    <t>San Juan Island School District</t>
  </si>
  <si>
    <t>Satsop School District</t>
  </si>
  <si>
    <t>Sea Mar/Visions</t>
  </si>
  <si>
    <t>Seattle School District</t>
  </si>
  <si>
    <t>Sedro-Woolley School District</t>
  </si>
  <si>
    <t>Selah School District</t>
  </si>
  <si>
    <t>Selkirk School District</t>
  </si>
  <si>
    <t>Sequim School District</t>
  </si>
  <si>
    <t>Shelton School District</t>
  </si>
  <si>
    <t>Shoreline School District</t>
  </si>
  <si>
    <t>Skamania School District</t>
  </si>
  <si>
    <t>Skykomish School District</t>
  </si>
  <si>
    <t>Snohomish County Superior Court</t>
  </si>
  <si>
    <t>Snohomish School District</t>
  </si>
  <si>
    <t>Snoqualmie Valley School District</t>
  </si>
  <si>
    <t>Soap Lake School District</t>
  </si>
  <si>
    <t>South Bend School District</t>
  </si>
  <si>
    <t>South Kitsap School District</t>
  </si>
  <si>
    <t>South Whidbey School District</t>
  </si>
  <si>
    <t>Southside School District</t>
  </si>
  <si>
    <t>Spokane International Academy</t>
  </si>
  <si>
    <t>Spokane School District</t>
  </si>
  <si>
    <t>Sprague School District</t>
  </si>
  <si>
    <t>St. Aloysius School</t>
  </si>
  <si>
    <t>St. Joseph Parish School</t>
  </si>
  <si>
    <t>St. Joseph/Marquette School</t>
  </si>
  <si>
    <t>St. Rose of Lima Catholic School</t>
  </si>
  <si>
    <t>St. Rose School</t>
  </si>
  <si>
    <t>Stanwood School District</t>
  </si>
  <si>
    <t>Starbuck School District #35</t>
  </si>
  <si>
    <t>Steilacoom Historical School District</t>
  </si>
  <si>
    <t>Stevenson Carson School District</t>
  </si>
  <si>
    <t>Sultan School District</t>
  </si>
  <si>
    <t>Summit Public Schools - Atlas</t>
  </si>
  <si>
    <t>Summit Public Schools - Olympus</t>
  </si>
  <si>
    <t>Summit Public Schools - Sierra</t>
  </si>
  <si>
    <t>Summit Valley School District</t>
  </si>
  <si>
    <t>Sumner-Bonney Lake  School District</t>
  </si>
  <si>
    <t>Sunnyside School District</t>
  </si>
  <si>
    <t>Tacoma School District</t>
  </si>
  <si>
    <t>Taholah School District</t>
  </si>
  <si>
    <t>Tahoma School District</t>
  </si>
  <si>
    <t>Tekoa School District</t>
  </si>
  <si>
    <t>Tenino School District</t>
  </si>
  <si>
    <t>The Healing Lodge of the Seven Nations</t>
  </si>
  <si>
    <t>Thorp School District</t>
  </si>
  <si>
    <t>Thurston County Juvenile Detention</t>
  </si>
  <si>
    <t>Toledo School District</t>
  </si>
  <si>
    <t>Tonasket School District</t>
  </si>
  <si>
    <t>Toppenish School District</t>
  </si>
  <si>
    <t>Touchet School District</t>
  </si>
  <si>
    <t>Toutle Lake School District</t>
  </si>
  <si>
    <t>Trinity Catholic School</t>
  </si>
  <si>
    <t>Tukwila School District</t>
  </si>
  <si>
    <t>Tumwater School District</t>
  </si>
  <si>
    <t>Union Gap School District</t>
  </si>
  <si>
    <t>University Place School District</t>
  </si>
  <si>
    <t>Valley School District</t>
  </si>
  <si>
    <t>Vancouver School District</t>
  </si>
  <si>
    <t>Vashon Island School District</t>
  </si>
  <si>
    <t>Visitation Catholic School</t>
  </si>
  <si>
    <t>WA HE LUT Indian School Agency</t>
  </si>
  <si>
    <t>WA St Ctr for Childhood Deafness &amp; Hearing Loss (frm WaStSch4Deaf)</t>
  </si>
  <si>
    <t>Wahkiakum School District</t>
  </si>
  <si>
    <t>Wahluke School District</t>
  </si>
  <si>
    <t>Waitsburg School District</t>
  </si>
  <si>
    <t>Walla Walla School District</t>
  </si>
  <si>
    <t>Wapato School District</t>
  </si>
  <si>
    <t>Warden School District</t>
  </si>
  <si>
    <t>Washington Conference of Seventh-day Adventists-Orcas Island Christian School</t>
  </si>
  <si>
    <t>Washington State School for the Blind</t>
  </si>
  <si>
    <t>Washington Youth Academy</t>
  </si>
  <si>
    <t>Washougal School District</t>
  </si>
  <si>
    <t>Washtucna School District</t>
  </si>
  <si>
    <t>Waterville School District</t>
  </si>
  <si>
    <t>Wellpinit School District</t>
  </si>
  <si>
    <t>Wenatchee School District</t>
  </si>
  <si>
    <t>West Valley School District-Spokane</t>
  </si>
  <si>
    <t>West Valley School District-Yakima</t>
  </si>
  <si>
    <t>Whatcom County Juvenile Detention</t>
  </si>
  <si>
    <t>White Pass School District</t>
  </si>
  <si>
    <t>White River School District</t>
  </si>
  <si>
    <t>White Salmon Valley School District</t>
  </si>
  <si>
    <t>Wilbur School District</t>
  </si>
  <si>
    <t>Willapa Valley School District</t>
  </si>
  <si>
    <t>Wilson Creek School District</t>
  </si>
  <si>
    <t>Winlock School District</t>
  </si>
  <si>
    <t>Wishkah Valley School District</t>
  </si>
  <si>
    <t>Wishram School District</t>
  </si>
  <si>
    <t>Woodland School District</t>
  </si>
  <si>
    <t>Yakima County Juvenile Detention</t>
  </si>
  <si>
    <t>Yakima School District</t>
  </si>
  <si>
    <t>Yelm School District</t>
  </si>
  <si>
    <t>Zillah School District</t>
  </si>
  <si>
    <t>Grand Total</t>
  </si>
  <si>
    <t>leftover from rnd 1</t>
  </si>
  <si>
    <t>will use some funds from QTR 1</t>
  </si>
  <si>
    <t xml:space="preserve">leftover </t>
  </si>
  <si>
    <t>Round 1</t>
  </si>
  <si>
    <t>Total Enrollment</t>
  </si>
  <si>
    <t>District</t>
  </si>
  <si>
    <t>Round 1 Base Funds</t>
  </si>
  <si>
    <t>Round 2 Base Funds</t>
  </si>
  <si>
    <t>Round 2</t>
  </si>
  <si>
    <t xml:space="preserve">Estimated Round 2 Funding </t>
  </si>
  <si>
    <t xml:space="preserve">Estimated Round 3 Funding </t>
  </si>
  <si>
    <t>Total Paid September 2022</t>
  </si>
  <si>
    <t>Round 3</t>
  </si>
  <si>
    <t>Round 3 Base Funds</t>
  </si>
  <si>
    <t>Round 1 Additional Funds per Enrolled Student</t>
  </si>
  <si>
    <t>Round 2 Additional Funds per Enrolled Student</t>
  </si>
  <si>
    <t>Round 3 Additional Funds per Enrolled Student</t>
  </si>
  <si>
    <t xml:space="preserve">Round 1 Additional Funds Based on Enrollment </t>
  </si>
  <si>
    <t xml:space="preserve">Round 2 Additional Funds Based on 2022 OBD  </t>
  </si>
  <si>
    <t xml:space="preserve">Round 3 Additional Funds Based on 2022 OBD  </t>
  </si>
  <si>
    <t xml:space="preserve">Supply Chain Assistance Funding Amounts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</si>
</sst>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b/>
      <sz val="14"/>
      <color theme="1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sz val="12"/>
      <name val="Segoe UI"/>
      <family val="2"/>
    </font>
    <font>
      <b/>
      <sz val="12"/>
      <name val="Segoe UI"/>
      <family val="2"/>
    </font>
    <font>
      <b/>
      <sz val="16"/>
      <color theme="0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8CB5AB"/>
        <bgColor indexed="64"/>
      </patternFill>
    </fill>
    <fill>
      <patternFill patternType="solid">
        <fgColor rgb="FF9FAFC1"/>
        <bgColor indexed="64"/>
      </patternFill>
    </fill>
    <fill>
      <patternFill patternType="solid">
        <fgColor rgb="FF6FB4BF"/>
        <bgColor indexed="64"/>
      </patternFill>
    </fill>
    <fill>
      <patternFill patternType="solid">
        <fgColor rgb="FF0D5761"/>
        <bgColor indexed="64"/>
      </patternFill>
    </fill>
    <fill>
      <patternFill patternType="solid">
        <fgColor rgb="FFFBC639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2">
    <xf numFmtId="0" fontId="0" fillId="0" borderId="0" xfId="0"/>
    <xf numFmtId="44" fontId="0" fillId="0" borderId="0" xfId="2" applyFont="1"/>
    <xf numFmtId="0" fontId="0" fillId="0" borderId="0" xfId="0" applyFill="1"/>
    <xf numFmtId="44" fontId="0" fillId="0" borderId="0" xfId="2" applyFont="1" applyFill="1"/>
    <xf numFmtId="44" fontId="0" fillId="0" borderId="0" xfId="2" applyFont="1" applyFill="1" applyBorder="1"/>
    <xf numFmtId="43" fontId="0" fillId="0" borderId="0" xfId="0" applyNumberFormat="1" applyFill="1" applyBorder="1"/>
    <xf numFmtId="37" fontId="9" fillId="2" borderId="0" xfId="1" applyNumberFormat="1" applyFont="1" applyFill="1" applyAlignment="1">
      <alignment horizontal="center" wrapText="1"/>
    </xf>
    <xf numFmtId="44" fontId="8" fillId="4" borderId="4" xfId="2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center" wrapText="1"/>
    </xf>
    <xf numFmtId="0" fontId="8" fillId="0" borderId="0" xfId="0" applyFont="1"/>
    <xf numFmtId="44" fontId="8" fillId="0" borderId="15" xfId="2" applyFont="1" applyBorder="1"/>
    <xf numFmtId="44" fontId="8" fillId="0" borderId="1" xfId="2" applyFont="1" applyBorder="1"/>
    <xf numFmtId="44" fontId="8" fillId="3" borderId="4" xfId="2" applyFont="1" applyFill="1" applyBorder="1"/>
    <xf numFmtId="44" fontId="8" fillId="0" borderId="15" xfId="2" applyFont="1" applyFill="1" applyBorder="1"/>
    <xf numFmtId="43" fontId="8" fillId="3" borderId="6" xfId="0" applyNumberFormat="1" applyFont="1" applyFill="1" applyBorder="1"/>
    <xf numFmtId="43" fontId="8" fillId="0" borderId="1" xfId="0" applyNumberFormat="1" applyFont="1" applyBorder="1"/>
    <xf numFmtId="44" fontId="8" fillId="3" borderId="2" xfId="0" applyNumberFormat="1" applyFont="1" applyFill="1" applyBorder="1"/>
    <xf numFmtId="44" fontId="8" fillId="3" borderId="2" xfId="2" applyFont="1" applyFill="1" applyBorder="1"/>
    <xf numFmtId="44" fontId="8" fillId="0" borderId="14" xfId="2" applyFont="1" applyBorder="1"/>
    <xf numFmtId="44" fontId="8" fillId="0" borderId="16" xfId="2" applyFont="1" applyBorder="1"/>
    <xf numFmtId="44" fontId="8" fillId="3" borderId="13" xfId="2" applyFont="1" applyFill="1" applyBorder="1"/>
    <xf numFmtId="44" fontId="8" fillId="0" borderId="14" xfId="2" applyFont="1" applyFill="1" applyBorder="1"/>
    <xf numFmtId="43" fontId="8" fillId="3" borderId="11" xfId="0" applyNumberFormat="1" applyFont="1" applyFill="1" applyBorder="1"/>
    <xf numFmtId="43" fontId="8" fillId="0" borderId="16" xfId="0" applyNumberFormat="1" applyFont="1" applyBorder="1"/>
    <xf numFmtId="44" fontId="8" fillId="3" borderId="13" xfId="0" applyNumberFormat="1" applyFont="1" applyFill="1" applyBorder="1"/>
    <xf numFmtId="44" fontId="8" fillId="5" borderId="12" xfId="2" applyFont="1" applyFill="1" applyBorder="1" applyAlignment="1">
      <alignment horizontal="center" wrapText="1"/>
    </xf>
    <xf numFmtId="44" fontId="8" fillId="5" borderId="3" xfId="2" applyFont="1" applyFill="1" applyBorder="1" applyAlignment="1">
      <alignment horizontal="center" wrapText="1"/>
    </xf>
    <xf numFmtId="44" fontId="8" fillId="6" borderId="12" xfId="2" applyFont="1" applyFill="1" applyBorder="1" applyAlignment="1">
      <alignment horizontal="center" wrapText="1"/>
    </xf>
    <xf numFmtId="44" fontId="8" fillId="6" borderId="3" xfId="2" applyFont="1" applyFill="1" applyBorder="1" applyAlignment="1">
      <alignment horizontal="center" wrapText="1"/>
    </xf>
    <xf numFmtId="44" fontId="8" fillId="7" borderId="12" xfId="2" applyFont="1" applyFill="1" applyBorder="1" applyAlignment="1">
      <alignment horizontal="center" wrapText="1"/>
    </xf>
    <xf numFmtId="0" fontId="8" fillId="7" borderId="3" xfId="0" applyFont="1" applyFill="1" applyBorder="1" applyAlignment="1">
      <alignment horizontal="center" wrapText="1"/>
    </xf>
    <xf numFmtId="37" fontId="9" fillId="0" borderId="0" xfId="1" applyNumberFormat="1" applyFont="1" applyAlignment="1">
      <alignment horizontal="center"/>
    </xf>
    <xf numFmtId="37" fontId="2" fillId="0" borderId="0" xfId="1" applyNumberFormat="1" applyFont="1" applyFill="1" applyAlignment="1">
      <alignment horizontal="center"/>
    </xf>
    <xf numFmtId="37" fontId="2" fillId="0" borderId="0" xfId="1" applyNumberFormat="1" applyFont="1" applyAlignment="1">
      <alignment horizontal="center"/>
    </xf>
    <xf numFmtId="0" fontId="10" fillId="8" borderId="0" xfId="0" applyFont="1" applyFill="1" applyAlignment="1">
      <alignment horizontal="right" vertical="center" wrapText="1"/>
    </xf>
    <xf numFmtId="0" fontId="10" fillId="8" borderId="17" xfId="0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left" wrapText="1"/>
    </xf>
    <xf numFmtId="44" fontId="5" fillId="5" borderId="7" xfId="2" applyFont="1" applyFill="1" applyBorder="1" applyAlignment="1">
      <alignment horizontal="center" vertical="center"/>
    </xf>
    <xf numFmtId="44" fontId="5" fillId="5" borderId="8" xfId="2" applyFont="1" applyFill="1" applyBorder="1" applyAlignment="1">
      <alignment horizontal="center" vertical="center"/>
    </xf>
    <xf numFmtId="44" fontId="5" fillId="5" borderId="9" xfId="2" applyFont="1" applyFill="1" applyBorder="1" applyAlignment="1">
      <alignment horizontal="center" vertical="center"/>
    </xf>
    <xf numFmtId="44" fontId="5" fillId="6" borderId="7" xfId="2" applyFont="1" applyFill="1" applyBorder="1" applyAlignment="1">
      <alignment horizontal="center" vertical="center"/>
    </xf>
    <xf numFmtId="44" fontId="5" fillId="6" borderId="8" xfId="2" applyFont="1" applyFill="1" applyBorder="1" applyAlignment="1">
      <alignment horizontal="center" vertical="center"/>
    </xf>
    <xf numFmtId="44" fontId="5" fillId="6" borderId="9" xfId="2" applyFont="1" applyFill="1" applyBorder="1" applyAlignment="1">
      <alignment horizontal="center" vertical="center"/>
    </xf>
    <xf numFmtId="44" fontId="5" fillId="7" borderId="7" xfId="2" applyFont="1" applyFill="1" applyBorder="1" applyAlignment="1">
      <alignment horizontal="center" vertical="center"/>
    </xf>
    <xf numFmtId="44" fontId="5" fillId="7" borderId="8" xfId="2" applyFont="1" applyFill="1" applyBorder="1" applyAlignment="1">
      <alignment horizontal="center" vertical="center"/>
    </xf>
    <xf numFmtId="44" fontId="5" fillId="7" borderId="9" xfId="2" applyFont="1" applyFill="1" applyBorder="1" applyAlignment="1">
      <alignment horizontal="center" vertical="center"/>
    </xf>
    <xf numFmtId="0" fontId="0" fillId="0" borderId="0" xfId="0" applyFill="1" applyBorder="1"/>
    <xf numFmtId="44" fontId="0" fillId="0" borderId="0" xfId="0" applyNumberFormat="1" applyFill="1" applyBorder="1"/>
    <xf numFmtId="44" fontId="6" fillId="9" borderId="3" xfId="0" applyNumberFormat="1" applyFont="1" applyFill="1" applyBorder="1"/>
    <xf numFmtId="0" fontId="3" fillId="9" borderId="0" xfId="0" applyFont="1" applyFill="1"/>
    <xf numFmtId="37" fontId="4" fillId="9" borderId="0" xfId="1" applyNumberFormat="1" applyFont="1" applyFill="1" applyAlignment="1">
      <alignment horizontal="center"/>
    </xf>
    <xf numFmtId="44" fontId="3" fillId="9" borderId="0" xfId="2" applyFont="1" applyFill="1"/>
    <xf numFmtId="44" fontId="3" fillId="9" borderId="0" xfId="2" applyFont="1" applyFill="1" applyBorder="1"/>
    <xf numFmtId="43" fontId="3" fillId="9" borderId="0" xfId="0" applyNumberFormat="1" applyFont="1" applyFill="1"/>
    <xf numFmtId="43" fontId="3" fillId="9" borderId="0" xfId="0" applyNumberFormat="1" applyFont="1" applyFill="1" applyBorder="1"/>
    <xf numFmtId="0" fontId="8" fillId="0" borderId="10" xfId="0" applyFont="1" applyBorder="1"/>
    <xf numFmtId="37" fontId="9" fillId="0" borderId="18" xfId="1" applyNumberFormat="1" applyFont="1" applyBorder="1" applyAlignment="1">
      <alignment horizontal="center"/>
    </xf>
    <xf numFmtId="44" fontId="3" fillId="9" borderId="1" xfId="2" applyFont="1" applyFill="1" applyBorder="1"/>
    <xf numFmtId="43" fontId="3" fillId="9" borderId="1" xfId="0" applyNumberFormat="1" applyFont="1" applyFill="1" applyBorder="1"/>
    <xf numFmtId="44" fontId="3" fillId="9" borderId="1" xfId="0" applyNumberFormat="1" applyFont="1" applyFill="1" applyBorder="1"/>
    <xf numFmtId="37" fontId="7" fillId="9" borderId="3" xfId="1" applyNumberFormat="1" applyFont="1" applyFill="1" applyBorder="1" applyAlignment="1">
      <alignment horizontal="center"/>
    </xf>
    <xf numFmtId="44" fontId="6" fillId="9" borderId="3" xfId="2" applyFont="1" applyFill="1" applyBorder="1"/>
    <xf numFmtId="43" fontId="6" fillId="9" borderId="3" xfId="0" applyNumberFormat="1" applyFont="1" applyFill="1" applyBorder="1"/>
    <xf numFmtId="0" fontId="7" fillId="9" borderId="3" xfId="0" applyFont="1" applyFill="1" applyBorder="1"/>
    <xf numFmtId="43" fontId="3" fillId="9" borderId="1" xfId="0" applyNumberFormat="1" applyFont="1" applyFill="1" applyBorder="1" applyAlignment="1">
      <alignment wrapText="1"/>
    </xf>
    <xf numFmtId="0" fontId="0" fillId="10" borderId="0" xfId="0" applyFill="1"/>
    <xf numFmtId="0" fontId="0" fillId="10" borderId="0" xfId="0" applyFill="1" applyAlignment="1">
      <alignment horizontal="center" wrapText="1"/>
    </xf>
    <xf numFmtId="0" fontId="0" fillId="10" borderId="0" xfId="0" applyFill="1" applyBorder="1"/>
    <xf numFmtId="37" fontId="2" fillId="10" borderId="0" xfId="1" applyNumberFormat="1" applyFont="1" applyFill="1" applyAlignment="1">
      <alignment horizontal="center"/>
    </xf>
    <xf numFmtId="44" fontId="0" fillId="10" borderId="0" xfId="2" applyFont="1" applyFill="1"/>
    <xf numFmtId="44" fontId="0" fillId="10" borderId="0" xfId="2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17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5" formatCode="#,##0_);\(#,##0\)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border diagonalUp="0" diagonalDown="0" outline="0">
        <left/>
        <right style="thin">
          <color auto="1"/>
        </right>
        <top style="thin">
          <color indexed="64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 style="thick">
          <color auto="1"/>
        </left>
        <right style="thin">
          <color auto="1"/>
        </right>
        <top style="thin">
          <color indexed="64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rgb="FFFFC00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35" formatCode="_(* #,##0.00_);_(* \(#,##0.0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35" formatCode="_(* #,##0.00_);_(* \(#,##0.00\);_(* &quot;-&quot;??_);_(@_)"/>
      <fill>
        <patternFill patternType="solid">
          <fgColor indexed="64"/>
          <bgColor rgb="FFFFC000"/>
        </patternFill>
      </fill>
      <border diagonalUp="0" diagonalDown="0" outline="0">
        <left style="thin">
          <color indexed="64"/>
        </left>
        <right style="thick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ck">
          <color auto="1"/>
        </left>
        <right style="thin">
          <color auto="1"/>
        </right>
        <top style="thin">
          <color indexed="64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solid">
          <fgColor indexed="64"/>
          <bgColor rgb="FFFFC00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ck">
          <color indexed="64"/>
        </right>
      </border>
    </dxf>
  </dxfs>
  <tableStyles count="0" defaultTableStyle="TableStyleMedium2" defaultPivotStyle="PivotStyleLight16"/>
  <colors>
    <mruColors>
      <color rgb="FFFBC639"/>
      <color rgb="FF0D5761"/>
      <color rgb="FF6FB4BF"/>
      <color rgb="FF9FAFC1"/>
      <color rgb="FF68829E"/>
      <color rgb="FF8CB5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104775</xdr:rowOff>
    </xdr:from>
    <xdr:to>
      <xdr:col>0</xdr:col>
      <xdr:colOff>1952625</xdr:colOff>
      <xdr:row>0</xdr:row>
      <xdr:rowOff>967273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8871CB-D6FC-416B-93BF-3BE1D155E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04775"/>
          <a:ext cx="1724025" cy="86249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33D1CE6-6898-4A28-B1A8-C01DDB7C216A}" name="Table2" displayName="Table2" ref="A2:N327" totalsRowShown="0" headerRowDxfId="5" dataDxfId="4" tableBorderDxfId="16">
  <autoFilter ref="A2:N327" xr:uid="{E33D1CE6-6898-4A28-B1A8-C01DDB7C216A}"/>
  <tableColumns count="14">
    <tableColumn id="1" xr3:uid="{463690EB-F69B-4720-B0ED-BC09767858ED}" name="District" dataDxfId="2"/>
    <tableColumn id="2" xr3:uid="{1BD87A2D-DF60-4C23-A900-E4831EC5679E}" name="Total Enrollment" dataDxfId="0" dataCellStyle="Comma"/>
    <tableColumn id="3" xr3:uid="{09418F9B-D008-49A9-A4F0-BC7CB7B88460}" name="Round 1 Additional Funds per Enrolled Student" dataDxfId="1" dataCellStyle="Currency"/>
    <tableColumn id="4" xr3:uid="{51050BC2-A345-4D96-8C97-E7E33605CDD6}" name="Round 1 Additional Funds Based on Enrollment " dataDxfId="15" dataCellStyle="Currency"/>
    <tableColumn id="5" xr3:uid="{21C51B31-75D1-4CF0-8BC9-C468BC263A25}" name="Round 1 Base Funds" dataDxfId="14" dataCellStyle="Currency"/>
    <tableColumn id="6" xr3:uid="{F7930880-C745-4F8B-92BC-0F3DD17A2A91}" name="Total Paid September 2022" dataDxfId="13" dataCellStyle="Currency"/>
    <tableColumn id="7" xr3:uid="{AFCE963E-D9E4-4D4B-AC01-39801F76D2C8}" name="Round 2 Additional Funds per Enrolled Student" dataDxfId="12" dataCellStyle="Currency"/>
    <tableColumn id="8" xr3:uid="{3263144B-A483-45A2-ADA3-893EDDEF8D05}" name="Round 2 Additional Funds Based on 2022 OBD  " dataDxfId="11" dataCellStyle="Currency">
      <calculatedColumnFormula>B3*14.87</calculatedColumnFormula>
    </tableColumn>
    <tableColumn id="9" xr3:uid="{BF3619C1-1FF1-433F-BB9B-A99F0DD778A4}" name="Round 2 Base Funds" dataDxfId="10" dataCellStyle="Currency"/>
    <tableColumn id="10" xr3:uid="{516F5CDE-274B-4376-AFE8-FAE7F20322BC}" name="Estimated Round 2 Funding " dataDxfId="9">
      <calculatedColumnFormula>I3+H3</calculatedColumnFormula>
    </tableColumn>
    <tableColumn id="11" xr3:uid="{C962AE93-F71F-4346-B51E-F65463629011}" name="Round 3 Additional Funds per Enrolled Student" dataDxfId="3" dataCellStyle="Currency"/>
    <tableColumn id="12" xr3:uid="{AE17D8D9-D0D5-4608-A9D4-C84948188876}" name="Round 3 Additional Funds Based on 2022 OBD  " dataDxfId="8">
      <calculatedColumnFormula>B3*6.64</calculatedColumnFormula>
    </tableColumn>
    <tableColumn id="13" xr3:uid="{CC34741C-4970-46BD-8C3D-33D1C534FE8D}" name="Round 3 Base Funds" dataDxfId="7" dataCellStyle="Currency"/>
    <tableColumn id="14" xr3:uid="{7A26448B-8DDC-4F23-9F5B-0DA417E22A39}" name="Estimated Round 3 Funding " dataDxfId="6">
      <calculatedColumnFormula>M3+L3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3F72E-826F-4288-ABB8-B928096EC6F5}">
  <dimension ref="A1:O357"/>
  <sheetViews>
    <sheetView tabSelected="1" topLeftCell="A113" zoomScale="115" zoomScaleNormal="115" workbookViewId="0">
      <selection activeCell="B362" sqref="B362"/>
    </sheetView>
  </sheetViews>
  <sheetFormatPr defaultRowHeight="15" x14ac:dyDescent="0.25"/>
  <cols>
    <col min="1" max="1" width="53.85546875" style="66" customWidth="1"/>
    <col min="2" max="2" width="39.7109375" style="69" customWidth="1"/>
    <col min="3" max="4" width="20.85546875" style="70" customWidth="1"/>
    <col min="5" max="6" width="20.85546875" style="71" customWidth="1"/>
    <col min="7" max="9" width="22.28515625" style="71" customWidth="1"/>
    <col min="10" max="10" width="22.28515625" style="68" customWidth="1"/>
    <col min="11" max="11" width="20.7109375" style="71" customWidth="1"/>
    <col min="12" max="14" width="20.7109375" style="68" customWidth="1"/>
    <col min="15" max="15" width="9.140625" style="68"/>
    <col min="16" max="16384" width="9.140625" style="66"/>
  </cols>
  <sheetData>
    <row r="1" spans="1:14" s="66" customFormat="1" ht="87" customHeight="1" thickTop="1" thickBot="1" x14ac:dyDescent="0.3">
      <c r="A1" s="35" t="s">
        <v>361</v>
      </c>
      <c r="B1" s="36"/>
      <c r="C1" s="38" t="s">
        <v>344</v>
      </c>
      <c r="D1" s="39"/>
      <c r="E1" s="39"/>
      <c r="F1" s="40"/>
      <c r="G1" s="41" t="s">
        <v>349</v>
      </c>
      <c r="H1" s="42"/>
      <c r="I1" s="42"/>
      <c r="J1" s="43"/>
      <c r="K1" s="44" t="s">
        <v>353</v>
      </c>
      <c r="L1" s="45"/>
      <c r="M1" s="45"/>
      <c r="N1" s="46"/>
    </row>
    <row r="2" spans="1:14" s="67" customFormat="1" ht="69" x14ac:dyDescent="0.3">
      <c r="A2" s="37" t="s">
        <v>346</v>
      </c>
      <c r="B2" s="6" t="s">
        <v>345</v>
      </c>
      <c r="C2" s="26" t="s">
        <v>355</v>
      </c>
      <c r="D2" s="27" t="s">
        <v>358</v>
      </c>
      <c r="E2" s="27" t="s">
        <v>347</v>
      </c>
      <c r="F2" s="7" t="s">
        <v>352</v>
      </c>
      <c r="G2" s="28" t="s">
        <v>356</v>
      </c>
      <c r="H2" s="29" t="s">
        <v>359</v>
      </c>
      <c r="I2" s="29" t="s">
        <v>348</v>
      </c>
      <c r="J2" s="8" t="s">
        <v>350</v>
      </c>
      <c r="K2" s="30" t="s">
        <v>357</v>
      </c>
      <c r="L2" s="31" t="s">
        <v>360</v>
      </c>
      <c r="M2" s="31" t="s">
        <v>354</v>
      </c>
      <c r="N2" s="9" t="s">
        <v>351</v>
      </c>
    </row>
    <row r="3" spans="1:14" s="66" customFormat="1" ht="17.25" x14ac:dyDescent="0.3">
      <c r="A3" s="10" t="s">
        <v>0</v>
      </c>
      <c r="B3" s="32">
        <v>3239</v>
      </c>
      <c r="C3" s="11">
        <v>15.78</v>
      </c>
      <c r="D3" s="12">
        <v>51438.559000000001</v>
      </c>
      <c r="E3" s="12">
        <v>5000</v>
      </c>
      <c r="F3" s="13">
        <v>56438.559000000001</v>
      </c>
      <c r="G3" s="14">
        <v>14.87</v>
      </c>
      <c r="H3" s="12">
        <f>B3*14.87</f>
        <v>48163.93</v>
      </c>
      <c r="I3" s="12">
        <v>5000</v>
      </c>
      <c r="J3" s="15">
        <f>I3+H3</f>
        <v>53163.93</v>
      </c>
      <c r="K3" s="14">
        <v>6.64</v>
      </c>
      <c r="L3" s="16">
        <f>B3*6.64</f>
        <v>21506.959999999999</v>
      </c>
      <c r="M3" s="12">
        <v>5000</v>
      </c>
      <c r="N3" s="17">
        <f>M3+L3</f>
        <v>26506.959999999999</v>
      </c>
    </row>
    <row r="4" spans="1:14" s="66" customFormat="1" ht="17.25" x14ac:dyDescent="0.3">
      <c r="A4" s="10" t="s">
        <v>1</v>
      </c>
      <c r="B4" s="32">
        <v>631</v>
      </c>
      <c r="C4" s="11">
        <v>15.78</v>
      </c>
      <c r="D4" s="12">
        <v>10020.911</v>
      </c>
      <c r="E4" s="12">
        <v>5000</v>
      </c>
      <c r="F4" s="18">
        <v>15020.911</v>
      </c>
      <c r="G4" s="14">
        <v>14.87</v>
      </c>
      <c r="H4" s="12">
        <f>B4*14.87</f>
        <v>9382.9699999999993</v>
      </c>
      <c r="I4" s="12">
        <v>5000</v>
      </c>
      <c r="J4" s="15">
        <f>I4+H4</f>
        <v>14382.97</v>
      </c>
      <c r="K4" s="14">
        <v>6.64</v>
      </c>
      <c r="L4" s="16">
        <f>B4*6.64</f>
        <v>4189.84</v>
      </c>
      <c r="M4" s="12">
        <v>5000</v>
      </c>
      <c r="N4" s="17">
        <f>M4+L4</f>
        <v>9189.84</v>
      </c>
    </row>
    <row r="5" spans="1:14" s="66" customFormat="1" ht="17.25" x14ac:dyDescent="0.3">
      <c r="A5" s="10" t="s">
        <v>2</v>
      </c>
      <c r="B5" s="32">
        <v>138</v>
      </c>
      <c r="C5" s="11">
        <v>15.78</v>
      </c>
      <c r="D5" s="12">
        <v>2191.578</v>
      </c>
      <c r="E5" s="12">
        <v>5000</v>
      </c>
      <c r="F5" s="18">
        <v>7191.5779999999995</v>
      </c>
      <c r="G5" s="14">
        <v>14.87</v>
      </c>
      <c r="H5" s="12">
        <f>B5*14.87</f>
        <v>2052.06</v>
      </c>
      <c r="I5" s="12">
        <v>5000</v>
      </c>
      <c r="J5" s="15">
        <f>I5+H5</f>
        <v>7052.0599999999995</v>
      </c>
      <c r="K5" s="14">
        <v>6.64</v>
      </c>
      <c r="L5" s="16">
        <f>B5*6.64</f>
        <v>916.31999999999994</v>
      </c>
      <c r="M5" s="12">
        <v>5000</v>
      </c>
      <c r="N5" s="17">
        <f>M5+L5</f>
        <v>5916.32</v>
      </c>
    </row>
    <row r="6" spans="1:14" s="66" customFormat="1" ht="17.25" x14ac:dyDescent="0.3">
      <c r="A6" s="10" t="s">
        <v>3</v>
      </c>
      <c r="B6" s="32">
        <v>2486</v>
      </c>
      <c r="C6" s="11">
        <v>15.78</v>
      </c>
      <c r="D6" s="12">
        <v>39480.165999999997</v>
      </c>
      <c r="E6" s="12">
        <v>5000</v>
      </c>
      <c r="F6" s="18">
        <v>44480.165999999997</v>
      </c>
      <c r="G6" s="14">
        <v>14.87</v>
      </c>
      <c r="H6" s="12">
        <f>B6*14.87</f>
        <v>36966.82</v>
      </c>
      <c r="I6" s="12">
        <v>5000</v>
      </c>
      <c r="J6" s="15">
        <f>I6+H6</f>
        <v>41966.82</v>
      </c>
      <c r="K6" s="14">
        <v>6.64</v>
      </c>
      <c r="L6" s="16">
        <f>B6*6.64</f>
        <v>16507.04</v>
      </c>
      <c r="M6" s="12">
        <v>5000</v>
      </c>
      <c r="N6" s="17">
        <f>M6+L6</f>
        <v>21507.040000000001</v>
      </c>
    </row>
    <row r="7" spans="1:14" s="66" customFormat="1" ht="17.25" x14ac:dyDescent="0.3">
      <c r="A7" s="10" t="s">
        <v>4</v>
      </c>
      <c r="B7" s="32">
        <v>5565</v>
      </c>
      <c r="C7" s="11">
        <v>15.78</v>
      </c>
      <c r="D7" s="12">
        <v>88377.764999999999</v>
      </c>
      <c r="E7" s="12">
        <v>5000</v>
      </c>
      <c r="F7" s="18">
        <v>93377.764999999999</v>
      </c>
      <c r="G7" s="14">
        <v>14.87</v>
      </c>
      <c r="H7" s="12">
        <f>B7*14.87</f>
        <v>82751.55</v>
      </c>
      <c r="I7" s="12">
        <v>5000</v>
      </c>
      <c r="J7" s="15">
        <f>I7+H7</f>
        <v>87751.55</v>
      </c>
      <c r="K7" s="14">
        <v>6.64</v>
      </c>
      <c r="L7" s="16">
        <f>B7*6.64</f>
        <v>36951.599999999999</v>
      </c>
      <c r="M7" s="12">
        <v>5000</v>
      </c>
      <c r="N7" s="17">
        <f>M7+L7</f>
        <v>41951.6</v>
      </c>
    </row>
    <row r="8" spans="1:14" s="66" customFormat="1" ht="17.25" x14ac:dyDescent="0.3">
      <c r="A8" s="10" t="s">
        <v>5</v>
      </c>
      <c r="B8" s="32">
        <v>610</v>
      </c>
      <c r="C8" s="11">
        <v>15.78</v>
      </c>
      <c r="D8" s="12">
        <v>9687.41</v>
      </c>
      <c r="E8" s="12">
        <v>5000</v>
      </c>
      <c r="F8" s="18">
        <v>14687.41</v>
      </c>
      <c r="G8" s="14">
        <v>14.87</v>
      </c>
      <c r="H8" s="12">
        <f>B8*14.87</f>
        <v>9070.6999999999989</v>
      </c>
      <c r="I8" s="12">
        <v>5000</v>
      </c>
      <c r="J8" s="15">
        <f>I8+H8</f>
        <v>14070.699999999999</v>
      </c>
      <c r="K8" s="14">
        <v>6.64</v>
      </c>
      <c r="L8" s="16">
        <f>B8*6.64</f>
        <v>4050.3999999999996</v>
      </c>
      <c r="M8" s="12">
        <v>5000</v>
      </c>
      <c r="N8" s="17">
        <f>M8+L8</f>
        <v>9050.4</v>
      </c>
    </row>
    <row r="9" spans="1:14" s="66" customFormat="1" ht="17.25" x14ac:dyDescent="0.3">
      <c r="A9" s="10" t="s">
        <v>6</v>
      </c>
      <c r="B9" s="32">
        <v>16499</v>
      </c>
      <c r="C9" s="11">
        <v>15.78</v>
      </c>
      <c r="D9" s="12">
        <v>262020.61900000001</v>
      </c>
      <c r="E9" s="12">
        <v>5000</v>
      </c>
      <c r="F9" s="18">
        <v>267020.61900000001</v>
      </c>
      <c r="G9" s="14">
        <v>14.87</v>
      </c>
      <c r="H9" s="12">
        <f>B9*14.87</f>
        <v>245340.12999999998</v>
      </c>
      <c r="I9" s="12">
        <v>5000</v>
      </c>
      <c r="J9" s="15">
        <f>I9+H9</f>
        <v>250340.12999999998</v>
      </c>
      <c r="K9" s="14">
        <v>6.64</v>
      </c>
      <c r="L9" s="16">
        <f>B9*6.64</f>
        <v>109553.36</v>
      </c>
      <c r="M9" s="12">
        <v>5000</v>
      </c>
      <c r="N9" s="17">
        <f>M9+L9</f>
        <v>114553.36</v>
      </c>
    </row>
    <row r="10" spans="1:14" s="66" customFormat="1" ht="17.25" x14ac:dyDescent="0.3">
      <c r="A10" s="10" t="s">
        <v>7</v>
      </c>
      <c r="B10" s="32">
        <v>3586</v>
      </c>
      <c r="C10" s="11">
        <v>15.78</v>
      </c>
      <c r="D10" s="12">
        <v>56949.266000000003</v>
      </c>
      <c r="E10" s="12">
        <v>5000</v>
      </c>
      <c r="F10" s="18">
        <v>61949.266000000003</v>
      </c>
      <c r="G10" s="14">
        <v>14.87</v>
      </c>
      <c r="H10" s="12">
        <f>B10*14.87</f>
        <v>53323.82</v>
      </c>
      <c r="I10" s="12">
        <v>5000</v>
      </c>
      <c r="J10" s="15">
        <f>I10+H10</f>
        <v>58323.82</v>
      </c>
      <c r="K10" s="14">
        <v>6.64</v>
      </c>
      <c r="L10" s="16">
        <f>B10*6.64</f>
        <v>23811.039999999997</v>
      </c>
      <c r="M10" s="12">
        <v>5000</v>
      </c>
      <c r="N10" s="17">
        <f>M10+L10</f>
        <v>28811.039999999997</v>
      </c>
    </row>
    <row r="11" spans="1:14" s="66" customFormat="1" ht="17.25" x14ac:dyDescent="0.3">
      <c r="A11" s="10" t="s">
        <v>8</v>
      </c>
      <c r="B11" s="32">
        <v>11946</v>
      </c>
      <c r="C11" s="11">
        <v>15.78</v>
      </c>
      <c r="D11" s="12">
        <v>189714.42600000001</v>
      </c>
      <c r="E11" s="12">
        <v>5000</v>
      </c>
      <c r="F11" s="18">
        <v>194714.42600000001</v>
      </c>
      <c r="G11" s="14">
        <v>14.87</v>
      </c>
      <c r="H11" s="12">
        <f>B11*14.87</f>
        <v>177637.02</v>
      </c>
      <c r="I11" s="12">
        <v>5000</v>
      </c>
      <c r="J11" s="15">
        <f>I11+H11</f>
        <v>182637.02</v>
      </c>
      <c r="K11" s="14">
        <v>6.64</v>
      </c>
      <c r="L11" s="16">
        <f>B11*6.64</f>
        <v>79321.440000000002</v>
      </c>
      <c r="M11" s="12">
        <v>5000</v>
      </c>
      <c r="N11" s="17">
        <f>M11+L11</f>
        <v>84321.44</v>
      </c>
    </row>
    <row r="12" spans="1:14" s="66" customFormat="1" ht="17.25" x14ac:dyDescent="0.3">
      <c r="A12" s="10" t="s">
        <v>9</v>
      </c>
      <c r="B12" s="32">
        <v>19698</v>
      </c>
      <c r="C12" s="11">
        <v>15.78</v>
      </c>
      <c r="D12" s="12">
        <v>312823.93800000002</v>
      </c>
      <c r="E12" s="12">
        <v>5000</v>
      </c>
      <c r="F12" s="18">
        <v>317823.93800000002</v>
      </c>
      <c r="G12" s="14">
        <v>14.87</v>
      </c>
      <c r="H12" s="12">
        <f>B12*14.87</f>
        <v>292909.26</v>
      </c>
      <c r="I12" s="12">
        <v>5000</v>
      </c>
      <c r="J12" s="15">
        <f>I12+H12</f>
        <v>297909.26</v>
      </c>
      <c r="K12" s="14">
        <v>6.64</v>
      </c>
      <c r="L12" s="16">
        <f>B12*6.64</f>
        <v>130794.71999999999</v>
      </c>
      <c r="M12" s="12">
        <v>5000</v>
      </c>
      <c r="N12" s="17">
        <f>M12+L12</f>
        <v>135794.71999999997</v>
      </c>
    </row>
    <row r="13" spans="1:14" s="66" customFormat="1" ht="17.25" x14ac:dyDescent="0.3">
      <c r="A13" s="10" t="s">
        <v>10</v>
      </c>
      <c r="B13" s="32">
        <v>11090</v>
      </c>
      <c r="C13" s="11">
        <v>15.78</v>
      </c>
      <c r="D13" s="12">
        <v>176120.29</v>
      </c>
      <c r="E13" s="12">
        <v>5000</v>
      </c>
      <c r="F13" s="18">
        <v>181120.29</v>
      </c>
      <c r="G13" s="14">
        <v>14.87</v>
      </c>
      <c r="H13" s="12">
        <f>B13*14.87</f>
        <v>164908.29999999999</v>
      </c>
      <c r="I13" s="12">
        <v>5000</v>
      </c>
      <c r="J13" s="15">
        <f>I13+H13</f>
        <v>169908.3</v>
      </c>
      <c r="K13" s="14">
        <v>6.64</v>
      </c>
      <c r="L13" s="16">
        <f>B13*6.64</f>
        <v>73637.599999999991</v>
      </c>
      <c r="M13" s="12">
        <v>5000</v>
      </c>
      <c r="N13" s="17">
        <f>M13+L13</f>
        <v>78637.599999999991</v>
      </c>
    </row>
    <row r="14" spans="1:14" s="66" customFormat="1" ht="17.25" x14ac:dyDescent="0.3">
      <c r="A14" s="10" t="s">
        <v>12</v>
      </c>
      <c r="B14" s="32">
        <v>21681</v>
      </c>
      <c r="C14" s="11">
        <v>15.78</v>
      </c>
      <c r="D14" s="12">
        <v>344315.96100000001</v>
      </c>
      <c r="E14" s="12">
        <v>5000</v>
      </c>
      <c r="F14" s="18">
        <v>349315.96100000001</v>
      </c>
      <c r="G14" s="14">
        <v>14.87</v>
      </c>
      <c r="H14" s="12">
        <f>B14*14.87</f>
        <v>322396.46999999997</v>
      </c>
      <c r="I14" s="12">
        <v>5000</v>
      </c>
      <c r="J14" s="15">
        <f>I14+H14</f>
        <v>327396.46999999997</v>
      </c>
      <c r="K14" s="14">
        <v>6.64</v>
      </c>
      <c r="L14" s="16">
        <f>B14*6.64</f>
        <v>143961.84</v>
      </c>
      <c r="M14" s="12">
        <v>5000</v>
      </c>
      <c r="N14" s="17">
        <f>M14+L14</f>
        <v>148961.84</v>
      </c>
    </row>
    <row r="15" spans="1:14" s="66" customFormat="1" ht="17.25" x14ac:dyDescent="0.3">
      <c r="A15" s="10" t="s">
        <v>13</v>
      </c>
      <c r="B15" s="32">
        <v>1577</v>
      </c>
      <c r="C15" s="11">
        <v>15.78</v>
      </c>
      <c r="D15" s="12">
        <v>25044.337</v>
      </c>
      <c r="E15" s="12">
        <v>5000</v>
      </c>
      <c r="F15" s="18">
        <v>30044.337</v>
      </c>
      <c r="G15" s="14">
        <v>14.87</v>
      </c>
      <c r="H15" s="12">
        <f>B15*14.87</f>
        <v>23449.989999999998</v>
      </c>
      <c r="I15" s="12">
        <v>5000</v>
      </c>
      <c r="J15" s="15">
        <f>I15+H15</f>
        <v>28449.989999999998</v>
      </c>
      <c r="K15" s="14">
        <v>6.64</v>
      </c>
      <c r="L15" s="16">
        <f>B15*6.64</f>
        <v>10471.279999999999</v>
      </c>
      <c r="M15" s="12">
        <v>5000</v>
      </c>
      <c r="N15" s="17">
        <f>M15+L15</f>
        <v>15471.279999999999</v>
      </c>
    </row>
    <row r="16" spans="1:14" s="66" customFormat="1" ht="17.25" x14ac:dyDescent="0.3">
      <c r="A16" s="10" t="s">
        <v>14</v>
      </c>
      <c r="B16" s="32">
        <v>96</v>
      </c>
      <c r="C16" s="11">
        <v>15.78</v>
      </c>
      <c r="D16" s="12">
        <v>1524.576</v>
      </c>
      <c r="E16" s="12">
        <v>5000</v>
      </c>
      <c r="F16" s="18">
        <v>6524.576</v>
      </c>
      <c r="G16" s="14">
        <v>14.87</v>
      </c>
      <c r="H16" s="12">
        <f>B16*14.87</f>
        <v>1427.52</v>
      </c>
      <c r="I16" s="12">
        <v>5000</v>
      </c>
      <c r="J16" s="15">
        <f>I16+H16</f>
        <v>6427.52</v>
      </c>
      <c r="K16" s="14">
        <v>6.64</v>
      </c>
      <c r="L16" s="16">
        <f>B16*6.64</f>
        <v>637.43999999999994</v>
      </c>
      <c r="M16" s="12">
        <v>5000</v>
      </c>
      <c r="N16" s="17">
        <f>M16+L16</f>
        <v>5637.44</v>
      </c>
    </row>
    <row r="17" spans="1:14" s="66" customFormat="1" ht="17.25" x14ac:dyDescent="0.3">
      <c r="A17" s="10" t="s">
        <v>15</v>
      </c>
      <c r="B17" s="32">
        <v>4395</v>
      </c>
      <c r="C17" s="11">
        <v>15.78</v>
      </c>
      <c r="D17" s="12">
        <v>69796.994999999995</v>
      </c>
      <c r="E17" s="12">
        <v>5000</v>
      </c>
      <c r="F17" s="18">
        <v>74796.994999999995</v>
      </c>
      <c r="G17" s="14">
        <v>14.87</v>
      </c>
      <c r="H17" s="12">
        <f>B17*14.87</f>
        <v>65353.649999999994</v>
      </c>
      <c r="I17" s="12">
        <v>5000</v>
      </c>
      <c r="J17" s="15">
        <f>I17+H17</f>
        <v>70353.649999999994</v>
      </c>
      <c r="K17" s="14">
        <v>6.64</v>
      </c>
      <c r="L17" s="16">
        <f>B17*6.64</f>
        <v>29182.799999999999</v>
      </c>
      <c r="M17" s="12">
        <v>5000</v>
      </c>
      <c r="N17" s="17">
        <f>M17+L17</f>
        <v>34182.800000000003</v>
      </c>
    </row>
    <row r="18" spans="1:14" s="66" customFormat="1" ht="17.25" x14ac:dyDescent="0.3">
      <c r="A18" s="10" t="s">
        <v>16</v>
      </c>
      <c r="B18" s="32">
        <v>946</v>
      </c>
      <c r="C18" s="11">
        <v>15.78</v>
      </c>
      <c r="D18" s="12">
        <v>15023.425999999999</v>
      </c>
      <c r="E18" s="12">
        <v>5000</v>
      </c>
      <c r="F18" s="18">
        <v>20023.425999999999</v>
      </c>
      <c r="G18" s="14">
        <v>14.87</v>
      </c>
      <c r="H18" s="12">
        <f>B18*14.87</f>
        <v>14067.019999999999</v>
      </c>
      <c r="I18" s="12">
        <v>5000</v>
      </c>
      <c r="J18" s="15">
        <f>I18+H18</f>
        <v>19067.019999999997</v>
      </c>
      <c r="K18" s="14">
        <v>6.64</v>
      </c>
      <c r="L18" s="16">
        <f>B18*6.64</f>
        <v>6281.44</v>
      </c>
      <c r="M18" s="12">
        <v>5000</v>
      </c>
      <c r="N18" s="17">
        <f>M18+L18</f>
        <v>11281.439999999999</v>
      </c>
    </row>
    <row r="19" spans="1:14" s="66" customFormat="1" ht="17.25" x14ac:dyDescent="0.3">
      <c r="A19" s="10" t="s">
        <v>17</v>
      </c>
      <c r="B19" s="32">
        <v>742</v>
      </c>
      <c r="C19" s="11">
        <v>15.78</v>
      </c>
      <c r="D19" s="12">
        <v>11783.701999999999</v>
      </c>
      <c r="E19" s="12">
        <v>5000</v>
      </c>
      <c r="F19" s="18">
        <v>16783.701999999997</v>
      </c>
      <c r="G19" s="14">
        <v>14.87</v>
      </c>
      <c r="H19" s="12">
        <f>B19*14.87</f>
        <v>11033.539999999999</v>
      </c>
      <c r="I19" s="12">
        <v>5000</v>
      </c>
      <c r="J19" s="15">
        <f>I19+H19</f>
        <v>16033.539999999999</v>
      </c>
      <c r="K19" s="14">
        <v>6.64</v>
      </c>
      <c r="L19" s="16">
        <f>B19*6.64</f>
        <v>4926.88</v>
      </c>
      <c r="M19" s="12">
        <v>5000</v>
      </c>
      <c r="N19" s="17">
        <f>M19+L19</f>
        <v>9926.880000000001</v>
      </c>
    </row>
    <row r="20" spans="1:14" s="66" customFormat="1" ht="17.25" x14ac:dyDescent="0.3">
      <c r="A20" s="10" t="s">
        <v>18</v>
      </c>
      <c r="B20" s="32">
        <v>73</v>
      </c>
      <c r="C20" s="11">
        <v>15.78</v>
      </c>
      <c r="D20" s="12">
        <v>1159.3130000000001</v>
      </c>
      <c r="E20" s="12">
        <v>5000</v>
      </c>
      <c r="F20" s="18">
        <v>6159.3130000000001</v>
      </c>
      <c r="G20" s="14">
        <v>14.87</v>
      </c>
      <c r="H20" s="12">
        <f>B20*14.87</f>
        <v>1085.51</v>
      </c>
      <c r="I20" s="12">
        <v>5000</v>
      </c>
      <c r="J20" s="15">
        <f>I20+H20</f>
        <v>6085.51</v>
      </c>
      <c r="K20" s="14">
        <v>6.64</v>
      </c>
      <c r="L20" s="16">
        <f>B20*6.64</f>
        <v>484.71999999999997</v>
      </c>
      <c r="M20" s="12">
        <v>5000</v>
      </c>
      <c r="N20" s="17">
        <f>M20+L20</f>
        <v>5484.72</v>
      </c>
    </row>
    <row r="21" spans="1:14" s="66" customFormat="1" ht="17.25" x14ac:dyDescent="0.3">
      <c r="A21" s="10" t="s">
        <v>19</v>
      </c>
      <c r="B21" s="32">
        <v>3359</v>
      </c>
      <c r="C21" s="11">
        <v>15.78</v>
      </c>
      <c r="D21" s="12">
        <v>53344.279000000002</v>
      </c>
      <c r="E21" s="12">
        <v>5000</v>
      </c>
      <c r="F21" s="18">
        <v>58344.279000000002</v>
      </c>
      <c r="G21" s="14">
        <v>14.87</v>
      </c>
      <c r="H21" s="12">
        <f>B21*14.87</f>
        <v>49948.329999999994</v>
      </c>
      <c r="I21" s="12">
        <v>5000</v>
      </c>
      <c r="J21" s="15">
        <f>I21+H21</f>
        <v>54948.329999999994</v>
      </c>
      <c r="K21" s="14">
        <v>6.64</v>
      </c>
      <c r="L21" s="16">
        <f>B21*6.64</f>
        <v>22303.759999999998</v>
      </c>
      <c r="M21" s="12">
        <v>5000</v>
      </c>
      <c r="N21" s="17">
        <f>M21+L21</f>
        <v>27303.759999999998</v>
      </c>
    </row>
    <row r="22" spans="1:14" s="66" customFormat="1" ht="17.25" x14ac:dyDescent="0.3">
      <c r="A22" s="10" t="s">
        <v>20</v>
      </c>
      <c r="B22" s="32">
        <v>6859</v>
      </c>
      <c r="C22" s="11">
        <v>15.78</v>
      </c>
      <c r="D22" s="12">
        <v>108927.77899999999</v>
      </c>
      <c r="E22" s="12">
        <v>5000</v>
      </c>
      <c r="F22" s="18">
        <v>113927.77899999999</v>
      </c>
      <c r="G22" s="14">
        <v>14.87</v>
      </c>
      <c r="H22" s="12">
        <f>B22*14.87</f>
        <v>101993.33</v>
      </c>
      <c r="I22" s="12">
        <v>5000</v>
      </c>
      <c r="J22" s="15">
        <f>I22+H22</f>
        <v>106993.33</v>
      </c>
      <c r="K22" s="14">
        <v>6.64</v>
      </c>
      <c r="L22" s="16">
        <f>B22*6.64</f>
        <v>45543.759999999995</v>
      </c>
      <c r="M22" s="12">
        <v>5000</v>
      </c>
      <c r="N22" s="17">
        <f>M22+L22</f>
        <v>50543.759999999995</v>
      </c>
    </row>
    <row r="23" spans="1:14" s="66" customFormat="1" ht="17.25" x14ac:dyDescent="0.3">
      <c r="A23" s="10" t="s">
        <v>21</v>
      </c>
      <c r="B23" s="32">
        <v>493</v>
      </c>
      <c r="C23" s="11">
        <v>15.78</v>
      </c>
      <c r="D23" s="12">
        <v>7829.3330000000005</v>
      </c>
      <c r="E23" s="12">
        <v>5000</v>
      </c>
      <c r="F23" s="18">
        <v>12829.333000000001</v>
      </c>
      <c r="G23" s="14">
        <v>14.87</v>
      </c>
      <c r="H23" s="12">
        <f>B23*14.87</f>
        <v>7330.91</v>
      </c>
      <c r="I23" s="12">
        <v>5000</v>
      </c>
      <c r="J23" s="15">
        <f>I23+H23</f>
        <v>12330.91</v>
      </c>
      <c r="K23" s="14">
        <v>6.64</v>
      </c>
      <c r="L23" s="16">
        <f>B23*6.64</f>
        <v>3273.52</v>
      </c>
      <c r="M23" s="12">
        <v>5000</v>
      </c>
      <c r="N23" s="17">
        <f>M23+L23</f>
        <v>8273.52</v>
      </c>
    </row>
    <row r="24" spans="1:14" s="66" customFormat="1" ht="17.25" x14ac:dyDescent="0.3">
      <c r="A24" s="10" t="s">
        <v>22</v>
      </c>
      <c r="B24" s="32">
        <v>179</v>
      </c>
      <c r="C24" s="11">
        <v>15.78</v>
      </c>
      <c r="D24" s="12">
        <v>2842.6990000000001</v>
      </c>
      <c r="E24" s="12">
        <v>5000</v>
      </c>
      <c r="F24" s="18">
        <v>7842.6990000000005</v>
      </c>
      <c r="G24" s="14">
        <v>14.87</v>
      </c>
      <c r="H24" s="12">
        <f>B24*14.87</f>
        <v>2661.73</v>
      </c>
      <c r="I24" s="12">
        <v>5000</v>
      </c>
      <c r="J24" s="15">
        <f>I24+H24</f>
        <v>7661.73</v>
      </c>
      <c r="K24" s="14">
        <v>6.64</v>
      </c>
      <c r="L24" s="16">
        <f>B24*6.64</f>
        <v>1188.56</v>
      </c>
      <c r="M24" s="12">
        <v>5000</v>
      </c>
      <c r="N24" s="17">
        <f>M24+L24</f>
        <v>6188.5599999999995</v>
      </c>
    </row>
    <row r="25" spans="1:14" s="66" customFormat="1" ht="17.25" x14ac:dyDescent="0.3">
      <c r="A25" s="10" t="s">
        <v>23</v>
      </c>
      <c r="B25" s="32">
        <v>103</v>
      </c>
      <c r="C25" s="11">
        <v>15.78</v>
      </c>
      <c r="D25" s="12">
        <v>1635.7429999999999</v>
      </c>
      <c r="E25" s="12">
        <v>5000</v>
      </c>
      <c r="F25" s="18">
        <v>6635.7430000000004</v>
      </c>
      <c r="G25" s="14">
        <v>14.87</v>
      </c>
      <c r="H25" s="12">
        <f>B25*14.87</f>
        <v>1531.61</v>
      </c>
      <c r="I25" s="12">
        <v>5000</v>
      </c>
      <c r="J25" s="15">
        <f>I25+H25</f>
        <v>6531.61</v>
      </c>
      <c r="K25" s="14">
        <v>6.64</v>
      </c>
      <c r="L25" s="16">
        <f>B25*6.64</f>
        <v>683.92</v>
      </c>
      <c r="M25" s="12">
        <v>5000</v>
      </c>
      <c r="N25" s="17">
        <f>M25+L25</f>
        <v>5683.92</v>
      </c>
    </row>
    <row r="26" spans="1:14" s="66" customFormat="1" ht="17.25" x14ac:dyDescent="0.3">
      <c r="A26" s="10" t="s">
        <v>24</v>
      </c>
      <c r="B26" s="32">
        <v>1181</v>
      </c>
      <c r="C26" s="11">
        <v>15.78</v>
      </c>
      <c r="D26" s="12">
        <v>18755.460999999999</v>
      </c>
      <c r="E26" s="12">
        <v>5000</v>
      </c>
      <c r="F26" s="18">
        <v>23755.460999999999</v>
      </c>
      <c r="G26" s="14">
        <v>14.87</v>
      </c>
      <c r="H26" s="12">
        <f>B26*14.87</f>
        <v>17561.469999999998</v>
      </c>
      <c r="I26" s="12">
        <v>5000</v>
      </c>
      <c r="J26" s="15">
        <f>I26+H26</f>
        <v>22561.469999999998</v>
      </c>
      <c r="K26" s="14">
        <v>6.64</v>
      </c>
      <c r="L26" s="16">
        <f>B26*6.64</f>
        <v>7841.8399999999992</v>
      </c>
      <c r="M26" s="12">
        <v>5000</v>
      </c>
      <c r="N26" s="17">
        <f>M26+L26</f>
        <v>12841.84</v>
      </c>
    </row>
    <row r="27" spans="1:14" s="66" customFormat="1" ht="17.25" x14ac:dyDescent="0.3">
      <c r="A27" s="10" t="s">
        <v>25</v>
      </c>
      <c r="B27" s="32">
        <v>1646</v>
      </c>
      <c r="C27" s="11">
        <v>15.78</v>
      </c>
      <c r="D27" s="12">
        <v>26140.126</v>
      </c>
      <c r="E27" s="12">
        <v>5000</v>
      </c>
      <c r="F27" s="18">
        <v>31140.126</v>
      </c>
      <c r="G27" s="14">
        <v>14.87</v>
      </c>
      <c r="H27" s="12">
        <f>B27*14.87</f>
        <v>24476.02</v>
      </c>
      <c r="I27" s="12">
        <v>5000</v>
      </c>
      <c r="J27" s="15">
        <f>I27+H27</f>
        <v>29476.02</v>
      </c>
      <c r="K27" s="14">
        <v>6.64</v>
      </c>
      <c r="L27" s="16">
        <f>B27*6.64</f>
        <v>10929.439999999999</v>
      </c>
      <c r="M27" s="12">
        <v>5000</v>
      </c>
      <c r="N27" s="17">
        <f>M27+L27</f>
        <v>15929.439999999999</v>
      </c>
    </row>
    <row r="28" spans="1:14" s="66" customFormat="1" ht="17.25" x14ac:dyDescent="0.3">
      <c r="A28" s="10" t="s">
        <v>26</v>
      </c>
      <c r="B28" s="32">
        <v>1404</v>
      </c>
      <c r="C28" s="11">
        <v>15.78</v>
      </c>
      <c r="D28" s="12">
        <v>22296.923999999999</v>
      </c>
      <c r="E28" s="12">
        <v>5000</v>
      </c>
      <c r="F28" s="18">
        <v>27296.923999999999</v>
      </c>
      <c r="G28" s="14">
        <v>14.87</v>
      </c>
      <c r="H28" s="12">
        <f>B28*14.87</f>
        <v>20877.48</v>
      </c>
      <c r="I28" s="12">
        <v>5000</v>
      </c>
      <c r="J28" s="15">
        <f>I28+H28</f>
        <v>25877.48</v>
      </c>
      <c r="K28" s="14">
        <v>6.64</v>
      </c>
      <c r="L28" s="16">
        <f>B28*6.64</f>
        <v>9322.56</v>
      </c>
      <c r="M28" s="12">
        <v>5000</v>
      </c>
      <c r="N28" s="17">
        <f>M28+L28</f>
        <v>14322.56</v>
      </c>
    </row>
    <row r="29" spans="1:14" s="66" customFormat="1" ht="17.25" x14ac:dyDescent="0.3">
      <c r="A29" s="10" t="s">
        <v>27</v>
      </c>
      <c r="B29" s="32">
        <v>303</v>
      </c>
      <c r="C29" s="11">
        <v>15.78</v>
      </c>
      <c r="D29" s="12">
        <v>4811.9430000000002</v>
      </c>
      <c r="E29" s="12">
        <v>5000</v>
      </c>
      <c r="F29" s="18">
        <v>9811.9429999999993</v>
      </c>
      <c r="G29" s="14">
        <v>14.87</v>
      </c>
      <c r="H29" s="12">
        <f>B29*14.87</f>
        <v>4505.6099999999997</v>
      </c>
      <c r="I29" s="12">
        <v>5000</v>
      </c>
      <c r="J29" s="15">
        <f>I29+H29</f>
        <v>9505.61</v>
      </c>
      <c r="K29" s="14">
        <v>6.64</v>
      </c>
      <c r="L29" s="16">
        <f>B29*6.64</f>
        <v>2011.9199999999998</v>
      </c>
      <c r="M29" s="12">
        <v>5000</v>
      </c>
      <c r="N29" s="17">
        <f>M29+L29</f>
        <v>7011.92</v>
      </c>
    </row>
    <row r="30" spans="1:14" s="66" customFormat="1" ht="17.25" x14ac:dyDescent="0.3">
      <c r="A30" s="10" t="s">
        <v>28</v>
      </c>
      <c r="B30" s="32">
        <v>86</v>
      </c>
      <c r="C30" s="11">
        <v>15.78</v>
      </c>
      <c r="D30" s="12">
        <v>1365.7660000000001</v>
      </c>
      <c r="E30" s="12">
        <v>5000</v>
      </c>
      <c r="F30" s="18">
        <v>6365.7659999999996</v>
      </c>
      <c r="G30" s="14">
        <v>14.87</v>
      </c>
      <c r="H30" s="12">
        <f>B30*14.87</f>
        <v>1278.82</v>
      </c>
      <c r="I30" s="12">
        <v>5000</v>
      </c>
      <c r="J30" s="15">
        <f>I30+H30</f>
        <v>6278.82</v>
      </c>
      <c r="K30" s="14">
        <v>6.64</v>
      </c>
      <c r="L30" s="16">
        <f>B30*6.64</f>
        <v>571.04</v>
      </c>
      <c r="M30" s="12">
        <v>5000</v>
      </c>
      <c r="N30" s="17">
        <f>M30+L30</f>
        <v>5571.04</v>
      </c>
    </row>
    <row r="31" spans="1:14" s="66" customFormat="1" ht="17.25" x14ac:dyDescent="0.3">
      <c r="A31" s="10" t="s">
        <v>29</v>
      </c>
      <c r="B31" s="32">
        <v>11289</v>
      </c>
      <c r="C31" s="11">
        <v>15.78</v>
      </c>
      <c r="D31" s="12">
        <v>179280.609</v>
      </c>
      <c r="E31" s="12">
        <v>5000</v>
      </c>
      <c r="F31" s="18">
        <v>184280.609</v>
      </c>
      <c r="G31" s="14">
        <v>14.87</v>
      </c>
      <c r="H31" s="12">
        <f>B31*14.87</f>
        <v>167867.43</v>
      </c>
      <c r="I31" s="12">
        <v>5000</v>
      </c>
      <c r="J31" s="15">
        <f>I31+H31</f>
        <v>172867.43</v>
      </c>
      <c r="K31" s="14">
        <v>6.64</v>
      </c>
      <c r="L31" s="16">
        <f>B31*6.64</f>
        <v>74958.959999999992</v>
      </c>
      <c r="M31" s="12">
        <v>5000</v>
      </c>
      <c r="N31" s="17">
        <f>M31+L31</f>
        <v>79958.959999999992</v>
      </c>
    </row>
    <row r="32" spans="1:14" s="66" customFormat="1" ht="17.25" x14ac:dyDescent="0.3">
      <c r="A32" s="10" t="s">
        <v>30</v>
      </c>
      <c r="B32" s="32">
        <v>13626</v>
      </c>
      <c r="C32" s="11">
        <v>15.78</v>
      </c>
      <c r="D32" s="12">
        <v>216394.50599999999</v>
      </c>
      <c r="E32" s="12">
        <v>5000</v>
      </c>
      <c r="F32" s="18">
        <v>221394.50599999999</v>
      </c>
      <c r="G32" s="14">
        <v>14.87</v>
      </c>
      <c r="H32" s="12">
        <f>B32*14.87</f>
        <v>202618.62</v>
      </c>
      <c r="I32" s="12">
        <v>5000</v>
      </c>
      <c r="J32" s="15">
        <f>I32+H32</f>
        <v>207618.62</v>
      </c>
      <c r="K32" s="14">
        <v>6.64</v>
      </c>
      <c r="L32" s="16">
        <f>B32*6.64</f>
        <v>90476.64</v>
      </c>
      <c r="M32" s="12">
        <v>5000</v>
      </c>
      <c r="N32" s="17">
        <f>M32+L32</f>
        <v>95476.64</v>
      </c>
    </row>
    <row r="33" spans="1:14" s="66" customFormat="1" ht="17.25" x14ac:dyDescent="0.3">
      <c r="A33" s="10" t="s">
        <v>31</v>
      </c>
      <c r="B33" s="32">
        <v>3416</v>
      </c>
      <c r="C33" s="11">
        <v>15.78</v>
      </c>
      <c r="D33" s="12">
        <v>54249.495999999999</v>
      </c>
      <c r="E33" s="12">
        <v>5000</v>
      </c>
      <c r="F33" s="18">
        <v>59249.495999999999</v>
      </c>
      <c r="G33" s="14">
        <v>14.87</v>
      </c>
      <c r="H33" s="12">
        <f>B33*14.87</f>
        <v>50795.92</v>
      </c>
      <c r="I33" s="12">
        <v>5000</v>
      </c>
      <c r="J33" s="15">
        <f>I33+H33</f>
        <v>55795.92</v>
      </c>
      <c r="K33" s="14">
        <v>6.64</v>
      </c>
      <c r="L33" s="16">
        <f>B33*6.64</f>
        <v>22682.239999999998</v>
      </c>
      <c r="M33" s="12">
        <v>5000</v>
      </c>
      <c r="N33" s="17">
        <f>M33+L33</f>
        <v>27682.239999999998</v>
      </c>
    </row>
    <row r="34" spans="1:14" s="66" customFormat="1" ht="17.25" x14ac:dyDescent="0.3">
      <c r="A34" s="10" t="s">
        <v>32</v>
      </c>
      <c r="B34" s="32">
        <v>2858</v>
      </c>
      <c r="C34" s="11">
        <v>15.78</v>
      </c>
      <c r="D34" s="12">
        <v>45387.898000000001</v>
      </c>
      <c r="E34" s="12">
        <v>5000</v>
      </c>
      <c r="F34" s="18">
        <v>50387.898000000001</v>
      </c>
      <c r="G34" s="14">
        <v>14.87</v>
      </c>
      <c r="H34" s="12">
        <f>B34*14.87</f>
        <v>42498.46</v>
      </c>
      <c r="I34" s="12">
        <v>5000</v>
      </c>
      <c r="J34" s="15">
        <f>I34+H34</f>
        <v>47498.46</v>
      </c>
      <c r="K34" s="14">
        <v>6.64</v>
      </c>
      <c r="L34" s="16">
        <f>B34*6.64</f>
        <v>18977.12</v>
      </c>
      <c r="M34" s="12">
        <v>5000</v>
      </c>
      <c r="N34" s="17">
        <f>M34+L34</f>
        <v>23977.119999999999</v>
      </c>
    </row>
    <row r="35" spans="1:14" s="66" customFormat="1" ht="17.25" x14ac:dyDescent="0.3">
      <c r="A35" s="10" t="s">
        <v>33</v>
      </c>
      <c r="B35" s="32">
        <v>6</v>
      </c>
      <c r="C35" s="11">
        <v>15.78</v>
      </c>
      <c r="D35" s="12">
        <v>95.286000000000001</v>
      </c>
      <c r="E35" s="12">
        <v>5000</v>
      </c>
      <c r="F35" s="18">
        <v>5095.2860000000001</v>
      </c>
      <c r="G35" s="14">
        <v>14.87</v>
      </c>
      <c r="H35" s="12">
        <f>B35*14.87</f>
        <v>89.22</v>
      </c>
      <c r="I35" s="12">
        <v>5000</v>
      </c>
      <c r="J35" s="15">
        <f>I35+H35</f>
        <v>5089.22</v>
      </c>
      <c r="K35" s="14">
        <v>6.64</v>
      </c>
      <c r="L35" s="16">
        <f>B35*6.64</f>
        <v>39.839999999999996</v>
      </c>
      <c r="M35" s="12">
        <v>5000</v>
      </c>
      <c r="N35" s="17">
        <f>M35+L35</f>
        <v>5039.84</v>
      </c>
    </row>
    <row r="36" spans="1:14" s="66" customFormat="1" ht="17.25" x14ac:dyDescent="0.3">
      <c r="A36" s="10" t="s">
        <v>34</v>
      </c>
      <c r="B36" s="32">
        <v>5753</v>
      </c>
      <c r="C36" s="11">
        <v>15.78</v>
      </c>
      <c r="D36" s="12">
        <v>91363.392999999996</v>
      </c>
      <c r="E36" s="12">
        <v>5000</v>
      </c>
      <c r="F36" s="18">
        <v>96363.392999999996</v>
      </c>
      <c r="G36" s="14">
        <v>14.87</v>
      </c>
      <c r="H36" s="12">
        <f>B36*14.87</f>
        <v>85547.11</v>
      </c>
      <c r="I36" s="12">
        <v>5000</v>
      </c>
      <c r="J36" s="15">
        <f>I36+H36</f>
        <v>90547.11</v>
      </c>
      <c r="K36" s="14">
        <v>6.64</v>
      </c>
      <c r="L36" s="16">
        <f>B36*6.64</f>
        <v>38199.919999999998</v>
      </c>
      <c r="M36" s="12">
        <v>5000</v>
      </c>
      <c r="N36" s="17">
        <f>M36+L36</f>
        <v>43199.92</v>
      </c>
    </row>
    <row r="37" spans="1:14" s="66" customFormat="1" ht="17.25" x14ac:dyDescent="0.3">
      <c r="A37" s="10" t="s">
        <v>35</v>
      </c>
      <c r="B37" s="32">
        <v>767</v>
      </c>
      <c r="C37" s="11">
        <v>15.78</v>
      </c>
      <c r="D37" s="12">
        <v>12180.727000000001</v>
      </c>
      <c r="E37" s="12">
        <v>5000</v>
      </c>
      <c r="F37" s="18">
        <v>17180.726999999999</v>
      </c>
      <c r="G37" s="14">
        <v>14.87</v>
      </c>
      <c r="H37" s="12">
        <f>B37*14.87</f>
        <v>11405.289999999999</v>
      </c>
      <c r="I37" s="12">
        <v>5000</v>
      </c>
      <c r="J37" s="15">
        <f>I37+H37</f>
        <v>16405.29</v>
      </c>
      <c r="K37" s="14">
        <v>6.64</v>
      </c>
      <c r="L37" s="16">
        <f>B37*6.64</f>
        <v>5092.88</v>
      </c>
      <c r="M37" s="12">
        <v>5000</v>
      </c>
      <c r="N37" s="17">
        <f>M37+L37</f>
        <v>10092.880000000001</v>
      </c>
    </row>
    <row r="38" spans="1:14" s="66" customFormat="1" ht="17.25" x14ac:dyDescent="0.3">
      <c r="A38" s="10" t="s">
        <v>37</v>
      </c>
      <c r="B38" s="32">
        <v>751</v>
      </c>
      <c r="C38" s="11">
        <v>15.78</v>
      </c>
      <c r="D38" s="12">
        <v>11926.630999999999</v>
      </c>
      <c r="E38" s="12">
        <v>5000</v>
      </c>
      <c r="F38" s="18">
        <v>16926.631000000001</v>
      </c>
      <c r="G38" s="14">
        <v>14.87</v>
      </c>
      <c r="H38" s="12">
        <f>B38*14.87</f>
        <v>11167.369999999999</v>
      </c>
      <c r="I38" s="12">
        <v>5000</v>
      </c>
      <c r="J38" s="15">
        <f>I38+H38</f>
        <v>16167.369999999999</v>
      </c>
      <c r="K38" s="14">
        <v>6.64</v>
      </c>
      <c r="L38" s="16">
        <f>B38*6.64</f>
        <v>4986.6399999999994</v>
      </c>
      <c r="M38" s="12">
        <v>5000</v>
      </c>
      <c r="N38" s="17">
        <f>M38+L38</f>
        <v>9986.64</v>
      </c>
    </row>
    <row r="39" spans="1:14" s="66" customFormat="1" ht="17.25" x14ac:dyDescent="0.3">
      <c r="A39" s="10" t="s">
        <v>38</v>
      </c>
      <c r="B39" s="32">
        <v>7</v>
      </c>
      <c r="C39" s="11">
        <v>15.78</v>
      </c>
      <c r="D39" s="12">
        <v>111.167</v>
      </c>
      <c r="E39" s="12">
        <v>5000</v>
      </c>
      <c r="F39" s="18">
        <v>5111.1670000000004</v>
      </c>
      <c r="G39" s="14">
        <v>14.87</v>
      </c>
      <c r="H39" s="12">
        <f>B39*14.87</f>
        <v>104.08999999999999</v>
      </c>
      <c r="I39" s="12">
        <v>5000</v>
      </c>
      <c r="J39" s="15">
        <f>I39+H39</f>
        <v>5104.09</v>
      </c>
      <c r="K39" s="14">
        <v>6.64</v>
      </c>
      <c r="L39" s="16">
        <f>B39*6.64</f>
        <v>46.48</v>
      </c>
      <c r="M39" s="12">
        <v>5000</v>
      </c>
      <c r="N39" s="17">
        <f>M39+L39</f>
        <v>5046.4799999999996</v>
      </c>
    </row>
    <row r="40" spans="1:14" s="66" customFormat="1" ht="17.25" x14ac:dyDescent="0.3">
      <c r="A40" s="10" t="s">
        <v>39</v>
      </c>
      <c r="B40" s="32">
        <v>2272</v>
      </c>
      <c r="C40" s="11">
        <v>15.78</v>
      </c>
      <c r="D40" s="12">
        <v>36081.631999999998</v>
      </c>
      <c r="E40" s="12">
        <v>5000</v>
      </c>
      <c r="F40" s="18">
        <v>41081.631999999998</v>
      </c>
      <c r="G40" s="14">
        <v>14.87</v>
      </c>
      <c r="H40" s="12">
        <f>B40*14.87</f>
        <v>33784.639999999999</v>
      </c>
      <c r="I40" s="12">
        <v>5000</v>
      </c>
      <c r="J40" s="15">
        <f>I40+H40</f>
        <v>38784.639999999999</v>
      </c>
      <c r="K40" s="14">
        <v>6.64</v>
      </c>
      <c r="L40" s="16">
        <f>B40*6.64</f>
        <v>15086.08</v>
      </c>
      <c r="M40" s="12">
        <v>5000</v>
      </c>
      <c r="N40" s="17">
        <f>M40+L40</f>
        <v>20086.080000000002</v>
      </c>
    </row>
    <row r="41" spans="1:14" s="66" customFormat="1" ht="17.25" x14ac:dyDescent="0.3">
      <c r="A41" s="10" t="s">
        <v>40</v>
      </c>
      <c r="B41" s="32">
        <v>904</v>
      </c>
      <c r="C41" s="11">
        <v>15.78</v>
      </c>
      <c r="D41" s="12">
        <v>14356.424000000001</v>
      </c>
      <c r="E41" s="12">
        <v>5000</v>
      </c>
      <c r="F41" s="18">
        <v>19356.423999999999</v>
      </c>
      <c r="G41" s="14">
        <v>14.87</v>
      </c>
      <c r="H41" s="12">
        <f>B41*14.87</f>
        <v>13442.48</v>
      </c>
      <c r="I41" s="12">
        <v>5000</v>
      </c>
      <c r="J41" s="15">
        <f>I41+H41</f>
        <v>18442.48</v>
      </c>
      <c r="K41" s="14">
        <v>6.64</v>
      </c>
      <c r="L41" s="16">
        <f>B41*6.64</f>
        <v>6002.5599999999995</v>
      </c>
      <c r="M41" s="12">
        <v>5000</v>
      </c>
      <c r="N41" s="17">
        <f>M41+L41</f>
        <v>11002.56</v>
      </c>
    </row>
    <row r="42" spans="1:14" s="66" customFormat="1" ht="17.25" x14ac:dyDescent="0.3">
      <c r="A42" s="10" t="s">
        <v>41</v>
      </c>
      <c r="B42" s="32">
        <v>12413</v>
      </c>
      <c r="C42" s="11">
        <v>15.78</v>
      </c>
      <c r="D42" s="12">
        <v>197130.853</v>
      </c>
      <c r="E42" s="12">
        <v>5000</v>
      </c>
      <c r="F42" s="18">
        <v>202130.853</v>
      </c>
      <c r="G42" s="14">
        <v>14.87</v>
      </c>
      <c r="H42" s="12">
        <f>B42*14.87</f>
        <v>184581.31</v>
      </c>
      <c r="I42" s="12">
        <v>5000</v>
      </c>
      <c r="J42" s="15">
        <f>I42+H42</f>
        <v>189581.31</v>
      </c>
      <c r="K42" s="14">
        <v>6.64</v>
      </c>
      <c r="L42" s="16">
        <f>B42*6.64</f>
        <v>82422.319999999992</v>
      </c>
      <c r="M42" s="12">
        <v>5000</v>
      </c>
      <c r="N42" s="17">
        <f>M42+L42</f>
        <v>87422.319999999992</v>
      </c>
    </row>
    <row r="43" spans="1:14" s="66" customFormat="1" ht="17.25" x14ac:dyDescent="0.3">
      <c r="A43" s="10" t="s">
        <v>42</v>
      </c>
      <c r="B43" s="32">
        <v>542</v>
      </c>
      <c r="C43" s="11">
        <v>15.78</v>
      </c>
      <c r="D43" s="12">
        <v>8607.5020000000004</v>
      </c>
      <c r="E43" s="12">
        <v>5000</v>
      </c>
      <c r="F43" s="18">
        <v>13607.502</v>
      </c>
      <c r="G43" s="14">
        <v>14.87</v>
      </c>
      <c r="H43" s="12">
        <f>B43*14.87</f>
        <v>8059.54</v>
      </c>
      <c r="I43" s="12">
        <v>5000</v>
      </c>
      <c r="J43" s="15">
        <f>I43+H43</f>
        <v>13059.54</v>
      </c>
      <c r="K43" s="14">
        <v>6.64</v>
      </c>
      <c r="L43" s="16">
        <f>B43*6.64</f>
        <v>3598.8799999999997</v>
      </c>
      <c r="M43" s="12">
        <v>5000</v>
      </c>
      <c r="N43" s="17">
        <f>M43+L43</f>
        <v>8598.8799999999992</v>
      </c>
    </row>
    <row r="44" spans="1:14" s="66" customFormat="1" ht="17.25" x14ac:dyDescent="0.3">
      <c r="A44" s="10" t="s">
        <v>43</v>
      </c>
      <c r="B44" s="32">
        <v>1585</v>
      </c>
      <c r="C44" s="11">
        <v>15.78</v>
      </c>
      <c r="D44" s="12">
        <v>25171.385000000002</v>
      </c>
      <c r="E44" s="12">
        <v>5000</v>
      </c>
      <c r="F44" s="18">
        <v>30171.385000000002</v>
      </c>
      <c r="G44" s="14">
        <v>14.87</v>
      </c>
      <c r="H44" s="12">
        <f>B44*14.87</f>
        <v>23568.949999999997</v>
      </c>
      <c r="I44" s="12">
        <v>5000</v>
      </c>
      <c r="J44" s="15">
        <f>I44+H44</f>
        <v>28568.949999999997</v>
      </c>
      <c r="K44" s="14">
        <v>6.64</v>
      </c>
      <c r="L44" s="16">
        <f>B44*6.64</f>
        <v>10524.4</v>
      </c>
      <c r="M44" s="12">
        <v>5000</v>
      </c>
      <c r="N44" s="17">
        <f>M44+L44</f>
        <v>15524.4</v>
      </c>
    </row>
    <row r="45" spans="1:14" s="66" customFormat="1" ht="17.25" x14ac:dyDescent="0.3">
      <c r="A45" s="10" t="s">
        <v>44</v>
      </c>
      <c r="B45" s="32">
        <v>158</v>
      </c>
      <c r="C45" s="11">
        <v>15.78</v>
      </c>
      <c r="D45" s="12">
        <v>2509.1979999999999</v>
      </c>
      <c r="E45" s="12">
        <v>5000</v>
      </c>
      <c r="F45" s="18">
        <v>7509.1980000000003</v>
      </c>
      <c r="G45" s="14">
        <v>14.87</v>
      </c>
      <c r="H45" s="12">
        <f>B45*14.87</f>
        <v>2349.46</v>
      </c>
      <c r="I45" s="12">
        <v>5000</v>
      </c>
      <c r="J45" s="15">
        <f>I45+H45</f>
        <v>7349.46</v>
      </c>
      <c r="K45" s="14">
        <v>6.64</v>
      </c>
      <c r="L45" s="16">
        <f>B45*6.64</f>
        <v>1049.1199999999999</v>
      </c>
      <c r="M45" s="12">
        <v>5000</v>
      </c>
      <c r="N45" s="17">
        <f>M45+L45</f>
        <v>6049.12</v>
      </c>
    </row>
    <row r="46" spans="1:14" s="66" customFormat="1" ht="17.25" x14ac:dyDescent="0.3">
      <c r="A46" s="10" t="s">
        <v>45</v>
      </c>
      <c r="B46" s="32">
        <v>110</v>
      </c>
      <c r="C46" s="11">
        <v>15.78</v>
      </c>
      <c r="D46" s="12">
        <v>1746.91</v>
      </c>
      <c r="E46" s="12">
        <v>5000</v>
      </c>
      <c r="F46" s="18">
        <v>6746.91</v>
      </c>
      <c r="G46" s="14">
        <v>14.87</v>
      </c>
      <c r="H46" s="12">
        <f>B46*14.87</f>
        <v>1635.6999999999998</v>
      </c>
      <c r="I46" s="12">
        <v>5000</v>
      </c>
      <c r="J46" s="15">
        <f>I46+H46</f>
        <v>6635.7</v>
      </c>
      <c r="K46" s="14">
        <v>6.64</v>
      </c>
      <c r="L46" s="16">
        <f>B46*6.64</f>
        <v>730.4</v>
      </c>
      <c r="M46" s="12">
        <v>5000</v>
      </c>
      <c r="N46" s="17">
        <f>M46+L46</f>
        <v>5730.4</v>
      </c>
    </row>
    <row r="47" spans="1:14" s="66" customFormat="1" ht="17.25" x14ac:dyDescent="0.3">
      <c r="A47" s="10" t="s">
        <v>46</v>
      </c>
      <c r="B47" s="32">
        <v>737</v>
      </c>
      <c r="C47" s="11">
        <v>15.78</v>
      </c>
      <c r="D47" s="12">
        <v>11704.297</v>
      </c>
      <c r="E47" s="12">
        <v>5000</v>
      </c>
      <c r="F47" s="18">
        <v>16704.296999999999</v>
      </c>
      <c r="G47" s="14">
        <v>14.87</v>
      </c>
      <c r="H47" s="12">
        <f>B47*14.87</f>
        <v>10959.189999999999</v>
      </c>
      <c r="I47" s="12">
        <v>5000</v>
      </c>
      <c r="J47" s="15">
        <f>I47+H47</f>
        <v>15959.189999999999</v>
      </c>
      <c r="K47" s="14">
        <v>6.64</v>
      </c>
      <c r="L47" s="16">
        <f>B47*6.64</f>
        <v>4893.6799999999994</v>
      </c>
      <c r="M47" s="12">
        <v>5000</v>
      </c>
      <c r="N47" s="17">
        <f>M47+L47</f>
        <v>9893.68</v>
      </c>
    </row>
    <row r="48" spans="1:14" s="66" customFormat="1" ht="17.25" x14ac:dyDescent="0.3">
      <c r="A48" s="10" t="s">
        <v>47</v>
      </c>
      <c r="B48" s="32">
        <v>110</v>
      </c>
      <c r="C48" s="11">
        <v>15.78</v>
      </c>
      <c r="D48" s="12">
        <v>1746.91</v>
      </c>
      <c r="E48" s="12">
        <v>5000</v>
      </c>
      <c r="F48" s="18">
        <v>6746.91</v>
      </c>
      <c r="G48" s="14">
        <v>14.87</v>
      </c>
      <c r="H48" s="12">
        <f>B48*14.87</f>
        <v>1635.6999999999998</v>
      </c>
      <c r="I48" s="12">
        <v>5000</v>
      </c>
      <c r="J48" s="15">
        <f>I48+H48</f>
        <v>6635.7</v>
      </c>
      <c r="K48" s="14">
        <v>6.64</v>
      </c>
      <c r="L48" s="16">
        <f>B48*6.64</f>
        <v>730.4</v>
      </c>
      <c r="M48" s="12">
        <v>5000</v>
      </c>
      <c r="N48" s="17">
        <f>M48+L48</f>
        <v>5730.4</v>
      </c>
    </row>
    <row r="49" spans="1:14" s="66" customFormat="1" ht="17.25" x14ac:dyDescent="0.3">
      <c r="A49" s="10" t="s">
        <v>48</v>
      </c>
      <c r="B49" s="32">
        <v>281</v>
      </c>
      <c r="C49" s="11">
        <v>15.78</v>
      </c>
      <c r="D49" s="12">
        <v>4462.5609999999997</v>
      </c>
      <c r="E49" s="12">
        <v>5000</v>
      </c>
      <c r="F49" s="18">
        <v>9462.5609999999997</v>
      </c>
      <c r="G49" s="14">
        <v>14.87</v>
      </c>
      <c r="H49" s="12">
        <f>B49*14.87</f>
        <v>4178.4699999999993</v>
      </c>
      <c r="I49" s="12">
        <v>5000</v>
      </c>
      <c r="J49" s="15">
        <f>I49+H49</f>
        <v>9178.4699999999993</v>
      </c>
      <c r="K49" s="14">
        <v>6.64</v>
      </c>
      <c r="L49" s="16">
        <f>B49*6.64</f>
        <v>1865.84</v>
      </c>
      <c r="M49" s="12">
        <v>5000</v>
      </c>
      <c r="N49" s="17">
        <f>M49+L49</f>
        <v>6865.84</v>
      </c>
    </row>
    <row r="50" spans="1:14" s="66" customFormat="1" ht="17.25" x14ac:dyDescent="0.3">
      <c r="A50" s="10" t="s">
        <v>49</v>
      </c>
      <c r="B50" s="32">
        <v>486</v>
      </c>
      <c r="C50" s="11">
        <v>15.78</v>
      </c>
      <c r="D50" s="12">
        <v>7718.1660000000002</v>
      </c>
      <c r="E50" s="12">
        <v>5000</v>
      </c>
      <c r="F50" s="18">
        <v>12718.166000000001</v>
      </c>
      <c r="G50" s="14">
        <v>14.87</v>
      </c>
      <c r="H50" s="12">
        <f>B50*14.87</f>
        <v>7226.82</v>
      </c>
      <c r="I50" s="12">
        <v>5000</v>
      </c>
      <c r="J50" s="15">
        <f>I50+H50</f>
        <v>12226.82</v>
      </c>
      <c r="K50" s="14">
        <v>6.64</v>
      </c>
      <c r="L50" s="16">
        <f>B50*6.64</f>
        <v>3227.04</v>
      </c>
      <c r="M50" s="12">
        <v>5000</v>
      </c>
      <c r="N50" s="17">
        <f>M50+L50</f>
        <v>8227.0400000000009</v>
      </c>
    </row>
    <row r="51" spans="1:14" s="66" customFormat="1" ht="17.25" x14ac:dyDescent="0.3">
      <c r="A51" s="10" t="s">
        <v>50</v>
      </c>
      <c r="B51" s="32">
        <v>163</v>
      </c>
      <c r="C51" s="11">
        <v>15.78</v>
      </c>
      <c r="D51" s="12">
        <v>2588.6030000000001</v>
      </c>
      <c r="E51" s="12">
        <v>5000</v>
      </c>
      <c r="F51" s="18">
        <v>7588.6030000000001</v>
      </c>
      <c r="G51" s="14">
        <v>14.87</v>
      </c>
      <c r="H51" s="12">
        <f>B51*14.87</f>
        <v>2423.81</v>
      </c>
      <c r="I51" s="12">
        <v>5000</v>
      </c>
      <c r="J51" s="15">
        <f>I51+H51</f>
        <v>7423.8099999999995</v>
      </c>
      <c r="K51" s="14">
        <v>6.64</v>
      </c>
      <c r="L51" s="16">
        <f>B51*6.64</f>
        <v>1082.32</v>
      </c>
      <c r="M51" s="12">
        <v>5000</v>
      </c>
      <c r="N51" s="17">
        <f>M51+L51</f>
        <v>6082.32</v>
      </c>
    </row>
    <row r="52" spans="1:14" s="66" customFormat="1" ht="17.25" x14ac:dyDescent="0.3">
      <c r="A52" s="10" t="s">
        <v>51</v>
      </c>
      <c r="B52" s="32">
        <v>192</v>
      </c>
      <c r="C52" s="11">
        <v>15.78</v>
      </c>
      <c r="D52" s="12">
        <v>3049.152</v>
      </c>
      <c r="E52" s="12">
        <v>5000</v>
      </c>
      <c r="F52" s="18">
        <v>8049.152</v>
      </c>
      <c r="G52" s="14">
        <v>14.87</v>
      </c>
      <c r="H52" s="12">
        <f>B52*14.87</f>
        <v>2855.04</v>
      </c>
      <c r="I52" s="12">
        <v>5000</v>
      </c>
      <c r="J52" s="15">
        <f>I52+H52</f>
        <v>7855.04</v>
      </c>
      <c r="K52" s="14">
        <v>6.64</v>
      </c>
      <c r="L52" s="16">
        <f>B52*6.64</f>
        <v>1274.8799999999999</v>
      </c>
      <c r="M52" s="12">
        <v>5000</v>
      </c>
      <c r="N52" s="17">
        <f>M52+L52</f>
        <v>6274.88</v>
      </c>
    </row>
    <row r="53" spans="1:14" s="66" customFormat="1" ht="17.25" x14ac:dyDescent="0.3">
      <c r="A53" s="10" t="s">
        <v>52</v>
      </c>
      <c r="B53" s="32">
        <v>969</v>
      </c>
      <c r="C53" s="11">
        <v>15.78</v>
      </c>
      <c r="D53" s="12">
        <v>15388.689</v>
      </c>
      <c r="E53" s="12">
        <v>5000</v>
      </c>
      <c r="F53" s="18">
        <v>20388.688999999998</v>
      </c>
      <c r="G53" s="14">
        <v>14.87</v>
      </c>
      <c r="H53" s="12">
        <f>B53*14.87</f>
        <v>14409.029999999999</v>
      </c>
      <c r="I53" s="12">
        <v>5000</v>
      </c>
      <c r="J53" s="15">
        <f>I53+H53</f>
        <v>19409.03</v>
      </c>
      <c r="K53" s="14">
        <v>6.64</v>
      </c>
      <c r="L53" s="16">
        <f>B53*6.64</f>
        <v>6434.16</v>
      </c>
      <c r="M53" s="12">
        <v>5000</v>
      </c>
      <c r="N53" s="17">
        <f>M53+L53</f>
        <v>11434.16</v>
      </c>
    </row>
    <row r="54" spans="1:14" s="66" customFormat="1" ht="17.25" x14ac:dyDescent="0.3">
      <c r="A54" s="10" t="s">
        <v>53</v>
      </c>
      <c r="B54" s="32">
        <v>8</v>
      </c>
      <c r="C54" s="11">
        <v>15.78</v>
      </c>
      <c r="D54" s="12">
        <v>127.048</v>
      </c>
      <c r="E54" s="12">
        <v>5000</v>
      </c>
      <c r="F54" s="18">
        <v>5127.0479999999998</v>
      </c>
      <c r="G54" s="14">
        <v>14.87</v>
      </c>
      <c r="H54" s="12">
        <f>B54*14.87</f>
        <v>118.96</v>
      </c>
      <c r="I54" s="12">
        <v>5000</v>
      </c>
      <c r="J54" s="15">
        <f>I54+H54</f>
        <v>5118.96</v>
      </c>
      <c r="K54" s="14">
        <v>6.64</v>
      </c>
      <c r="L54" s="16">
        <f>B54*6.64</f>
        <v>53.12</v>
      </c>
      <c r="M54" s="12">
        <v>5000</v>
      </c>
      <c r="N54" s="17">
        <f>M54+L54</f>
        <v>5053.12</v>
      </c>
    </row>
    <row r="55" spans="1:14" s="66" customFormat="1" ht="17.25" x14ac:dyDescent="0.3">
      <c r="A55" s="10" t="s">
        <v>54</v>
      </c>
      <c r="B55" s="32">
        <v>220</v>
      </c>
      <c r="C55" s="11">
        <v>15.78</v>
      </c>
      <c r="D55" s="12">
        <v>3493.82</v>
      </c>
      <c r="E55" s="12">
        <v>5000</v>
      </c>
      <c r="F55" s="18">
        <v>8493.82</v>
      </c>
      <c r="G55" s="14">
        <v>14.87</v>
      </c>
      <c r="H55" s="12">
        <f>B55*14.87</f>
        <v>3271.3999999999996</v>
      </c>
      <c r="I55" s="12">
        <v>5000</v>
      </c>
      <c r="J55" s="15">
        <f>I55+H55</f>
        <v>8271.4</v>
      </c>
      <c r="K55" s="14">
        <v>6.64</v>
      </c>
      <c r="L55" s="16">
        <f>B55*6.64</f>
        <v>1460.8</v>
      </c>
      <c r="M55" s="12">
        <v>5000</v>
      </c>
      <c r="N55" s="17">
        <f>M55+L55</f>
        <v>6460.8</v>
      </c>
    </row>
    <row r="56" spans="1:14" s="66" customFormat="1" ht="17.25" x14ac:dyDescent="0.3">
      <c r="A56" s="10" t="s">
        <v>55</v>
      </c>
      <c r="B56" s="32">
        <v>86</v>
      </c>
      <c r="C56" s="11">
        <v>15.78</v>
      </c>
      <c r="D56" s="12">
        <v>1365.7660000000001</v>
      </c>
      <c r="E56" s="12">
        <v>5000</v>
      </c>
      <c r="F56" s="18">
        <v>6365.7659999999996</v>
      </c>
      <c r="G56" s="14">
        <v>14.87</v>
      </c>
      <c r="H56" s="12">
        <f>B56*14.87</f>
        <v>1278.82</v>
      </c>
      <c r="I56" s="12">
        <v>5000</v>
      </c>
      <c r="J56" s="15">
        <f>I56+H56</f>
        <v>6278.82</v>
      </c>
      <c r="K56" s="14">
        <v>6.64</v>
      </c>
      <c r="L56" s="16">
        <f>B56*6.64</f>
        <v>571.04</v>
      </c>
      <c r="M56" s="12">
        <v>5000</v>
      </c>
      <c r="N56" s="17">
        <f>M56+L56</f>
        <v>5571.04</v>
      </c>
    </row>
    <row r="57" spans="1:14" s="66" customFormat="1" ht="17.25" x14ac:dyDescent="0.3">
      <c r="A57" s="10" t="s">
        <v>56</v>
      </c>
      <c r="B57" s="32">
        <v>201</v>
      </c>
      <c r="C57" s="11">
        <v>15.78</v>
      </c>
      <c r="D57" s="12">
        <v>3192.0810000000001</v>
      </c>
      <c r="E57" s="12">
        <v>5000</v>
      </c>
      <c r="F57" s="18">
        <v>8192.0810000000001</v>
      </c>
      <c r="G57" s="14">
        <v>14.87</v>
      </c>
      <c r="H57" s="12">
        <f>B57*14.87</f>
        <v>2988.87</v>
      </c>
      <c r="I57" s="12">
        <v>5000</v>
      </c>
      <c r="J57" s="15">
        <f>I57+H57</f>
        <v>7988.87</v>
      </c>
      <c r="K57" s="14">
        <v>6.64</v>
      </c>
      <c r="L57" s="16">
        <f>B57*6.64</f>
        <v>1334.6399999999999</v>
      </c>
      <c r="M57" s="12">
        <v>5000</v>
      </c>
      <c r="N57" s="17">
        <f>M57+L57</f>
        <v>6334.6399999999994</v>
      </c>
    </row>
    <row r="58" spans="1:14" s="66" customFormat="1" ht="17.25" x14ac:dyDescent="0.3">
      <c r="A58" s="10" t="s">
        <v>57</v>
      </c>
      <c r="B58" s="32">
        <v>234</v>
      </c>
      <c r="C58" s="11">
        <v>15.78</v>
      </c>
      <c r="D58" s="12">
        <v>3716.154</v>
      </c>
      <c r="E58" s="12">
        <v>5000</v>
      </c>
      <c r="F58" s="18">
        <v>8716.1540000000005</v>
      </c>
      <c r="G58" s="14">
        <v>14.87</v>
      </c>
      <c r="H58" s="12">
        <f>B58*14.87</f>
        <v>3479.58</v>
      </c>
      <c r="I58" s="12">
        <v>5000</v>
      </c>
      <c r="J58" s="15">
        <f>I58+H58</f>
        <v>8479.58</v>
      </c>
      <c r="K58" s="14">
        <v>6.64</v>
      </c>
      <c r="L58" s="16">
        <f>B58*6.64</f>
        <v>1553.76</v>
      </c>
      <c r="M58" s="12">
        <v>5000</v>
      </c>
      <c r="N58" s="17">
        <f>M58+L58</f>
        <v>6553.76</v>
      </c>
    </row>
    <row r="59" spans="1:14" s="66" customFormat="1" ht="17.25" x14ac:dyDescent="0.3">
      <c r="A59" s="10" t="s">
        <v>58</v>
      </c>
      <c r="B59" s="32">
        <v>416</v>
      </c>
      <c r="C59" s="11">
        <v>15.78</v>
      </c>
      <c r="D59" s="12">
        <v>6606.4960000000001</v>
      </c>
      <c r="E59" s="12">
        <v>5000</v>
      </c>
      <c r="F59" s="18">
        <v>11606.495999999999</v>
      </c>
      <c r="G59" s="14">
        <v>14.87</v>
      </c>
      <c r="H59" s="12">
        <f>B59*14.87</f>
        <v>6185.92</v>
      </c>
      <c r="I59" s="12">
        <v>5000</v>
      </c>
      <c r="J59" s="15">
        <f>I59+H59</f>
        <v>11185.92</v>
      </c>
      <c r="K59" s="14">
        <v>6.64</v>
      </c>
      <c r="L59" s="16">
        <f>B59*6.64</f>
        <v>2762.24</v>
      </c>
      <c r="M59" s="12">
        <v>5000</v>
      </c>
      <c r="N59" s="17">
        <f>M59+L59</f>
        <v>7762.24</v>
      </c>
    </row>
    <row r="60" spans="1:14" s="66" customFormat="1" ht="17.25" x14ac:dyDescent="0.3">
      <c r="A60" s="10" t="s">
        <v>59</v>
      </c>
      <c r="B60" s="32">
        <v>581</v>
      </c>
      <c r="C60" s="11">
        <v>15.78</v>
      </c>
      <c r="D60" s="12">
        <v>9226.8610000000008</v>
      </c>
      <c r="E60" s="12">
        <v>5000</v>
      </c>
      <c r="F60" s="18">
        <v>14226.861000000001</v>
      </c>
      <c r="G60" s="14">
        <v>14.87</v>
      </c>
      <c r="H60" s="12">
        <f>B60*14.87</f>
        <v>8639.4699999999993</v>
      </c>
      <c r="I60" s="12">
        <v>5000</v>
      </c>
      <c r="J60" s="15">
        <f>I60+H60</f>
        <v>13639.47</v>
      </c>
      <c r="K60" s="14">
        <v>6.64</v>
      </c>
      <c r="L60" s="16">
        <f>B60*6.64</f>
        <v>3857.8399999999997</v>
      </c>
      <c r="M60" s="12">
        <v>5000</v>
      </c>
      <c r="N60" s="17">
        <f>M60+L60</f>
        <v>8857.84</v>
      </c>
    </row>
    <row r="61" spans="1:14" s="66" customFormat="1" ht="17.25" x14ac:dyDescent="0.3">
      <c r="A61" s="10" t="s">
        <v>60</v>
      </c>
      <c r="B61" s="32">
        <v>26</v>
      </c>
      <c r="C61" s="11">
        <v>15.78</v>
      </c>
      <c r="D61" s="12">
        <v>412.90600000000001</v>
      </c>
      <c r="E61" s="12">
        <v>5000</v>
      </c>
      <c r="F61" s="18">
        <v>5412.9059999999999</v>
      </c>
      <c r="G61" s="14">
        <v>14.87</v>
      </c>
      <c r="H61" s="12">
        <f>B61*14.87</f>
        <v>386.62</v>
      </c>
      <c r="I61" s="12">
        <v>5000</v>
      </c>
      <c r="J61" s="15">
        <f>I61+H61</f>
        <v>5386.62</v>
      </c>
      <c r="K61" s="14">
        <v>6.64</v>
      </c>
      <c r="L61" s="16">
        <f>B61*6.64</f>
        <v>172.64</v>
      </c>
      <c r="M61" s="12">
        <v>5000</v>
      </c>
      <c r="N61" s="17">
        <f>M61+L61</f>
        <v>5172.6400000000003</v>
      </c>
    </row>
    <row r="62" spans="1:14" s="66" customFormat="1" ht="17.25" x14ac:dyDescent="0.3">
      <c r="A62" s="10" t="s">
        <v>61</v>
      </c>
      <c r="B62" s="32">
        <v>375</v>
      </c>
      <c r="C62" s="11">
        <v>15.78</v>
      </c>
      <c r="D62" s="12">
        <v>5955.375</v>
      </c>
      <c r="E62" s="12">
        <v>5000</v>
      </c>
      <c r="F62" s="18">
        <v>10955.375</v>
      </c>
      <c r="G62" s="14">
        <v>14.87</v>
      </c>
      <c r="H62" s="12">
        <f>B62*14.87</f>
        <v>5576.25</v>
      </c>
      <c r="I62" s="12">
        <v>5000</v>
      </c>
      <c r="J62" s="15">
        <f>I62+H62</f>
        <v>10576.25</v>
      </c>
      <c r="K62" s="14">
        <v>6.64</v>
      </c>
      <c r="L62" s="16">
        <f>B62*6.64</f>
        <v>2490</v>
      </c>
      <c r="M62" s="12">
        <v>5000</v>
      </c>
      <c r="N62" s="17">
        <f>M62+L62</f>
        <v>7490</v>
      </c>
    </row>
    <row r="63" spans="1:14" s="66" customFormat="1" ht="17.25" x14ac:dyDescent="0.3">
      <c r="A63" s="10" t="s">
        <v>63</v>
      </c>
      <c r="B63" s="32">
        <v>113</v>
      </c>
      <c r="C63" s="11">
        <v>15.78</v>
      </c>
      <c r="D63" s="12">
        <v>1794.5530000000001</v>
      </c>
      <c r="E63" s="12">
        <v>5000</v>
      </c>
      <c r="F63" s="18">
        <v>6794.5529999999999</v>
      </c>
      <c r="G63" s="14">
        <v>14.87</v>
      </c>
      <c r="H63" s="12">
        <f>B63*14.87</f>
        <v>1680.31</v>
      </c>
      <c r="I63" s="12">
        <v>5000</v>
      </c>
      <c r="J63" s="15">
        <f>I63+H63</f>
        <v>6680.3099999999995</v>
      </c>
      <c r="K63" s="14">
        <v>6.64</v>
      </c>
      <c r="L63" s="16">
        <f>B63*6.64</f>
        <v>750.31999999999994</v>
      </c>
      <c r="M63" s="12">
        <v>5000</v>
      </c>
      <c r="N63" s="17">
        <f>M63+L63</f>
        <v>5750.32</v>
      </c>
    </row>
    <row r="64" spans="1:14" s="66" customFormat="1" ht="17.25" x14ac:dyDescent="0.3">
      <c r="A64" s="10" t="s">
        <v>64</v>
      </c>
      <c r="B64" s="32">
        <v>210</v>
      </c>
      <c r="C64" s="11">
        <v>15.78</v>
      </c>
      <c r="D64" s="12">
        <v>3335.01</v>
      </c>
      <c r="E64" s="12">
        <v>5000</v>
      </c>
      <c r="F64" s="18">
        <v>8335.01</v>
      </c>
      <c r="G64" s="14">
        <v>14.87</v>
      </c>
      <c r="H64" s="12">
        <f>B64*14.87</f>
        <v>3122.7</v>
      </c>
      <c r="I64" s="12">
        <v>5000</v>
      </c>
      <c r="J64" s="15">
        <f>I64+H64</f>
        <v>8122.7</v>
      </c>
      <c r="K64" s="14">
        <v>6.64</v>
      </c>
      <c r="L64" s="16">
        <f>B64*6.64</f>
        <v>1394.3999999999999</v>
      </c>
      <c r="M64" s="12">
        <v>5000</v>
      </c>
      <c r="N64" s="17">
        <f>M64+L64</f>
        <v>6394.4</v>
      </c>
    </row>
    <row r="65" spans="1:14" s="66" customFormat="1" ht="17.25" x14ac:dyDescent="0.3">
      <c r="A65" s="10" t="s">
        <v>65</v>
      </c>
      <c r="B65" s="32">
        <v>2092</v>
      </c>
      <c r="C65" s="11">
        <v>15.78</v>
      </c>
      <c r="D65" s="12">
        <v>33223.052000000003</v>
      </c>
      <c r="E65" s="12">
        <v>5000</v>
      </c>
      <c r="F65" s="18">
        <v>38223.052000000003</v>
      </c>
      <c r="G65" s="14">
        <v>14.87</v>
      </c>
      <c r="H65" s="12">
        <f>B65*14.87</f>
        <v>31108.039999999997</v>
      </c>
      <c r="I65" s="12">
        <v>5000</v>
      </c>
      <c r="J65" s="15">
        <f>I65+H65</f>
        <v>36108.039999999994</v>
      </c>
      <c r="K65" s="14">
        <v>6.64</v>
      </c>
      <c r="L65" s="16">
        <f>B65*6.64</f>
        <v>13890.88</v>
      </c>
      <c r="M65" s="12">
        <v>5000</v>
      </c>
      <c r="N65" s="17">
        <f>M65+L65</f>
        <v>18890.879999999997</v>
      </c>
    </row>
    <row r="66" spans="1:14" s="66" customFormat="1" ht="17.25" x14ac:dyDescent="0.3">
      <c r="A66" s="10" t="s">
        <v>66</v>
      </c>
      <c r="B66" s="32">
        <v>1409</v>
      </c>
      <c r="C66" s="11">
        <v>15.78</v>
      </c>
      <c r="D66" s="12">
        <v>22376.329000000002</v>
      </c>
      <c r="E66" s="12">
        <v>5000</v>
      </c>
      <c r="F66" s="18">
        <v>27376.329000000002</v>
      </c>
      <c r="G66" s="14">
        <v>14.87</v>
      </c>
      <c r="H66" s="12">
        <f>B66*14.87</f>
        <v>20951.829999999998</v>
      </c>
      <c r="I66" s="12">
        <v>5000</v>
      </c>
      <c r="J66" s="15">
        <f>I66+H66</f>
        <v>25951.829999999998</v>
      </c>
      <c r="K66" s="14">
        <v>6.64</v>
      </c>
      <c r="L66" s="16">
        <f>B66*6.64</f>
        <v>9355.76</v>
      </c>
      <c r="M66" s="12">
        <v>5000</v>
      </c>
      <c r="N66" s="17">
        <f>M66+L66</f>
        <v>14355.76</v>
      </c>
    </row>
    <row r="67" spans="1:14" s="66" customFormat="1" ht="17.25" x14ac:dyDescent="0.3">
      <c r="A67" s="10" t="s">
        <v>67</v>
      </c>
      <c r="B67" s="32">
        <v>18</v>
      </c>
      <c r="C67" s="11">
        <v>15.78</v>
      </c>
      <c r="D67" s="12">
        <v>285.858</v>
      </c>
      <c r="E67" s="12">
        <v>5000</v>
      </c>
      <c r="F67" s="18">
        <v>5285.8580000000002</v>
      </c>
      <c r="G67" s="14">
        <v>14.87</v>
      </c>
      <c r="H67" s="12">
        <f>B67*14.87</f>
        <v>267.65999999999997</v>
      </c>
      <c r="I67" s="12">
        <v>5000</v>
      </c>
      <c r="J67" s="15">
        <f>I67+H67</f>
        <v>5267.66</v>
      </c>
      <c r="K67" s="14">
        <v>6.64</v>
      </c>
      <c r="L67" s="16">
        <f>B67*6.64</f>
        <v>119.52</v>
      </c>
      <c r="M67" s="12">
        <v>5000</v>
      </c>
      <c r="N67" s="17">
        <f>M67+L67</f>
        <v>5119.5200000000004</v>
      </c>
    </row>
    <row r="68" spans="1:14" s="66" customFormat="1" ht="17.25" x14ac:dyDescent="0.3">
      <c r="A68" s="10" t="s">
        <v>68</v>
      </c>
      <c r="B68" s="32">
        <v>3754</v>
      </c>
      <c r="C68" s="11">
        <v>15.78</v>
      </c>
      <c r="D68" s="12">
        <v>59617.273999999998</v>
      </c>
      <c r="E68" s="12">
        <v>5000</v>
      </c>
      <c r="F68" s="18">
        <v>64617.273999999998</v>
      </c>
      <c r="G68" s="14">
        <v>14.87</v>
      </c>
      <c r="H68" s="12">
        <f>B68*14.87</f>
        <v>55821.979999999996</v>
      </c>
      <c r="I68" s="12">
        <v>5000</v>
      </c>
      <c r="J68" s="15">
        <f>I68+H68</f>
        <v>60821.979999999996</v>
      </c>
      <c r="K68" s="14">
        <v>6.64</v>
      </c>
      <c r="L68" s="16">
        <f>B68*6.64</f>
        <v>24926.559999999998</v>
      </c>
      <c r="M68" s="12">
        <v>5000</v>
      </c>
      <c r="N68" s="17">
        <f>M68+L68</f>
        <v>29926.559999999998</v>
      </c>
    </row>
    <row r="69" spans="1:14" s="66" customFormat="1" ht="17.25" x14ac:dyDescent="0.3">
      <c r="A69" s="10" t="s">
        <v>69</v>
      </c>
      <c r="B69" s="32">
        <v>3314</v>
      </c>
      <c r="C69" s="11">
        <v>15.78</v>
      </c>
      <c r="D69" s="12">
        <v>52629.633999999998</v>
      </c>
      <c r="E69" s="12">
        <v>5000</v>
      </c>
      <c r="F69" s="18">
        <v>57629.633999999998</v>
      </c>
      <c r="G69" s="14">
        <v>14.87</v>
      </c>
      <c r="H69" s="12">
        <f>B69*14.87</f>
        <v>49279.18</v>
      </c>
      <c r="I69" s="12">
        <v>5000</v>
      </c>
      <c r="J69" s="15">
        <f>I69+H69</f>
        <v>54279.18</v>
      </c>
      <c r="K69" s="14">
        <v>6.64</v>
      </c>
      <c r="L69" s="16">
        <f>B69*6.64</f>
        <v>22004.959999999999</v>
      </c>
      <c r="M69" s="12">
        <v>5000</v>
      </c>
      <c r="N69" s="17">
        <f>M69+L69</f>
        <v>27004.959999999999</v>
      </c>
    </row>
    <row r="70" spans="1:14" s="66" customFormat="1" ht="17.25" x14ac:dyDescent="0.3">
      <c r="A70" s="10" t="s">
        <v>70</v>
      </c>
      <c r="B70" s="32">
        <v>5845</v>
      </c>
      <c r="C70" s="11">
        <v>15.78</v>
      </c>
      <c r="D70" s="12">
        <v>92824.445000000007</v>
      </c>
      <c r="E70" s="12">
        <v>5000</v>
      </c>
      <c r="F70" s="18">
        <v>97824.445000000007</v>
      </c>
      <c r="G70" s="14">
        <v>14.87</v>
      </c>
      <c r="H70" s="12">
        <f>B70*14.87</f>
        <v>86915.15</v>
      </c>
      <c r="I70" s="12">
        <v>5000</v>
      </c>
      <c r="J70" s="15">
        <f>I70+H70</f>
        <v>91915.15</v>
      </c>
      <c r="K70" s="14">
        <v>6.64</v>
      </c>
      <c r="L70" s="16">
        <f>B70*6.64</f>
        <v>38810.799999999996</v>
      </c>
      <c r="M70" s="12">
        <v>5000</v>
      </c>
      <c r="N70" s="17">
        <f>M70+L70</f>
        <v>43810.799999999996</v>
      </c>
    </row>
    <row r="71" spans="1:14" s="66" customFormat="1" ht="17.25" x14ac:dyDescent="0.3">
      <c r="A71" s="10" t="s">
        <v>71</v>
      </c>
      <c r="B71" s="32">
        <v>85</v>
      </c>
      <c r="C71" s="11">
        <v>15.78</v>
      </c>
      <c r="D71" s="12">
        <v>1349.885</v>
      </c>
      <c r="E71" s="12">
        <v>5000</v>
      </c>
      <c r="F71" s="18">
        <v>6349.8850000000002</v>
      </c>
      <c r="G71" s="14">
        <v>14.87</v>
      </c>
      <c r="H71" s="12">
        <f>B71*14.87</f>
        <v>1263.95</v>
      </c>
      <c r="I71" s="12">
        <v>5000</v>
      </c>
      <c r="J71" s="15">
        <f>I71+H71</f>
        <v>6263.95</v>
      </c>
      <c r="K71" s="14">
        <v>6.64</v>
      </c>
      <c r="L71" s="16">
        <f>B71*6.64</f>
        <v>564.4</v>
      </c>
      <c r="M71" s="12">
        <v>5000</v>
      </c>
      <c r="N71" s="17">
        <f>M71+L71</f>
        <v>5564.4</v>
      </c>
    </row>
    <row r="72" spans="1:14" s="66" customFormat="1" ht="17.25" x14ac:dyDescent="0.3">
      <c r="A72" s="10" t="s">
        <v>72</v>
      </c>
      <c r="B72" s="32">
        <v>2000</v>
      </c>
      <c r="C72" s="11">
        <v>15.78</v>
      </c>
      <c r="D72" s="12">
        <v>31762</v>
      </c>
      <c r="E72" s="12">
        <v>5000</v>
      </c>
      <c r="F72" s="18">
        <v>36762</v>
      </c>
      <c r="G72" s="14">
        <v>14.87</v>
      </c>
      <c r="H72" s="12">
        <f>B72*14.87</f>
        <v>29740</v>
      </c>
      <c r="I72" s="12">
        <v>5000</v>
      </c>
      <c r="J72" s="15">
        <f>I72+H72</f>
        <v>34740</v>
      </c>
      <c r="K72" s="14">
        <v>6.64</v>
      </c>
      <c r="L72" s="16">
        <f>B72*6.64</f>
        <v>13280</v>
      </c>
      <c r="M72" s="12">
        <v>5000</v>
      </c>
      <c r="N72" s="17">
        <f>M72+L72</f>
        <v>18280</v>
      </c>
    </row>
    <row r="73" spans="1:14" s="66" customFormat="1" ht="17.25" x14ac:dyDescent="0.3">
      <c r="A73" s="10" t="s">
        <v>73</v>
      </c>
      <c r="B73" s="32">
        <v>19102</v>
      </c>
      <c r="C73" s="11">
        <v>15.78</v>
      </c>
      <c r="D73" s="12">
        <v>303358.86200000002</v>
      </c>
      <c r="E73" s="12">
        <v>5000</v>
      </c>
      <c r="F73" s="18">
        <v>308358.86200000002</v>
      </c>
      <c r="G73" s="14">
        <v>14.87</v>
      </c>
      <c r="H73" s="12">
        <f>B73*14.87</f>
        <v>284046.74</v>
      </c>
      <c r="I73" s="12">
        <v>5000</v>
      </c>
      <c r="J73" s="15">
        <f>I73+H73</f>
        <v>289046.74</v>
      </c>
      <c r="K73" s="14">
        <v>6.64</v>
      </c>
      <c r="L73" s="16">
        <f>B73*6.64</f>
        <v>126837.28</v>
      </c>
      <c r="M73" s="12">
        <v>5000</v>
      </c>
      <c r="N73" s="17">
        <f>M73+L73</f>
        <v>131837.28</v>
      </c>
    </row>
    <row r="74" spans="1:14" s="66" customFormat="1" ht="17.25" x14ac:dyDescent="0.3">
      <c r="A74" s="10" t="s">
        <v>74</v>
      </c>
      <c r="B74" s="32">
        <v>3281</v>
      </c>
      <c r="C74" s="11">
        <v>15.78</v>
      </c>
      <c r="D74" s="12">
        <v>52105.561000000002</v>
      </c>
      <c r="E74" s="12">
        <v>5000</v>
      </c>
      <c r="F74" s="18">
        <v>57105.561000000002</v>
      </c>
      <c r="G74" s="14">
        <v>14.87</v>
      </c>
      <c r="H74" s="12">
        <f>B74*14.87</f>
        <v>48788.469999999994</v>
      </c>
      <c r="I74" s="12">
        <v>5000</v>
      </c>
      <c r="J74" s="15">
        <f>I74+H74</f>
        <v>53788.469999999994</v>
      </c>
      <c r="K74" s="14">
        <v>6.64</v>
      </c>
      <c r="L74" s="16">
        <f>B74*6.64</f>
        <v>21785.84</v>
      </c>
      <c r="M74" s="12">
        <v>5000</v>
      </c>
      <c r="N74" s="17">
        <f>M74+L74</f>
        <v>26785.84</v>
      </c>
    </row>
    <row r="75" spans="1:14" s="66" customFormat="1" ht="17.25" x14ac:dyDescent="0.3">
      <c r="A75" s="10" t="s">
        <v>75</v>
      </c>
      <c r="B75" s="32">
        <v>1514</v>
      </c>
      <c r="C75" s="11">
        <v>15.78</v>
      </c>
      <c r="D75" s="12">
        <v>24043.833999999999</v>
      </c>
      <c r="E75" s="12">
        <v>5000</v>
      </c>
      <c r="F75" s="18">
        <v>29043.833999999999</v>
      </c>
      <c r="G75" s="14">
        <v>14.87</v>
      </c>
      <c r="H75" s="12">
        <f>B75*14.87</f>
        <v>22513.18</v>
      </c>
      <c r="I75" s="12">
        <v>5000</v>
      </c>
      <c r="J75" s="15">
        <f>I75+H75</f>
        <v>27513.18</v>
      </c>
      <c r="K75" s="14">
        <v>6.64</v>
      </c>
      <c r="L75" s="16">
        <f>B75*6.64</f>
        <v>10052.959999999999</v>
      </c>
      <c r="M75" s="12">
        <v>5000</v>
      </c>
      <c r="N75" s="17">
        <f>M75+L75</f>
        <v>15052.96</v>
      </c>
    </row>
    <row r="76" spans="1:14" s="66" customFormat="1" ht="17.25" x14ac:dyDescent="0.3">
      <c r="A76" s="10" t="s">
        <v>76</v>
      </c>
      <c r="B76" s="32">
        <v>89</v>
      </c>
      <c r="C76" s="11">
        <v>15.78</v>
      </c>
      <c r="D76" s="12">
        <v>1413.4090000000001</v>
      </c>
      <c r="E76" s="12">
        <v>5000</v>
      </c>
      <c r="F76" s="18">
        <v>6413.4089999999997</v>
      </c>
      <c r="G76" s="14">
        <v>14.87</v>
      </c>
      <c r="H76" s="12">
        <f>B76*14.87</f>
        <v>1323.4299999999998</v>
      </c>
      <c r="I76" s="12">
        <v>5000</v>
      </c>
      <c r="J76" s="15">
        <f>I76+H76</f>
        <v>6323.43</v>
      </c>
      <c r="K76" s="14">
        <v>6.64</v>
      </c>
      <c r="L76" s="16">
        <f>B76*6.64</f>
        <v>590.95999999999992</v>
      </c>
      <c r="M76" s="12">
        <v>5000</v>
      </c>
      <c r="N76" s="17">
        <f>M76+L76</f>
        <v>5590.96</v>
      </c>
    </row>
    <row r="77" spans="1:14" s="66" customFormat="1" ht="17.25" x14ac:dyDescent="0.3">
      <c r="A77" s="10" t="s">
        <v>77</v>
      </c>
      <c r="B77" s="32">
        <v>339</v>
      </c>
      <c r="C77" s="11">
        <v>15.78</v>
      </c>
      <c r="D77" s="12">
        <v>5383.6589999999997</v>
      </c>
      <c r="E77" s="12">
        <v>5000</v>
      </c>
      <c r="F77" s="18">
        <v>10383.659</v>
      </c>
      <c r="G77" s="14">
        <v>14.87</v>
      </c>
      <c r="H77" s="12">
        <f>B77*14.87</f>
        <v>5040.9299999999994</v>
      </c>
      <c r="I77" s="12">
        <v>5000</v>
      </c>
      <c r="J77" s="15">
        <f>I77+H77</f>
        <v>10040.93</v>
      </c>
      <c r="K77" s="14">
        <v>6.64</v>
      </c>
      <c r="L77" s="16">
        <f>B77*6.64</f>
        <v>2250.96</v>
      </c>
      <c r="M77" s="12">
        <v>5000</v>
      </c>
      <c r="N77" s="17">
        <f>M77+L77</f>
        <v>7250.96</v>
      </c>
    </row>
    <row r="78" spans="1:14" s="66" customFormat="1" ht="17.25" x14ac:dyDescent="0.3">
      <c r="A78" s="10" t="s">
        <v>78</v>
      </c>
      <c r="B78" s="32">
        <v>4114</v>
      </c>
      <c r="C78" s="11">
        <v>15.78</v>
      </c>
      <c r="D78" s="12">
        <v>65334.434000000001</v>
      </c>
      <c r="E78" s="12">
        <v>5000</v>
      </c>
      <c r="F78" s="18">
        <v>70334.434000000008</v>
      </c>
      <c r="G78" s="14">
        <v>14.87</v>
      </c>
      <c r="H78" s="12">
        <f>B78*14.87</f>
        <v>61175.18</v>
      </c>
      <c r="I78" s="12">
        <v>5000</v>
      </c>
      <c r="J78" s="15">
        <f>I78+H78</f>
        <v>66175.179999999993</v>
      </c>
      <c r="K78" s="14">
        <v>6.64</v>
      </c>
      <c r="L78" s="16">
        <f>B78*6.64</f>
        <v>27316.959999999999</v>
      </c>
      <c r="M78" s="12">
        <v>5000</v>
      </c>
      <c r="N78" s="17">
        <f>M78+L78</f>
        <v>32316.959999999999</v>
      </c>
    </row>
    <row r="79" spans="1:14" s="66" customFormat="1" ht="17.25" x14ac:dyDescent="0.3">
      <c r="A79" s="10" t="s">
        <v>79</v>
      </c>
      <c r="B79" s="32">
        <v>2719</v>
      </c>
      <c r="C79" s="11">
        <v>15.78</v>
      </c>
      <c r="D79" s="12">
        <v>43180.438999999998</v>
      </c>
      <c r="E79" s="12">
        <v>5000</v>
      </c>
      <c r="F79" s="18">
        <v>48180.438999999998</v>
      </c>
      <c r="G79" s="14">
        <v>14.87</v>
      </c>
      <c r="H79" s="12">
        <f>B79*14.87</f>
        <v>40431.53</v>
      </c>
      <c r="I79" s="12">
        <v>5000</v>
      </c>
      <c r="J79" s="15">
        <f>I79+H79</f>
        <v>45431.53</v>
      </c>
      <c r="K79" s="14">
        <v>6.64</v>
      </c>
      <c r="L79" s="16">
        <f>B79*6.64</f>
        <v>18054.16</v>
      </c>
      <c r="M79" s="12">
        <v>5000</v>
      </c>
      <c r="N79" s="17">
        <f>M79+L79</f>
        <v>23054.16</v>
      </c>
    </row>
    <row r="80" spans="1:14" s="66" customFormat="1" ht="17.25" x14ac:dyDescent="0.3">
      <c r="A80" s="10" t="s">
        <v>80</v>
      </c>
      <c r="B80" s="32">
        <v>19524</v>
      </c>
      <c r="C80" s="11">
        <v>15.78</v>
      </c>
      <c r="D80" s="12">
        <v>310060.64400000003</v>
      </c>
      <c r="E80" s="12">
        <v>5000</v>
      </c>
      <c r="F80" s="18">
        <v>315060.64400000003</v>
      </c>
      <c r="G80" s="14">
        <v>14.87</v>
      </c>
      <c r="H80" s="12">
        <f>B80*14.87</f>
        <v>290321.88</v>
      </c>
      <c r="I80" s="12">
        <v>5000</v>
      </c>
      <c r="J80" s="15">
        <f>I80+H80</f>
        <v>295321.88</v>
      </c>
      <c r="K80" s="14">
        <v>6.64</v>
      </c>
      <c r="L80" s="16">
        <f>B80*6.64</f>
        <v>129639.36</v>
      </c>
      <c r="M80" s="12">
        <v>5000</v>
      </c>
      <c r="N80" s="17">
        <f>M80+L80</f>
        <v>134639.35999999999</v>
      </c>
    </row>
    <row r="81" spans="1:14" s="66" customFormat="1" ht="17.25" x14ac:dyDescent="0.3">
      <c r="A81" s="10" t="s">
        <v>81</v>
      </c>
      <c r="B81" s="32">
        <v>22723</v>
      </c>
      <c r="C81" s="11">
        <v>15.78</v>
      </c>
      <c r="D81" s="12">
        <v>360863.96299999999</v>
      </c>
      <c r="E81" s="12">
        <v>5000</v>
      </c>
      <c r="F81" s="18">
        <v>365863.96299999999</v>
      </c>
      <c r="G81" s="14">
        <v>14.87</v>
      </c>
      <c r="H81" s="12">
        <f>B81*14.87</f>
        <v>337891.01</v>
      </c>
      <c r="I81" s="12">
        <v>5000</v>
      </c>
      <c r="J81" s="15">
        <f>I81+H81</f>
        <v>342891.01</v>
      </c>
      <c r="K81" s="14">
        <v>6.64</v>
      </c>
      <c r="L81" s="16">
        <f>B81*6.64</f>
        <v>150880.72</v>
      </c>
      <c r="M81" s="12">
        <v>5000</v>
      </c>
      <c r="N81" s="17">
        <f>M81+L81</f>
        <v>155880.72</v>
      </c>
    </row>
    <row r="82" spans="1:14" s="66" customFormat="1" ht="17.25" x14ac:dyDescent="0.3">
      <c r="A82" s="10" t="s">
        <v>82</v>
      </c>
      <c r="B82" s="32">
        <v>27</v>
      </c>
      <c r="C82" s="11">
        <v>15.78</v>
      </c>
      <c r="D82" s="12">
        <v>428.78700000000003</v>
      </c>
      <c r="E82" s="12">
        <v>5000</v>
      </c>
      <c r="F82" s="18">
        <v>5428.7870000000003</v>
      </c>
      <c r="G82" s="14">
        <v>14.87</v>
      </c>
      <c r="H82" s="12">
        <f>B82*14.87</f>
        <v>401.48999999999995</v>
      </c>
      <c r="I82" s="12">
        <v>5000</v>
      </c>
      <c r="J82" s="15">
        <f>I82+H82</f>
        <v>5401.49</v>
      </c>
      <c r="K82" s="14">
        <v>6.64</v>
      </c>
      <c r="L82" s="16">
        <f>B82*6.64</f>
        <v>179.28</v>
      </c>
      <c r="M82" s="12">
        <v>5000</v>
      </c>
      <c r="N82" s="17">
        <f>M82+L82</f>
        <v>5179.28</v>
      </c>
    </row>
    <row r="83" spans="1:14" s="66" customFormat="1" ht="17.25" x14ac:dyDescent="0.3">
      <c r="A83" s="10" t="s">
        <v>83</v>
      </c>
      <c r="B83" s="32">
        <v>49</v>
      </c>
      <c r="C83" s="11">
        <v>15.78</v>
      </c>
      <c r="D83" s="12">
        <v>778.16899999999998</v>
      </c>
      <c r="E83" s="12">
        <v>5000</v>
      </c>
      <c r="F83" s="18">
        <v>5778.1689999999999</v>
      </c>
      <c r="G83" s="14">
        <v>14.87</v>
      </c>
      <c r="H83" s="12">
        <f>B83*14.87</f>
        <v>728.63</v>
      </c>
      <c r="I83" s="12">
        <v>5000</v>
      </c>
      <c r="J83" s="15">
        <f>I83+H83</f>
        <v>5728.63</v>
      </c>
      <c r="K83" s="14">
        <v>6.64</v>
      </c>
      <c r="L83" s="16">
        <f>B83*6.64</f>
        <v>325.35999999999996</v>
      </c>
      <c r="M83" s="12">
        <v>5000</v>
      </c>
      <c r="N83" s="17">
        <f>M83+L83</f>
        <v>5325.36</v>
      </c>
    </row>
    <row r="84" spans="1:14" s="66" customFormat="1" ht="17.25" x14ac:dyDescent="0.3">
      <c r="A84" s="10" t="s">
        <v>84</v>
      </c>
      <c r="B84" s="32">
        <v>20356</v>
      </c>
      <c r="C84" s="11">
        <v>15.78</v>
      </c>
      <c r="D84" s="12">
        <v>323273.636</v>
      </c>
      <c r="E84" s="12">
        <v>5000</v>
      </c>
      <c r="F84" s="18">
        <v>328273.636</v>
      </c>
      <c r="G84" s="14">
        <v>14.87</v>
      </c>
      <c r="H84" s="12">
        <f>B84*14.87</f>
        <v>302693.71999999997</v>
      </c>
      <c r="I84" s="12">
        <v>5000</v>
      </c>
      <c r="J84" s="15">
        <f>I84+H84</f>
        <v>307693.71999999997</v>
      </c>
      <c r="K84" s="14">
        <v>6.64</v>
      </c>
      <c r="L84" s="16">
        <f>B84*6.64</f>
        <v>135163.84</v>
      </c>
      <c r="M84" s="12">
        <v>5000</v>
      </c>
      <c r="N84" s="17">
        <f>M84+L84</f>
        <v>140163.84</v>
      </c>
    </row>
    <row r="85" spans="1:14" s="66" customFormat="1" ht="17.25" x14ac:dyDescent="0.3">
      <c r="A85" s="10" t="s">
        <v>85</v>
      </c>
      <c r="B85" s="32">
        <v>4376</v>
      </c>
      <c r="C85" s="11">
        <v>15.78</v>
      </c>
      <c r="D85" s="12">
        <v>69495.255999999994</v>
      </c>
      <c r="E85" s="12">
        <v>5000</v>
      </c>
      <c r="F85" s="18">
        <v>74495.255999999994</v>
      </c>
      <c r="G85" s="14">
        <v>14.87</v>
      </c>
      <c r="H85" s="12">
        <f>B85*14.87</f>
        <v>65071.119999999995</v>
      </c>
      <c r="I85" s="12">
        <v>5000</v>
      </c>
      <c r="J85" s="15">
        <f>I85+H85</f>
        <v>70071.12</v>
      </c>
      <c r="K85" s="14">
        <v>6.64</v>
      </c>
      <c r="L85" s="16">
        <f>B85*6.64</f>
        <v>29056.639999999999</v>
      </c>
      <c r="M85" s="12">
        <v>5000</v>
      </c>
      <c r="N85" s="17">
        <f>M85+L85</f>
        <v>34056.639999999999</v>
      </c>
    </row>
    <row r="86" spans="1:14" s="66" customFormat="1" ht="17.25" x14ac:dyDescent="0.3">
      <c r="A86" s="10" t="s">
        <v>86</v>
      </c>
      <c r="B86" s="32">
        <v>3849</v>
      </c>
      <c r="C86" s="11">
        <v>15.78</v>
      </c>
      <c r="D86" s="12">
        <v>61125.968999999997</v>
      </c>
      <c r="E86" s="12">
        <v>5000</v>
      </c>
      <c r="F86" s="18">
        <v>66125.968999999997</v>
      </c>
      <c r="G86" s="14">
        <v>14.87</v>
      </c>
      <c r="H86" s="12">
        <f>B86*14.87</f>
        <v>57234.63</v>
      </c>
      <c r="I86" s="12">
        <v>5000</v>
      </c>
      <c r="J86" s="15">
        <f>I86+H86</f>
        <v>62234.63</v>
      </c>
      <c r="K86" s="14">
        <v>6.64</v>
      </c>
      <c r="L86" s="16">
        <f>B86*6.64</f>
        <v>25557.360000000001</v>
      </c>
      <c r="M86" s="12">
        <v>5000</v>
      </c>
      <c r="N86" s="17">
        <f>M86+L86</f>
        <v>30557.360000000001</v>
      </c>
    </row>
    <row r="87" spans="1:14" s="66" customFormat="1" ht="17.25" x14ac:dyDescent="0.3">
      <c r="A87" s="10" t="s">
        <v>87</v>
      </c>
      <c r="B87" s="32">
        <v>901</v>
      </c>
      <c r="C87" s="11">
        <v>15.78</v>
      </c>
      <c r="D87" s="12">
        <v>14308.781000000001</v>
      </c>
      <c r="E87" s="12">
        <v>5000</v>
      </c>
      <c r="F87" s="18">
        <v>19308.781000000003</v>
      </c>
      <c r="G87" s="14">
        <v>14.87</v>
      </c>
      <c r="H87" s="12">
        <f>B87*14.87</f>
        <v>13397.869999999999</v>
      </c>
      <c r="I87" s="12">
        <v>5000</v>
      </c>
      <c r="J87" s="15">
        <f>I87+H87</f>
        <v>18397.87</v>
      </c>
      <c r="K87" s="14">
        <v>6.64</v>
      </c>
      <c r="L87" s="16">
        <f>B87*6.64</f>
        <v>5982.6399999999994</v>
      </c>
      <c r="M87" s="12">
        <v>5000</v>
      </c>
      <c r="N87" s="17">
        <f>M87+L87</f>
        <v>10982.64</v>
      </c>
    </row>
    <row r="88" spans="1:14" s="66" customFormat="1" ht="17.25" x14ac:dyDescent="0.3">
      <c r="A88" s="10" t="s">
        <v>89</v>
      </c>
      <c r="B88" s="32">
        <v>7671</v>
      </c>
      <c r="C88" s="11">
        <v>15.78</v>
      </c>
      <c r="D88" s="12">
        <v>121823.151</v>
      </c>
      <c r="E88" s="12">
        <v>5000</v>
      </c>
      <c r="F88" s="18">
        <v>126823.151</v>
      </c>
      <c r="G88" s="14">
        <v>14.87</v>
      </c>
      <c r="H88" s="12">
        <f>B88*14.87</f>
        <v>114067.76999999999</v>
      </c>
      <c r="I88" s="12">
        <v>5000</v>
      </c>
      <c r="J88" s="15">
        <f>I88+H88</f>
        <v>119067.76999999999</v>
      </c>
      <c r="K88" s="14">
        <v>6.64</v>
      </c>
      <c r="L88" s="16">
        <f>B88*6.64</f>
        <v>50935.439999999995</v>
      </c>
      <c r="M88" s="12">
        <v>5000</v>
      </c>
      <c r="N88" s="17">
        <f>M88+L88</f>
        <v>55935.439999999995</v>
      </c>
    </row>
    <row r="89" spans="1:14" s="66" customFormat="1" ht="17.25" x14ac:dyDescent="0.3">
      <c r="A89" s="10" t="s">
        <v>90</v>
      </c>
      <c r="B89" s="32">
        <v>891</v>
      </c>
      <c r="C89" s="11">
        <v>15.78</v>
      </c>
      <c r="D89" s="12">
        <v>14149.971</v>
      </c>
      <c r="E89" s="12">
        <v>5000</v>
      </c>
      <c r="F89" s="18">
        <v>19149.970999999998</v>
      </c>
      <c r="G89" s="14">
        <v>14.87</v>
      </c>
      <c r="H89" s="12">
        <f>B89*14.87</f>
        <v>13249.17</v>
      </c>
      <c r="I89" s="12">
        <v>5000</v>
      </c>
      <c r="J89" s="15">
        <f>I89+H89</f>
        <v>18249.169999999998</v>
      </c>
      <c r="K89" s="14">
        <v>6.64</v>
      </c>
      <c r="L89" s="16">
        <f>B89*6.64</f>
        <v>5916.24</v>
      </c>
      <c r="M89" s="12">
        <v>5000</v>
      </c>
      <c r="N89" s="17">
        <f>M89+L89</f>
        <v>10916.24</v>
      </c>
    </row>
    <row r="90" spans="1:14" s="66" customFormat="1" ht="17.25" x14ac:dyDescent="0.3">
      <c r="A90" s="10" t="s">
        <v>91</v>
      </c>
      <c r="B90" s="32">
        <v>10</v>
      </c>
      <c r="C90" s="11">
        <v>15.78</v>
      </c>
      <c r="D90" s="12">
        <v>158.81</v>
      </c>
      <c r="E90" s="12">
        <v>5000</v>
      </c>
      <c r="F90" s="18">
        <v>5158.8100000000004</v>
      </c>
      <c r="G90" s="14">
        <v>14.87</v>
      </c>
      <c r="H90" s="12">
        <f>B90*14.87</f>
        <v>148.69999999999999</v>
      </c>
      <c r="I90" s="12">
        <v>5000</v>
      </c>
      <c r="J90" s="15">
        <f>I90+H90</f>
        <v>5148.7</v>
      </c>
      <c r="K90" s="14">
        <v>6.64</v>
      </c>
      <c r="L90" s="16">
        <f>B90*6.64</f>
        <v>66.399999999999991</v>
      </c>
      <c r="M90" s="12">
        <v>5000</v>
      </c>
      <c r="N90" s="17">
        <f>M90+L90</f>
        <v>5066.3999999999996</v>
      </c>
    </row>
    <row r="91" spans="1:14" s="66" customFormat="1" ht="17.25" x14ac:dyDescent="0.3">
      <c r="A91" s="10" t="s">
        <v>92</v>
      </c>
      <c r="B91" s="32">
        <v>113</v>
      </c>
      <c r="C91" s="11">
        <v>15.78</v>
      </c>
      <c r="D91" s="12">
        <v>1794.5530000000001</v>
      </c>
      <c r="E91" s="12">
        <v>5000</v>
      </c>
      <c r="F91" s="18">
        <v>6794.5529999999999</v>
      </c>
      <c r="G91" s="14">
        <v>14.87</v>
      </c>
      <c r="H91" s="12">
        <f>B91*14.87</f>
        <v>1680.31</v>
      </c>
      <c r="I91" s="12">
        <v>5000</v>
      </c>
      <c r="J91" s="15">
        <f>I91+H91</f>
        <v>6680.3099999999995</v>
      </c>
      <c r="K91" s="14">
        <v>6.64</v>
      </c>
      <c r="L91" s="16">
        <f>B91*6.64</f>
        <v>750.31999999999994</v>
      </c>
      <c r="M91" s="12">
        <v>5000</v>
      </c>
      <c r="N91" s="17">
        <f>M91+L91</f>
        <v>5750.32</v>
      </c>
    </row>
    <row r="92" spans="1:14" s="66" customFormat="1" ht="17.25" x14ac:dyDescent="0.3">
      <c r="A92" s="10" t="s">
        <v>93</v>
      </c>
      <c r="B92" s="32">
        <v>53</v>
      </c>
      <c r="C92" s="11">
        <v>15.78</v>
      </c>
      <c r="D92" s="12">
        <v>841.69299999999998</v>
      </c>
      <c r="E92" s="12">
        <v>5000</v>
      </c>
      <c r="F92" s="18">
        <v>5841.6930000000002</v>
      </c>
      <c r="G92" s="14">
        <v>14.87</v>
      </c>
      <c r="H92" s="12">
        <f>B92*14.87</f>
        <v>788.11</v>
      </c>
      <c r="I92" s="12">
        <v>5000</v>
      </c>
      <c r="J92" s="15">
        <f>I92+H92</f>
        <v>5788.11</v>
      </c>
      <c r="K92" s="14">
        <v>6.64</v>
      </c>
      <c r="L92" s="16">
        <f>B92*6.64</f>
        <v>351.91999999999996</v>
      </c>
      <c r="M92" s="12">
        <v>5000</v>
      </c>
      <c r="N92" s="17">
        <f>M92+L92</f>
        <v>5351.92</v>
      </c>
    </row>
    <row r="93" spans="1:14" s="66" customFormat="1" ht="17.25" x14ac:dyDescent="0.3">
      <c r="A93" s="10" t="s">
        <v>94</v>
      </c>
      <c r="B93" s="32">
        <v>869</v>
      </c>
      <c r="C93" s="11">
        <v>15.78</v>
      </c>
      <c r="D93" s="12">
        <v>13800.589</v>
      </c>
      <c r="E93" s="12">
        <v>5000</v>
      </c>
      <c r="F93" s="18">
        <v>18800.589</v>
      </c>
      <c r="G93" s="14">
        <v>14.87</v>
      </c>
      <c r="H93" s="12">
        <f>B93*14.87</f>
        <v>12922.029999999999</v>
      </c>
      <c r="I93" s="12">
        <v>5000</v>
      </c>
      <c r="J93" s="15">
        <f>I93+H93</f>
        <v>17922.03</v>
      </c>
      <c r="K93" s="14">
        <v>6.64</v>
      </c>
      <c r="L93" s="16">
        <f>B93*6.64</f>
        <v>5770.16</v>
      </c>
      <c r="M93" s="12">
        <v>5000</v>
      </c>
      <c r="N93" s="17">
        <f>M93+L93</f>
        <v>10770.16</v>
      </c>
    </row>
    <row r="94" spans="1:14" s="66" customFormat="1" ht="17.25" x14ac:dyDescent="0.3">
      <c r="A94" s="10" t="s">
        <v>95</v>
      </c>
      <c r="B94" s="32">
        <v>735</v>
      </c>
      <c r="C94" s="11">
        <v>15.78</v>
      </c>
      <c r="D94" s="12">
        <v>11672.535</v>
      </c>
      <c r="E94" s="12">
        <v>5000</v>
      </c>
      <c r="F94" s="18">
        <v>16672.535</v>
      </c>
      <c r="G94" s="14">
        <v>14.87</v>
      </c>
      <c r="H94" s="12">
        <f>B94*14.87</f>
        <v>10929.449999999999</v>
      </c>
      <c r="I94" s="12">
        <v>5000</v>
      </c>
      <c r="J94" s="15">
        <f>I94+H94</f>
        <v>15929.449999999999</v>
      </c>
      <c r="K94" s="14">
        <v>6.64</v>
      </c>
      <c r="L94" s="16">
        <f>B94*6.64</f>
        <v>4880.3999999999996</v>
      </c>
      <c r="M94" s="12">
        <v>5000</v>
      </c>
      <c r="N94" s="17">
        <f>M94+L94</f>
        <v>9880.4</v>
      </c>
    </row>
    <row r="95" spans="1:14" s="66" customFormat="1" ht="17.25" x14ac:dyDescent="0.3">
      <c r="A95" s="10" t="s">
        <v>96</v>
      </c>
      <c r="B95" s="32">
        <v>3575</v>
      </c>
      <c r="C95" s="11">
        <v>15.78</v>
      </c>
      <c r="D95" s="12">
        <v>56774.575000000004</v>
      </c>
      <c r="E95" s="12">
        <v>5000</v>
      </c>
      <c r="F95" s="18">
        <v>61774.575000000004</v>
      </c>
      <c r="G95" s="14">
        <v>14.87</v>
      </c>
      <c r="H95" s="12">
        <f>B95*14.87</f>
        <v>53160.25</v>
      </c>
      <c r="I95" s="12">
        <v>5000</v>
      </c>
      <c r="J95" s="15">
        <f>I95+H95</f>
        <v>58160.25</v>
      </c>
      <c r="K95" s="14">
        <v>6.64</v>
      </c>
      <c r="L95" s="16">
        <f>B95*6.64</f>
        <v>23738</v>
      </c>
      <c r="M95" s="12">
        <v>5000</v>
      </c>
      <c r="N95" s="17">
        <f>M95+L95</f>
        <v>28738</v>
      </c>
    </row>
    <row r="96" spans="1:14" s="66" customFormat="1" ht="17.25" x14ac:dyDescent="0.3">
      <c r="A96" s="10" t="s">
        <v>97</v>
      </c>
      <c r="B96" s="32">
        <v>1515</v>
      </c>
      <c r="C96" s="11">
        <v>15.78</v>
      </c>
      <c r="D96" s="12">
        <v>24059.715</v>
      </c>
      <c r="E96" s="12">
        <v>5000</v>
      </c>
      <c r="F96" s="18">
        <v>29059.715</v>
      </c>
      <c r="G96" s="14">
        <v>14.87</v>
      </c>
      <c r="H96" s="12">
        <f>B96*14.87</f>
        <v>22528.05</v>
      </c>
      <c r="I96" s="12">
        <v>5000</v>
      </c>
      <c r="J96" s="15">
        <f>I96+H96</f>
        <v>27528.05</v>
      </c>
      <c r="K96" s="14">
        <v>6.64</v>
      </c>
      <c r="L96" s="16">
        <f>B96*6.64</f>
        <v>10059.6</v>
      </c>
      <c r="M96" s="12">
        <v>5000</v>
      </c>
      <c r="N96" s="17">
        <f>M96+L96</f>
        <v>15059.6</v>
      </c>
    </row>
    <row r="97" spans="1:14" s="66" customFormat="1" ht="17.25" x14ac:dyDescent="0.3">
      <c r="A97" s="10" t="s">
        <v>98</v>
      </c>
      <c r="B97" s="32">
        <v>2207</v>
      </c>
      <c r="C97" s="11">
        <v>15.78</v>
      </c>
      <c r="D97" s="12">
        <v>35049.366999999998</v>
      </c>
      <c r="E97" s="12">
        <v>5000</v>
      </c>
      <c r="F97" s="18">
        <v>40049.366999999998</v>
      </c>
      <c r="G97" s="14">
        <v>14.87</v>
      </c>
      <c r="H97" s="12">
        <f>B97*14.87</f>
        <v>32818.089999999997</v>
      </c>
      <c r="I97" s="12">
        <v>5000</v>
      </c>
      <c r="J97" s="15">
        <f>I97+H97</f>
        <v>37818.089999999997</v>
      </c>
      <c r="K97" s="14">
        <v>6.64</v>
      </c>
      <c r="L97" s="16">
        <f>B97*6.64</f>
        <v>14654.48</v>
      </c>
      <c r="M97" s="12">
        <v>5000</v>
      </c>
      <c r="N97" s="17">
        <f>M97+L97</f>
        <v>19654.48</v>
      </c>
    </row>
    <row r="98" spans="1:14" s="66" customFormat="1" ht="17.25" x14ac:dyDescent="0.3">
      <c r="A98" s="10" t="s">
        <v>99</v>
      </c>
      <c r="B98" s="32">
        <v>217</v>
      </c>
      <c r="C98" s="11">
        <v>15.78</v>
      </c>
      <c r="D98" s="12">
        <v>3446.1770000000001</v>
      </c>
      <c r="E98" s="12">
        <v>5000</v>
      </c>
      <c r="F98" s="18">
        <v>8446.1769999999997</v>
      </c>
      <c r="G98" s="14">
        <v>14.87</v>
      </c>
      <c r="H98" s="12">
        <f>B98*14.87</f>
        <v>3226.79</v>
      </c>
      <c r="I98" s="12">
        <v>5000</v>
      </c>
      <c r="J98" s="15">
        <f>I98+H98</f>
        <v>8226.7900000000009</v>
      </c>
      <c r="K98" s="14">
        <v>6.64</v>
      </c>
      <c r="L98" s="16">
        <f>B98*6.64</f>
        <v>1440.8799999999999</v>
      </c>
      <c r="M98" s="12">
        <v>5000</v>
      </c>
      <c r="N98" s="17">
        <f>M98+L98</f>
        <v>6440.88</v>
      </c>
    </row>
    <row r="99" spans="1:14" s="66" customFormat="1" ht="17.25" x14ac:dyDescent="0.3">
      <c r="A99" s="10" t="s">
        <v>100</v>
      </c>
      <c r="B99" s="32">
        <v>27</v>
      </c>
      <c r="C99" s="11">
        <v>15.78</v>
      </c>
      <c r="D99" s="12">
        <v>428.78700000000003</v>
      </c>
      <c r="E99" s="12">
        <v>5000</v>
      </c>
      <c r="F99" s="18">
        <v>5428.7870000000003</v>
      </c>
      <c r="G99" s="14">
        <v>14.87</v>
      </c>
      <c r="H99" s="12">
        <f>B99*14.87</f>
        <v>401.48999999999995</v>
      </c>
      <c r="I99" s="12">
        <v>5000</v>
      </c>
      <c r="J99" s="15">
        <f>I99+H99</f>
        <v>5401.49</v>
      </c>
      <c r="K99" s="14">
        <v>6.64</v>
      </c>
      <c r="L99" s="16">
        <f>B99*6.64</f>
        <v>179.28</v>
      </c>
      <c r="M99" s="12">
        <v>5000</v>
      </c>
      <c r="N99" s="17">
        <f>M99+L99</f>
        <v>5179.28</v>
      </c>
    </row>
    <row r="100" spans="1:14" s="66" customFormat="1" ht="17.25" x14ac:dyDescent="0.3">
      <c r="A100" s="10" t="s">
        <v>101</v>
      </c>
      <c r="B100" s="32">
        <v>154</v>
      </c>
      <c r="C100" s="11">
        <v>15.78</v>
      </c>
      <c r="D100" s="12">
        <v>2445.674</v>
      </c>
      <c r="E100" s="12">
        <v>5000</v>
      </c>
      <c r="F100" s="18">
        <v>7445.674</v>
      </c>
      <c r="G100" s="14">
        <v>14.87</v>
      </c>
      <c r="H100" s="12">
        <f>B100*14.87</f>
        <v>2289.98</v>
      </c>
      <c r="I100" s="12">
        <v>5000</v>
      </c>
      <c r="J100" s="15">
        <f>I100+H100</f>
        <v>7289.98</v>
      </c>
      <c r="K100" s="14">
        <v>6.64</v>
      </c>
      <c r="L100" s="16">
        <f>B100*6.64</f>
        <v>1022.56</v>
      </c>
      <c r="M100" s="12">
        <v>5000</v>
      </c>
      <c r="N100" s="17">
        <f>M100+L100</f>
        <v>6022.5599999999995</v>
      </c>
    </row>
    <row r="101" spans="1:14" s="66" customFormat="1" ht="17.25" x14ac:dyDescent="0.3">
      <c r="A101" s="10" t="s">
        <v>102</v>
      </c>
      <c r="B101" s="32">
        <v>705</v>
      </c>
      <c r="C101" s="11">
        <v>15.78</v>
      </c>
      <c r="D101" s="12">
        <v>11196.105</v>
      </c>
      <c r="E101" s="12">
        <v>5000</v>
      </c>
      <c r="F101" s="18">
        <v>16196.105</v>
      </c>
      <c r="G101" s="14">
        <v>14.87</v>
      </c>
      <c r="H101" s="12">
        <f>B101*14.87</f>
        <v>10483.349999999999</v>
      </c>
      <c r="I101" s="12">
        <v>5000</v>
      </c>
      <c r="J101" s="15">
        <f>I101+H101</f>
        <v>15483.349999999999</v>
      </c>
      <c r="K101" s="14">
        <v>6.64</v>
      </c>
      <c r="L101" s="16">
        <f>B101*6.64</f>
        <v>4681.2</v>
      </c>
      <c r="M101" s="12">
        <v>5000</v>
      </c>
      <c r="N101" s="17">
        <f>M101+L101</f>
        <v>9681.2000000000007</v>
      </c>
    </row>
    <row r="102" spans="1:14" s="66" customFormat="1" ht="17.25" x14ac:dyDescent="0.3">
      <c r="A102" s="10" t="s">
        <v>103</v>
      </c>
      <c r="B102" s="32">
        <v>101</v>
      </c>
      <c r="C102" s="11">
        <v>15.78</v>
      </c>
      <c r="D102" s="12">
        <v>1603.981</v>
      </c>
      <c r="E102" s="12">
        <v>5000</v>
      </c>
      <c r="F102" s="18">
        <v>6603.9809999999998</v>
      </c>
      <c r="G102" s="14">
        <v>14.87</v>
      </c>
      <c r="H102" s="12">
        <f>B102*14.87</f>
        <v>1501.87</v>
      </c>
      <c r="I102" s="12">
        <v>5000</v>
      </c>
      <c r="J102" s="15">
        <f>I102+H102</f>
        <v>6501.87</v>
      </c>
      <c r="K102" s="14">
        <v>6.64</v>
      </c>
      <c r="L102" s="16">
        <f>B102*6.64</f>
        <v>670.64</v>
      </c>
      <c r="M102" s="12">
        <v>5000</v>
      </c>
      <c r="N102" s="17">
        <f>M102+L102</f>
        <v>5670.64</v>
      </c>
    </row>
    <row r="103" spans="1:14" s="66" customFormat="1" ht="17.25" x14ac:dyDescent="0.3">
      <c r="A103" s="10" t="s">
        <v>104</v>
      </c>
      <c r="B103" s="32">
        <v>1039</v>
      </c>
      <c r="C103" s="11">
        <v>15.78</v>
      </c>
      <c r="D103" s="12">
        <v>16500.359</v>
      </c>
      <c r="E103" s="12">
        <v>5000</v>
      </c>
      <c r="F103" s="18">
        <v>21500.359</v>
      </c>
      <c r="G103" s="14">
        <v>14.87</v>
      </c>
      <c r="H103" s="12">
        <f>B103*14.87</f>
        <v>15449.929999999998</v>
      </c>
      <c r="I103" s="12">
        <v>5000</v>
      </c>
      <c r="J103" s="15">
        <f>I103+H103</f>
        <v>20449.93</v>
      </c>
      <c r="K103" s="14">
        <v>6.64</v>
      </c>
      <c r="L103" s="16">
        <f>B103*6.64</f>
        <v>6898.96</v>
      </c>
      <c r="M103" s="12">
        <v>5000</v>
      </c>
      <c r="N103" s="17">
        <f>M103+L103</f>
        <v>11898.96</v>
      </c>
    </row>
    <row r="104" spans="1:14" s="66" customFormat="1" ht="17.25" x14ac:dyDescent="0.3">
      <c r="A104" s="10" t="s">
        <v>105</v>
      </c>
      <c r="B104" s="32">
        <v>17944</v>
      </c>
      <c r="C104" s="11">
        <v>15.78</v>
      </c>
      <c r="D104" s="12">
        <v>284968.66399999999</v>
      </c>
      <c r="E104" s="12">
        <v>5000</v>
      </c>
      <c r="F104" s="18">
        <v>289968.66399999999</v>
      </c>
      <c r="G104" s="14">
        <v>14.87</v>
      </c>
      <c r="H104" s="12">
        <f>B104*14.87</f>
        <v>266827.27999999997</v>
      </c>
      <c r="I104" s="12">
        <v>5000</v>
      </c>
      <c r="J104" s="15">
        <f>I104+H104</f>
        <v>271827.27999999997</v>
      </c>
      <c r="K104" s="14">
        <v>6.64</v>
      </c>
      <c r="L104" s="16">
        <f>B104*6.64</f>
        <v>119148.15999999999</v>
      </c>
      <c r="M104" s="12">
        <v>5000</v>
      </c>
      <c r="N104" s="17">
        <f>M104+L104</f>
        <v>124148.15999999999</v>
      </c>
    </row>
    <row r="105" spans="1:14" s="66" customFormat="1" ht="17.25" x14ac:dyDescent="0.3">
      <c r="A105" s="10" t="s">
        <v>106</v>
      </c>
      <c r="B105" s="32">
        <v>1959</v>
      </c>
      <c r="C105" s="11">
        <v>15.78</v>
      </c>
      <c r="D105" s="12">
        <v>31110.879000000001</v>
      </c>
      <c r="E105" s="12">
        <v>5000</v>
      </c>
      <c r="F105" s="18">
        <v>36110.879000000001</v>
      </c>
      <c r="G105" s="14">
        <v>14.87</v>
      </c>
      <c r="H105" s="12">
        <f>B105*14.87</f>
        <v>29130.329999999998</v>
      </c>
      <c r="I105" s="12">
        <v>5000</v>
      </c>
      <c r="J105" s="15">
        <f>I105+H105</f>
        <v>34130.33</v>
      </c>
      <c r="K105" s="14">
        <v>6.64</v>
      </c>
      <c r="L105" s="16">
        <f>B105*6.64</f>
        <v>13007.76</v>
      </c>
      <c r="M105" s="12">
        <v>5000</v>
      </c>
      <c r="N105" s="17">
        <f>M105+L105</f>
        <v>18007.760000000002</v>
      </c>
    </row>
    <row r="106" spans="1:14" s="66" customFormat="1" ht="17.25" x14ac:dyDescent="0.3">
      <c r="A106" s="10" t="s">
        <v>107</v>
      </c>
      <c r="B106" s="32">
        <v>148</v>
      </c>
      <c r="C106" s="11">
        <v>15.78</v>
      </c>
      <c r="D106" s="12">
        <v>2350.3879999999999</v>
      </c>
      <c r="E106" s="12">
        <v>5000</v>
      </c>
      <c r="F106" s="18">
        <v>7350.3879999999999</v>
      </c>
      <c r="G106" s="14">
        <v>14.87</v>
      </c>
      <c r="H106" s="12">
        <f>B106*14.87</f>
        <v>2200.7599999999998</v>
      </c>
      <c r="I106" s="12">
        <v>5000</v>
      </c>
      <c r="J106" s="15">
        <f>I106+H106</f>
        <v>7200.76</v>
      </c>
      <c r="K106" s="14">
        <v>6.64</v>
      </c>
      <c r="L106" s="16">
        <f>B106*6.64</f>
        <v>982.71999999999991</v>
      </c>
      <c r="M106" s="12">
        <v>5000</v>
      </c>
      <c r="N106" s="17">
        <f>M106+L106</f>
        <v>5982.72</v>
      </c>
    </row>
    <row r="107" spans="1:14" s="66" customFormat="1" ht="17.25" x14ac:dyDescent="0.3">
      <c r="A107" s="10" t="s">
        <v>108</v>
      </c>
      <c r="B107" s="32">
        <v>314</v>
      </c>
      <c r="C107" s="11">
        <v>15.78</v>
      </c>
      <c r="D107" s="12">
        <v>4986.634</v>
      </c>
      <c r="E107" s="12">
        <v>5000</v>
      </c>
      <c r="F107" s="18">
        <v>9986.634</v>
      </c>
      <c r="G107" s="14">
        <v>14.87</v>
      </c>
      <c r="H107" s="12">
        <f>B107*14.87</f>
        <v>4669.1799999999994</v>
      </c>
      <c r="I107" s="12">
        <v>5000</v>
      </c>
      <c r="J107" s="15">
        <f>I107+H107</f>
        <v>9669.18</v>
      </c>
      <c r="K107" s="14">
        <v>6.64</v>
      </c>
      <c r="L107" s="16">
        <f>B107*6.64</f>
        <v>2084.96</v>
      </c>
      <c r="M107" s="12">
        <v>5000</v>
      </c>
      <c r="N107" s="17">
        <f>M107+L107</f>
        <v>7084.96</v>
      </c>
    </row>
    <row r="108" spans="1:14" s="66" customFormat="1" ht="17.25" x14ac:dyDescent="0.3">
      <c r="A108" s="10" t="s">
        <v>109</v>
      </c>
      <c r="B108" s="32">
        <v>1638</v>
      </c>
      <c r="C108" s="11">
        <v>15.78</v>
      </c>
      <c r="D108" s="12">
        <v>26013.078000000001</v>
      </c>
      <c r="E108" s="12">
        <v>5000</v>
      </c>
      <c r="F108" s="18">
        <v>31013.078000000001</v>
      </c>
      <c r="G108" s="14">
        <v>14.87</v>
      </c>
      <c r="H108" s="12">
        <f>B108*14.87</f>
        <v>24357.059999999998</v>
      </c>
      <c r="I108" s="12">
        <v>5000</v>
      </c>
      <c r="J108" s="15">
        <f>I108+H108</f>
        <v>29357.059999999998</v>
      </c>
      <c r="K108" s="14">
        <v>6.64</v>
      </c>
      <c r="L108" s="16">
        <f>B108*6.64</f>
        <v>10876.32</v>
      </c>
      <c r="M108" s="12">
        <v>5000</v>
      </c>
      <c r="N108" s="17">
        <f>M108+L108</f>
        <v>15876.32</v>
      </c>
    </row>
    <row r="109" spans="1:14" s="66" customFormat="1" ht="17.25" x14ac:dyDescent="0.3">
      <c r="A109" s="10" t="s">
        <v>110</v>
      </c>
      <c r="B109" s="32">
        <v>200</v>
      </c>
      <c r="C109" s="11">
        <v>15.78</v>
      </c>
      <c r="D109" s="12">
        <v>3176.2</v>
      </c>
      <c r="E109" s="12">
        <v>5000</v>
      </c>
      <c r="F109" s="18">
        <v>8176.2</v>
      </c>
      <c r="G109" s="14">
        <v>14.87</v>
      </c>
      <c r="H109" s="12">
        <f>B109*14.87</f>
        <v>2974</v>
      </c>
      <c r="I109" s="12">
        <v>5000</v>
      </c>
      <c r="J109" s="15">
        <f>I109+H109</f>
        <v>7974</v>
      </c>
      <c r="K109" s="14">
        <v>6.64</v>
      </c>
      <c r="L109" s="16">
        <f>B109*6.64</f>
        <v>1328</v>
      </c>
      <c r="M109" s="12">
        <v>5000</v>
      </c>
      <c r="N109" s="17">
        <f>M109+L109</f>
        <v>6328</v>
      </c>
    </row>
    <row r="110" spans="1:14" s="66" customFormat="1" ht="17.25" x14ac:dyDescent="0.3">
      <c r="A110" s="10" t="s">
        <v>111</v>
      </c>
      <c r="B110" s="32">
        <v>264</v>
      </c>
      <c r="C110" s="11">
        <v>15.78</v>
      </c>
      <c r="D110" s="12">
        <v>4192.5839999999998</v>
      </c>
      <c r="E110" s="12">
        <v>5000</v>
      </c>
      <c r="F110" s="18">
        <v>9192.5839999999989</v>
      </c>
      <c r="G110" s="14">
        <v>14.87</v>
      </c>
      <c r="H110" s="12">
        <f>B110*14.87</f>
        <v>3925.68</v>
      </c>
      <c r="I110" s="12">
        <v>5000</v>
      </c>
      <c r="J110" s="15">
        <f>I110+H110</f>
        <v>8925.68</v>
      </c>
      <c r="K110" s="14">
        <v>6.64</v>
      </c>
      <c r="L110" s="16">
        <f>B110*6.64</f>
        <v>1752.9599999999998</v>
      </c>
      <c r="M110" s="12">
        <v>5000</v>
      </c>
      <c r="N110" s="17">
        <f>M110+L110</f>
        <v>6752.96</v>
      </c>
    </row>
    <row r="111" spans="1:14" s="66" customFormat="1" ht="17.25" x14ac:dyDescent="0.3">
      <c r="A111" s="10" t="s">
        <v>112</v>
      </c>
      <c r="B111" s="32">
        <v>299</v>
      </c>
      <c r="C111" s="11">
        <v>15.78</v>
      </c>
      <c r="D111" s="12">
        <v>4748.4189999999999</v>
      </c>
      <c r="E111" s="12">
        <v>5000</v>
      </c>
      <c r="F111" s="18">
        <v>9748.4189999999999</v>
      </c>
      <c r="G111" s="14">
        <v>14.87</v>
      </c>
      <c r="H111" s="12">
        <f>B111*14.87</f>
        <v>4446.13</v>
      </c>
      <c r="I111" s="12">
        <v>5000</v>
      </c>
      <c r="J111" s="15">
        <f>I111+H111</f>
        <v>9446.130000000001</v>
      </c>
      <c r="K111" s="14">
        <v>6.64</v>
      </c>
      <c r="L111" s="16">
        <f>B111*6.64</f>
        <v>1985.36</v>
      </c>
      <c r="M111" s="12">
        <v>5000</v>
      </c>
      <c r="N111" s="17">
        <f>M111+L111</f>
        <v>6985.36</v>
      </c>
    </row>
    <row r="112" spans="1:14" s="66" customFormat="1" ht="17.25" x14ac:dyDescent="0.3">
      <c r="A112" s="10" t="s">
        <v>113</v>
      </c>
      <c r="B112" s="32">
        <v>597</v>
      </c>
      <c r="C112" s="11">
        <v>15.78</v>
      </c>
      <c r="D112" s="12">
        <v>9480.9570000000003</v>
      </c>
      <c r="E112" s="12">
        <v>5000</v>
      </c>
      <c r="F112" s="18">
        <v>14480.957</v>
      </c>
      <c r="G112" s="14">
        <v>14.87</v>
      </c>
      <c r="H112" s="12">
        <f>B112*14.87</f>
        <v>8877.39</v>
      </c>
      <c r="I112" s="12">
        <v>5000</v>
      </c>
      <c r="J112" s="15">
        <f>I112+H112</f>
        <v>13877.39</v>
      </c>
      <c r="K112" s="14">
        <v>6.64</v>
      </c>
      <c r="L112" s="16">
        <f>B112*6.64</f>
        <v>3964.08</v>
      </c>
      <c r="M112" s="12">
        <v>5000</v>
      </c>
      <c r="N112" s="17">
        <f>M112+L112</f>
        <v>8964.08</v>
      </c>
    </row>
    <row r="113" spans="1:14" s="66" customFormat="1" ht="17.25" x14ac:dyDescent="0.3">
      <c r="A113" s="10" t="s">
        <v>114</v>
      </c>
      <c r="B113" s="32">
        <v>230</v>
      </c>
      <c r="C113" s="11">
        <v>15.78</v>
      </c>
      <c r="D113" s="12">
        <v>3652.63</v>
      </c>
      <c r="E113" s="12">
        <v>5000</v>
      </c>
      <c r="F113" s="18">
        <v>8652.630000000001</v>
      </c>
      <c r="G113" s="14">
        <v>14.87</v>
      </c>
      <c r="H113" s="12">
        <f>B113*14.87</f>
        <v>3420.1</v>
      </c>
      <c r="I113" s="12">
        <v>5000</v>
      </c>
      <c r="J113" s="15">
        <f>I113+H113</f>
        <v>8420.1</v>
      </c>
      <c r="K113" s="14">
        <v>6.64</v>
      </c>
      <c r="L113" s="16">
        <f>B113*6.64</f>
        <v>1527.1999999999998</v>
      </c>
      <c r="M113" s="12">
        <v>5000</v>
      </c>
      <c r="N113" s="17">
        <f>M113+L113</f>
        <v>6527.2</v>
      </c>
    </row>
    <row r="114" spans="1:14" s="66" customFormat="1" ht="17.25" x14ac:dyDescent="0.3">
      <c r="A114" s="10" t="s">
        <v>115</v>
      </c>
      <c r="B114" s="32">
        <v>23</v>
      </c>
      <c r="C114" s="11">
        <v>15.78</v>
      </c>
      <c r="D114" s="12">
        <v>365.26300000000003</v>
      </c>
      <c r="E114" s="12">
        <v>5000</v>
      </c>
      <c r="F114" s="18">
        <v>5365.2629999999999</v>
      </c>
      <c r="G114" s="14">
        <v>14.87</v>
      </c>
      <c r="H114" s="12">
        <f>B114*14.87</f>
        <v>342.01</v>
      </c>
      <c r="I114" s="12">
        <v>5000</v>
      </c>
      <c r="J114" s="15">
        <f>I114+H114</f>
        <v>5342.01</v>
      </c>
      <c r="K114" s="14">
        <v>6.64</v>
      </c>
      <c r="L114" s="16">
        <f>B114*6.64</f>
        <v>152.72</v>
      </c>
      <c r="M114" s="12">
        <v>5000</v>
      </c>
      <c r="N114" s="17">
        <f>M114+L114</f>
        <v>5152.72</v>
      </c>
    </row>
    <row r="115" spans="1:14" s="66" customFormat="1" ht="17.25" x14ac:dyDescent="0.3">
      <c r="A115" s="10" t="s">
        <v>117</v>
      </c>
      <c r="B115" s="32">
        <v>19512</v>
      </c>
      <c r="C115" s="11">
        <v>15.78</v>
      </c>
      <c r="D115" s="12">
        <v>309870.07199999999</v>
      </c>
      <c r="E115" s="12">
        <v>5000</v>
      </c>
      <c r="F115" s="18">
        <v>314870.07199999999</v>
      </c>
      <c r="G115" s="14">
        <v>14.87</v>
      </c>
      <c r="H115" s="12">
        <f>B115*14.87</f>
        <v>290143.44</v>
      </c>
      <c r="I115" s="12">
        <v>5000</v>
      </c>
      <c r="J115" s="15">
        <f>I115+H115</f>
        <v>295143.44</v>
      </c>
      <c r="K115" s="14">
        <v>6.64</v>
      </c>
      <c r="L115" s="16">
        <f>B115*6.64</f>
        <v>129559.67999999999</v>
      </c>
      <c r="M115" s="12">
        <v>5000</v>
      </c>
      <c r="N115" s="17">
        <f>M115+L115</f>
        <v>134559.67999999999</v>
      </c>
    </row>
    <row r="116" spans="1:14" s="66" customFormat="1" ht="17.25" x14ac:dyDescent="0.3">
      <c r="A116" s="10" t="s">
        <v>118</v>
      </c>
      <c r="B116" s="32">
        <v>37</v>
      </c>
      <c r="C116" s="11">
        <v>15.78</v>
      </c>
      <c r="D116" s="12">
        <v>587.59699999999998</v>
      </c>
      <c r="E116" s="12">
        <v>5000</v>
      </c>
      <c r="F116" s="18">
        <v>5587.5969999999998</v>
      </c>
      <c r="G116" s="14">
        <v>14.87</v>
      </c>
      <c r="H116" s="12">
        <f>B116*14.87</f>
        <v>550.18999999999994</v>
      </c>
      <c r="I116" s="12">
        <v>5000</v>
      </c>
      <c r="J116" s="15">
        <f>I116+H116</f>
        <v>5550.19</v>
      </c>
      <c r="K116" s="14">
        <v>6.64</v>
      </c>
      <c r="L116" s="16">
        <f>B116*6.64</f>
        <v>245.67999999999998</v>
      </c>
      <c r="M116" s="12">
        <v>5000</v>
      </c>
      <c r="N116" s="17">
        <f>M116+L116</f>
        <v>5245.68</v>
      </c>
    </row>
    <row r="117" spans="1:14" s="66" customFormat="1" ht="17.25" x14ac:dyDescent="0.3">
      <c r="A117" s="10" t="s">
        <v>119</v>
      </c>
      <c r="B117" s="32">
        <v>1116</v>
      </c>
      <c r="C117" s="11">
        <v>15.78</v>
      </c>
      <c r="D117" s="12">
        <v>17723.196</v>
      </c>
      <c r="E117" s="12">
        <v>5000</v>
      </c>
      <c r="F117" s="18">
        <v>22723.196</v>
      </c>
      <c r="G117" s="14">
        <v>14.87</v>
      </c>
      <c r="H117" s="12">
        <f>B117*14.87</f>
        <v>16594.919999999998</v>
      </c>
      <c r="I117" s="12">
        <v>5000</v>
      </c>
      <c r="J117" s="15">
        <f>I117+H117</f>
        <v>21594.92</v>
      </c>
      <c r="K117" s="14">
        <v>6.64</v>
      </c>
      <c r="L117" s="16">
        <f>B117*6.64</f>
        <v>7410.24</v>
      </c>
      <c r="M117" s="12">
        <v>5000</v>
      </c>
      <c r="N117" s="17">
        <f>M117+L117</f>
        <v>12410.24</v>
      </c>
    </row>
    <row r="118" spans="1:14" s="66" customFormat="1" ht="17.25" x14ac:dyDescent="0.3">
      <c r="A118" s="10" t="s">
        <v>120</v>
      </c>
      <c r="B118" s="32">
        <v>33</v>
      </c>
      <c r="C118" s="11">
        <v>15.78</v>
      </c>
      <c r="D118" s="12">
        <v>524.07299999999998</v>
      </c>
      <c r="E118" s="12">
        <v>5000</v>
      </c>
      <c r="F118" s="18">
        <v>5524.0730000000003</v>
      </c>
      <c r="G118" s="14">
        <v>14.87</v>
      </c>
      <c r="H118" s="12">
        <f>B118*14.87</f>
        <v>490.71</v>
      </c>
      <c r="I118" s="12">
        <v>5000</v>
      </c>
      <c r="J118" s="15">
        <f>I118+H118</f>
        <v>5490.71</v>
      </c>
      <c r="K118" s="14">
        <v>6.64</v>
      </c>
      <c r="L118" s="16">
        <f>B118*6.64</f>
        <v>219.11999999999998</v>
      </c>
      <c r="M118" s="12">
        <v>5000</v>
      </c>
      <c r="N118" s="17">
        <f>M118+L118</f>
        <v>5219.12</v>
      </c>
    </row>
    <row r="119" spans="1:14" s="66" customFormat="1" ht="17.25" x14ac:dyDescent="0.3">
      <c r="A119" s="10" t="s">
        <v>121</v>
      </c>
      <c r="B119" s="32">
        <v>4618</v>
      </c>
      <c r="C119" s="11">
        <v>15.78</v>
      </c>
      <c r="D119" s="12">
        <v>73338.457999999999</v>
      </c>
      <c r="E119" s="12">
        <v>5000</v>
      </c>
      <c r="F119" s="18">
        <v>78338.457999999999</v>
      </c>
      <c r="G119" s="14">
        <v>14.87</v>
      </c>
      <c r="H119" s="12">
        <f>B119*14.87</f>
        <v>68669.66</v>
      </c>
      <c r="I119" s="12">
        <v>5000</v>
      </c>
      <c r="J119" s="15">
        <f>I119+H119</f>
        <v>73669.66</v>
      </c>
      <c r="K119" s="14">
        <v>6.64</v>
      </c>
      <c r="L119" s="16">
        <f>B119*6.64</f>
        <v>30663.519999999997</v>
      </c>
      <c r="M119" s="12">
        <v>5000</v>
      </c>
      <c r="N119" s="17">
        <f>M119+L119</f>
        <v>35663.519999999997</v>
      </c>
    </row>
    <row r="120" spans="1:14" s="66" customFormat="1" ht="17.25" x14ac:dyDescent="0.3">
      <c r="A120" s="10" t="s">
        <v>122</v>
      </c>
      <c r="B120" s="32">
        <v>18012</v>
      </c>
      <c r="C120" s="11">
        <v>15.78</v>
      </c>
      <c r="D120" s="12">
        <v>286048.57199999999</v>
      </c>
      <c r="E120" s="12">
        <v>5000</v>
      </c>
      <c r="F120" s="18">
        <v>291048.57199999999</v>
      </c>
      <c r="G120" s="14">
        <v>14.87</v>
      </c>
      <c r="H120" s="12">
        <f>B120*14.87</f>
        <v>267838.44</v>
      </c>
      <c r="I120" s="12">
        <v>5000</v>
      </c>
      <c r="J120" s="15">
        <f>I120+H120</f>
        <v>272838.44</v>
      </c>
      <c r="K120" s="14">
        <v>6.64</v>
      </c>
      <c r="L120" s="16">
        <f>B120*6.64</f>
        <v>119599.67999999999</v>
      </c>
      <c r="M120" s="12">
        <v>5000</v>
      </c>
      <c r="N120" s="17">
        <f>M120+L120</f>
        <v>124599.67999999999</v>
      </c>
    </row>
    <row r="121" spans="1:14" s="66" customFormat="1" ht="17.25" x14ac:dyDescent="0.3">
      <c r="A121" s="10" t="s">
        <v>123</v>
      </c>
      <c r="B121" s="32">
        <v>25675</v>
      </c>
      <c r="C121" s="11">
        <v>15.78</v>
      </c>
      <c r="D121" s="12">
        <v>407744.67499999999</v>
      </c>
      <c r="E121" s="12">
        <v>5000</v>
      </c>
      <c r="F121" s="18">
        <v>412744.67499999999</v>
      </c>
      <c r="G121" s="14">
        <v>14.87</v>
      </c>
      <c r="H121" s="12">
        <f>B121*14.87</f>
        <v>381787.25</v>
      </c>
      <c r="I121" s="12">
        <v>5000</v>
      </c>
      <c r="J121" s="15">
        <f>I121+H121</f>
        <v>386787.25</v>
      </c>
      <c r="K121" s="14">
        <v>6.64</v>
      </c>
      <c r="L121" s="16">
        <f>B121*6.64</f>
        <v>170482</v>
      </c>
      <c r="M121" s="12">
        <v>5000</v>
      </c>
      <c r="N121" s="17">
        <f>M121+L121</f>
        <v>175482</v>
      </c>
    </row>
    <row r="122" spans="1:14" s="66" customFormat="1" ht="17.25" x14ac:dyDescent="0.3">
      <c r="A122" s="10" t="s">
        <v>124</v>
      </c>
      <c r="B122" s="32">
        <v>847</v>
      </c>
      <c r="C122" s="11">
        <v>15.78</v>
      </c>
      <c r="D122" s="12">
        <v>13451.207</v>
      </c>
      <c r="E122" s="12">
        <v>5000</v>
      </c>
      <c r="F122" s="18">
        <v>18451.207000000002</v>
      </c>
      <c r="G122" s="14">
        <v>14.87</v>
      </c>
      <c r="H122" s="12">
        <f>B122*14.87</f>
        <v>12594.89</v>
      </c>
      <c r="I122" s="12">
        <v>5000</v>
      </c>
      <c r="J122" s="15">
        <f>I122+H122</f>
        <v>17594.89</v>
      </c>
      <c r="K122" s="14">
        <v>6.64</v>
      </c>
      <c r="L122" s="16">
        <f>B122*6.64</f>
        <v>5624.08</v>
      </c>
      <c r="M122" s="12">
        <v>5000</v>
      </c>
      <c r="N122" s="17">
        <f>M122+L122</f>
        <v>10624.08</v>
      </c>
    </row>
    <row r="123" spans="1:14" s="66" customFormat="1" ht="17.25" x14ac:dyDescent="0.3">
      <c r="A123" s="10" t="s">
        <v>125</v>
      </c>
      <c r="B123" s="32">
        <v>60</v>
      </c>
      <c r="C123" s="11">
        <v>15.78</v>
      </c>
      <c r="D123" s="12">
        <v>952.86</v>
      </c>
      <c r="E123" s="12">
        <v>5000</v>
      </c>
      <c r="F123" s="18">
        <v>5952.86</v>
      </c>
      <c r="G123" s="14">
        <v>14.87</v>
      </c>
      <c r="H123" s="12">
        <f>B123*14.87</f>
        <v>892.19999999999993</v>
      </c>
      <c r="I123" s="12">
        <v>5000</v>
      </c>
      <c r="J123" s="15">
        <f>I123+H123</f>
        <v>5892.2</v>
      </c>
      <c r="K123" s="14">
        <v>6.64</v>
      </c>
      <c r="L123" s="16">
        <f>B123*6.64</f>
        <v>398.4</v>
      </c>
      <c r="M123" s="12">
        <v>5000</v>
      </c>
      <c r="N123" s="17">
        <f>M123+L123</f>
        <v>5398.4</v>
      </c>
    </row>
    <row r="124" spans="1:14" s="66" customFormat="1" ht="17.25" x14ac:dyDescent="0.3">
      <c r="A124" s="10" t="s">
        <v>126</v>
      </c>
      <c r="B124" s="32">
        <v>1371</v>
      </c>
      <c r="C124" s="11">
        <v>15.78</v>
      </c>
      <c r="D124" s="12">
        <v>21772.850999999999</v>
      </c>
      <c r="E124" s="12">
        <v>5000</v>
      </c>
      <c r="F124" s="18">
        <v>26772.850999999999</v>
      </c>
      <c r="G124" s="14">
        <v>14.87</v>
      </c>
      <c r="H124" s="12">
        <f>B124*14.87</f>
        <v>20386.77</v>
      </c>
      <c r="I124" s="12">
        <v>5000</v>
      </c>
      <c r="J124" s="15">
        <f>I124+H124</f>
        <v>25386.77</v>
      </c>
      <c r="K124" s="14">
        <v>6.64</v>
      </c>
      <c r="L124" s="16">
        <f>B124*6.64</f>
        <v>9103.4399999999987</v>
      </c>
      <c r="M124" s="12">
        <v>5000</v>
      </c>
      <c r="N124" s="17">
        <f>M124+L124</f>
        <v>14103.439999999999</v>
      </c>
    </row>
    <row r="125" spans="1:14" s="66" customFormat="1" ht="17.25" x14ac:dyDescent="0.3">
      <c r="A125" s="10" t="s">
        <v>128</v>
      </c>
      <c r="B125" s="32">
        <v>588</v>
      </c>
      <c r="C125" s="11">
        <v>15.78</v>
      </c>
      <c r="D125" s="12">
        <v>9338.0280000000002</v>
      </c>
      <c r="E125" s="12">
        <v>5000</v>
      </c>
      <c r="F125" s="18">
        <v>14338.028</v>
      </c>
      <c r="G125" s="14">
        <v>14.87</v>
      </c>
      <c r="H125" s="12">
        <f>B125*14.87</f>
        <v>8743.56</v>
      </c>
      <c r="I125" s="12">
        <v>5000</v>
      </c>
      <c r="J125" s="15">
        <f>I125+H125</f>
        <v>13743.56</v>
      </c>
      <c r="K125" s="14">
        <v>6.64</v>
      </c>
      <c r="L125" s="16">
        <f>B125*6.64</f>
        <v>3904.3199999999997</v>
      </c>
      <c r="M125" s="12">
        <v>5000</v>
      </c>
      <c r="N125" s="17">
        <f>M125+L125</f>
        <v>8904.32</v>
      </c>
    </row>
    <row r="126" spans="1:14" s="66" customFormat="1" ht="17.25" x14ac:dyDescent="0.3">
      <c r="A126" s="10" t="s">
        <v>129</v>
      </c>
      <c r="B126" s="32">
        <v>92</v>
      </c>
      <c r="C126" s="11">
        <v>15.78</v>
      </c>
      <c r="D126" s="12">
        <v>1461.0520000000001</v>
      </c>
      <c r="E126" s="12">
        <v>5000</v>
      </c>
      <c r="F126" s="18">
        <v>6461.0519999999997</v>
      </c>
      <c r="G126" s="14">
        <v>14.87</v>
      </c>
      <c r="H126" s="12">
        <f>B126*14.87</f>
        <v>1368.04</v>
      </c>
      <c r="I126" s="12">
        <v>5000</v>
      </c>
      <c r="J126" s="15">
        <f>I126+H126</f>
        <v>6368.04</v>
      </c>
      <c r="K126" s="14">
        <v>6.64</v>
      </c>
      <c r="L126" s="16">
        <f>B126*6.64</f>
        <v>610.88</v>
      </c>
      <c r="M126" s="12">
        <v>5000</v>
      </c>
      <c r="N126" s="17">
        <f>M126+L126</f>
        <v>5610.88</v>
      </c>
    </row>
    <row r="127" spans="1:14" s="66" customFormat="1" ht="17.25" x14ac:dyDescent="0.3">
      <c r="A127" s="10" t="s">
        <v>130</v>
      </c>
      <c r="B127" s="32">
        <v>1583</v>
      </c>
      <c r="C127" s="11">
        <v>15.78</v>
      </c>
      <c r="D127" s="12">
        <v>25139.623</v>
      </c>
      <c r="E127" s="12">
        <v>5000</v>
      </c>
      <c r="F127" s="18">
        <v>30139.623</v>
      </c>
      <c r="G127" s="14">
        <v>14.87</v>
      </c>
      <c r="H127" s="12">
        <f>B127*14.87</f>
        <v>23539.21</v>
      </c>
      <c r="I127" s="12">
        <v>5000</v>
      </c>
      <c r="J127" s="15">
        <f>I127+H127</f>
        <v>28539.21</v>
      </c>
      <c r="K127" s="14">
        <v>6.64</v>
      </c>
      <c r="L127" s="16">
        <f>B127*6.64</f>
        <v>10511.119999999999</v>
      </c>
      <c r="M127" s="12">
        <v>5000</v>
      </c>
      <c r="N127" s="17">
        <f>M127+L127</f>
        <v>15511.119999999999</v>
      </c>
    </row>
    <row r="128" spans="1:14" s="66" customFormat="1" ht="17.25" x14ac:dyDescent="0.3">
      <c r="A128" s="10" t="s">
        <v>131</v>
      </c>
      <c r="B128" s="32">
        <v>586</v>
      </c>
      <c r="C128" s="11">
        <v>15.78</v>
      </c>
      <c r="D128" s="12">
        <v>9306.2659999999996</v>
      </c>
      <c r="E128" s="12">
        <v>5000</v>
      </c>
      <c r="F128" s="18">
        <v>14306.266</v>
      </c>
      <c r="G128" s="14">
        <v>14.87</v>
      </c>
      <c r="H128" s="12">
        <f>B128*14.87</f>
        <v>8713.82</v>
      </c>
      <c r="I128" s="12">
        <v>5000</v>
      </c>
      <c r="J128" s="15">
        <f>I128+H128</f>
        <v>13713.82</v>
      </c>
      <c r="K128" s="14">
        <v>6.64</v>
      </c>
      <c r="L128" s="16">
        <f>B128*6.64</f>
        <v>3891.04</v>
      </c>
      <c r="M128" s="12">
        <v>5000</v>
      </c>
      <c r="N128" s="17">
        <f>M128+L128</f>
        <v>8891.0400000000009</v>
      </c>
    </row>
    <row r="129" spans="1:14" s="66" customFormat="1" ht="17.25" x14ac:dyDescent="0.3">
      <c r="A129" s="10" t="s">
        <v>132</v>
      </c>
      <c r="B129" s="32">
        <v>1284</v>
      </c>
      <c r="C129" s="11">
        <v>15.78</v>
      </c>
      <c r="D129" s="12">
        <v>20391.204000000002</v>
      </c>
      <c r="E129" s="12">
        <v>5000</v>
      </c>
      <c r="F129" s="18">
        <v>25391.204000000002</v>
      </c>
      <c r="G129" s="14">
        <v>14.87</v>
      </c>
      <c r="H129" s="12">
        <f>B129*14.87</f>
        <v>19093.079999999998</v>
      </c>
      <c r="I129" s="12">
        <v>5000</v>
      </c>
      <c r="J129" s="15">
        <f>I129+H129</f>
        <v>24093.079999999998</v>
      </c>
      <c r="K129" s="14">
        <v>6.64</v>
      </c>
      <c r="L129" s="16">
        <f>B129*6.64</f>
        <v>8525.76</v>
      </c>
      <c r="M129" s="12">
        <v>5000</v>
      </c>
      <c r="N129" s="17">
        <f>M129+L129</f>
        <v>13525.76</v>
      </c>
    </row>
    <row r="130" spans="1:14" s="66" customFormat="1" ht="17.25" x14ac:dyDescent="0.3">
      <c r="A130" s="10" t="s">
        <v>133</v>
      </c>
      <c r="B130" s="32">
        <v>181</v>
      </c>
      <c r="C130" s="11">
        <v>15.78</v>
      </c>
      <c r="D130" s="12">
        <v>2874.4610000000002</v>
      </c>
      <c r="E130" s="12">
        <v>5000</v>
      </c>
      <c r="F130" s="18">
        <v>7874.4610000000002</v>
      </c>
      <c r="G130" s="14">
        <v>14.87</v>
      </c>
      <c r="H130" s="12">
        <f>B130*14.87</f>
        <v>2691.47</v>
      </c>
      <c r="I130" s="12">
        <v>5000</v>
      </c>
      <c r="J130" s="15">
        <f>I130+H130</f>
        <v>7691.4699999999993</v>
      </c>
      <c r="K130" s="14">
        <v>6.64</v>
      </c>
      <c r="L130" s="16">
        <f>B130*6.64</f>
        <v>1201.8399999999999</v>
      </c>
      <c r="M130" s="12">
        <v>5000</v>
      </c>
      <c r="N130" s="17">
        <f>M130+L130</f>
        <v>6201.84</v>
      </c>
    </row>
    <row r="131" spans="1:14" s="66" customFormat="1" ht="17.25" x14ac:dyDescent="0.3">
      <c r="A131" s="10" t="s">
        <v>134</v>
      </c>
      <c r="B131" s="32">
        <v>9606</v>
      </c>
      <c r="C131" s="11">
        <v>15.78</v>
      </c>
      <c r="D131" s="12">
        <v>152552.886</v>
      </c>
      <c r="E131" s="12">
        <v>5000</v>
      </c>
      <c r="F131" s="18">
        <v>157552.886</v>
      </c>
      <c r="G131" s="14">
        <v>14.87</v>
      </c>
      <c r="H131" s="12">
        <f>B131*14.87</f>
        <v>142841.22</v>
      </c>
      <c r="I131" s="12">
        <v>5000</v>
      </c>
      <c r="J131" s="15">
        <f>I131+H131</f>
        <v>147841.22</v>
      </c>
      <c r="K131" s="14">
        <v>6.64</v>
      </c>
      <c r="L131" s="16">
        <f>B131*6.64</f>
        <v>63783.839999999997</v>
      </c>
      <c r="M131" s="12">
        <v>5000</v>
      </c>
      <c r="N131" s="17">
        <f>M131+L131</f>
        <v>68783.839999999997</v>
      </c>
    </row>
    <row r="132" spans="1:14" s="66" customFormat="1" ht="17.25" x14ac:dyDescent="0.3">
      <c r="A132" s="10" t="s">
        <v>135</v>
      </c>
      <c r="B132" s="32">
        <v>29484</v>
      </c>
      <c r="C132" s="11">
        <v>15.78</v>
      </c>
      <c r="D132" s="12">
        <v>468235.40399999998</v>
      </c>
      <c r="E132" s="12">
        <v>5000</v>
      </c>
      <c r="F132" s="18">
        <v>473235.40399999998</v>
      </c>
      <c r="G132" s="14">
        <v>14.87</v>
      </c>
      <c r="H132" s="12">
        <f>B132*14.87</f>
        <v>438427.07999999996</v>
      </c>
      <c r="I132" s="12">
        <v>5000</v>
      </c>
      <c r="J132" s="15">
        <f>I132+H132</f>
        <v>443427.07999999996</v>
      </c>
      <c r="K132" s="14">
        <v>6.64</v>
      </c>
      <c r="L132" s="16">
        <f>B132*6.64</f>
        <v>195773.75999999998</v>
      </c>
      <c r="M132" s="12">
        <v>5000</v>
      </c>
      <c r="N132" s="17">
        <f>M132+L132</f>
        <v>200773.75999999998</v>
      </c>
    </row>
    <row r="133" spans="1:14" s="66" customFormat="1" ht="17.25" x14ac:dyDescent="0.3">
      <c r="A133" s="10" t="s">
        <v>136</v>
      </c>
      <c r="B133" s="32">
        <v>2627</v>
      </c>
      <c r="C133" s="11">
        <v>15.78</v>
      </c>
      <c r="D133" s="12">
        <v>41719.387000000002</v>
      </c>
      <c r="E133" s="12">
        <v>5000</v>
      </c>
      <c r="F133" s="18">
        <v>46719.387000000002</v>
      </c>
      <c r="G133" s="14">
        <v>14.87</v>
      </c>
      <c r="H133" s="12">
        <f>B133*14.87</f>
        <v>39063.49</v>
      </c>
      <c r="I133" s="12">
        <v>5000</v>
      </c>
      <c r="J133" s="15">
        <f>I133+H133</f>
        <v>44063.49</v>
      </c>
      <c r="K133" s="14">
        <v>6.64</v>
      </c>
      <c r="L133" s="16">
        <f>B133*6.64</f>
        <v>17443.28</v>
      </c>
      <c r="M133" s="12">
        <v>5000</v>
      </c>
      <c r="N133" s="17">
        <f>M133+L133</f>
        <v>22443.279999999999</v>
      </c>
    </row>
    <row r="134" spans="1:14" s="66" customFormat="1" ht="17.25" x14ac:dyDescent="0.3">
      <c r="A134" s="10" t="s">
        <v>137</v>
      </c>
      <c r="B134" s="32">
        <v>38</v>
      </c>
      <c r="C134" s="11">
        <v>15.78</v>
      </c>
      <c r="D134" s="12">
        <v>603.47800000000007</v>
      </c>
      <c r="E134" s="12">
        <v>5000</v>
      </c>
      <c r="F134" s="18">
        <v>5603.4780000000001</v>
      </c>
      <c r="G134" s="14">
        <v>14.87</v>
      </c>
      <c r="H134" s="12">
        <f>B134*14.87</f>
        <v>565.05999999999995</v>
      </c>
      <c r="I134" s="12">
        <v>5000</v>
      </c>
      <c r="J134" s="15">
        <f>I134+H134</f>
        <v>5565.0599999999995</v>
      </c>
      <c r="K134" s="14">
        <v>6.64</v>
      </c>
      <c r="L134" s="16">
        <f>B134*6.64</f>
        <v>252.32</v>
      </c>
      <c r="M134" s="12">
        <v>5000</v>
      </c>
      <c r="N134" s="17">
        <f>M134+L134</f>
        <v>5252.32</v>
      </c>
    </row>
    <row r="135" spans="1:14" s="66" customFormat="1" ht="17.25" x14ac:dyDescent="0.3">
      <c r="A135" s="10" t="s">
        <v>138</v>
      </c>
      <c r="B135" s="32">
        <v>592</v>
      </c>
      <c r="C135" s="11">
        <v>15.78</v>
      </c>
      <c r="D135" s="12">
        <v>9401.5519999999997</v>
      </c>
      <c r="E135" s="12">
        <v>5000</v>
      </c>
      <c r="F135" s="18">
        <v>14401.552</v>
      </c>
      <c r="G135" s="14">
        <v>14.87</v>
      </c>
      <c r="H135" s="12">
        <f>B135*14.87</f>
        <v>8803.0399999999991</v>
      </c>
      <c r="I135" s="12">
        <v>5000</v>
      </c>
      <c r="J135" s="15">
        <f>I135+H135</f>
        <v>13803.039999999999</v>
      </c>
      <c r="K135" s="14">
        <v>6.64</v>
      </c>
      <c r="L135" s="16">
        <f>B135*6.64</f>
        <v>3930.8799999999997</v>
      </c>
      <c r="M135" s="12">
        <v>5000</v>
      </c>
      <c r="N135" s="17">
        <f>M135+L135</f>
        <v>8930.8799999999992</v>
      </c>
    </row>
    <row r="136" spans="1:14" s="66" customFormat="1" ht="17.25" x14ac:dyDescent="0.3">
      <c r="A136" s="10" t="s">
        <v>139</v>
      </c>
      <c r="B136" s="32">
        <v>19</v>
      </c>
      <c r="C136" s="11">
        <v>15.78</v>
      </c>
      <c r="D136" s="12">
        <v>301.73900000000003</v>
      </c>
      <c r="E136" s="12">
        <v>5000</v>
      </c>
      <c r="F136" s="18">
        <v>5301.7389999999996</v>
      </c>
      <c r="G136" s="14">
        <v>14.87</v>
      </c>
      <c r="H136" s="12">
        <f>B136*14.87</f>
        <v>282.52999999999997</v>
      </c>
      <c r="I136" s="12">
        <v>5000</v>
      </c>
      <c r="J136" s="15">
        <f>I136+H136</f>
        <v>5282.53</v>
      </c>
      <c r="K136" s="14">
        <v>6.64</v>
      </c>
      <c r="L136" s="16">
        <f>B136*6.64</f>
        <v>126.16</v>
      </c>
      <c r="M136" s="12">
        <v>5000</v>
      </c>
      <c r="N136" s="17">
        <f>M136+L136</f>
        <v>5126.16</v>
      </c>
    </row>
    <row r="137" spans="1:14" s="66" customFormat="1" ht="17.25" x14ac:dyDescent="0.3">
      <c r="A137" s="10" t="s">
        <v>140</v>
      </c>
      <c r="B137" s="32">
        <v>214</v>
      </c>
      <c r="C137" s="11">
        <v>15.78</v>
      </c>
      <c r="D137" s="12">
        <v>3398.5340000000001</v>
      </c>
      <c r="E137" s="12">
        <v>5000</v>
      </c>
      <c r="F137" s="18">
        <v>8398.5339999999997</v>
      </c>
      <c r="G137" s="14">
        <v>14.87</v>
      </c>
      <c r="H137" s="12">
        <f>B137*14.87</f>
        <v>3182.18</v>
      </c>
      <c r="I137" s="12">
        <v>5000</v>
      </c>
      <c r="J137" s="15">
        <f>I137+H137</f>
        <v>8182.18</v>
      </c>
      <c r="K137" s="14">
        <v>6.64</v>
      </c>
      <c r="L137" s="16">
        <f>B137*6.64</f>
        <v>1420.96</v>
      </c>
      <c r="M137" s="12">
        <v>5000</v>
      </c>
      <c r="N137" s="17">
        <f>M137+L137</f>
        <v>6420.96</v>
      </c>
    </row>
    <row r="138" spans="1:14" s="66" customFormat="1" ht="17.25" x14ac:dyDescent="0.3">
      <c r="A138" s="10" t="s">
        <v>141</v>
      </c>
      <c r="B138" s="32">
        <v>6014</v>
      </c>
      <c r="C138" s="11">
        <v>15.78</v>
      </c>
      <c r="D138" s="12">
        <v>95508.334000000003</v>
      </c>
      <c r="E138" s="12">
        <v>5000</v>
      </c>
      <c r="F138" s="18">
        <v>100508.334</v>
      </c>
      <c r="G138" s="14">
        <v>14.87</v>
      </c>
      <c r="H138" s="12">
        <f>B138*14.87</f>
        <v>89428.18</v>
      </c>
      <c r="I138" s="12">
        <v>5000</v>
      </c>
      <c r="J138" s="15">
        <f>I138+H138</f>
        <v>94428.18</v>
      </c>
      <c r="K138" s="14">
        <v>6.64</v>
      </c>
      <c r="L138" s="16">
        <f>B138*6.64</f>
        <v>39932.959999999999</v>
      </c>
      <c r="M138" s="12">
        <v>5000</v>
      </c>
      <c r="N138" s="17">
        <f>M138+L138</f>
        <v>44932.959999999999</v>
      </c>
    </row>
    <row r="139" spans="1:14" s="66" customFormat="1" ht="17.25" x14ac:dyDescent="0.3">
      <c r="A139" s="10" t="s">
        <v>142</v>
      </c>
      <c r="B139" s="32">
        <v>137</v>
      </c>
      <c r="C139" s="11">
        <v>15.78</v>
      </c>
      <c r="D139" s="12">
        <v>2175.6970000000001</v>
      </c>
      <c r="E139" s="12">
        <v>5000</v>
      </c>
      <c r="F139" s="18">
        <v>7175.6970000000001</v>
      </c>
      <c r="G139" s="14">
        <v>14.87</v>
      </c>
      <c r="H139" s="12">
        <f>B139*14.87</f>
        <v>2037.1899999999998</v>
      </c>
      <c r="I139" s="12">
        <v>5000</v>
      </c>
      <c r="J139" s="15">
        <f>I139+H139</f>
        <v>7037.19</v>
      </c>
      <c r="K139" s="14">
        <v>6.64</v>
      </c>
      <c r="L139" s="16">
        <f>B139*6.64</f>
        <v>909.68</v>
      </c>
      <c r="M139" s="12">
        <v>5000</v>
      </c>
      <c r="N139" s="17">
        <f>M139+L139</f>
        <v>5909.68</v>
      </c>
    </row>
    <row r="140" spans="1:14" s="66" customFormat="1" ht="17.25" x14ac:dyDescent="0.3">
      <c r="A140" s="10" t="s">
        <v>143</v>
      </c>
      <c r="B140" s="32">
        <v>256</v>
      </c>
      <c r="C140" s="11">
        <v>15.78</v>
      </c>
      <c r="D140" s="12">
        <v>4065.5360000000001</v>
      </c>
      <c r="E140" s="12">
        <v>5000</v>
      </c>
      <c r="F140" s="18">
        <v>9065.5360000000001</v>
      </c>
      <c r="G140" s="14">
        <v>14.87</v>
      </c>
      <c r="H140" s="12">
        <f>B140*14.87</f>
        <v>3806.72</v>
      </c>
      <c r="I140" s="12">
        <v>5000</v>
      </c>
      <c r="J140" s="15">
        <f>I140+H140</f>
        <v>8806.7199999999993</v>
      </c>
      <c r="K140" s="14">
        <v>6.64</v>
      </c>
      <c r="L140" s="16">
        <f>B140*6.64</f>
        <v>1699.84</v>
      </c>
      <c r="M140" s="12">
        <v>5000</v>
      </c>
      <c r="N140" s="17">
        <f>M140+L140</f>
        <v>6699.84</v>
      </c>
    </row>
    <row r="141" spans="1:14" s="66" customFormat="1" ht="17.25" x14ac:dyDescent="0.3">
      <c r="A141" s="10" t="s">
        <v>144</v>
      </c>
      <c r="B141" s="32">
        <v>35</v>
      </c>
      <c r="C141" s="11">
        <v>15.78</v>
      </c>
      <c r="D141" s="12">
        <v>555.83500000000004</v>
      </c>
      <c r="E141" s="12">
        <v>5000</v>
      </c>
      <c r="F141" s="18">
        <v>5555.835</v>
      </c>
      <c r="G141" s="14">
        <v>14.87</v>
      </c>
      <c r="H141" s="12">
        <f>B141*14.87</f>
        <v>520.44999999999993</v>
      </c>
      <c r="I141" s="12">
        <v>5000</v>
      </c>
      <c r="J141" s="15">
        <f>I141+H141</f>
        <v>5520.45</v>
      </c>
      <c r="K141" s="14">
        <v>6.64</v>
      </c>
      <c r="L141" s="16">
        <f>B141*6.64</f>
        <v>232.39999999999998</v>
      </c>
      <c r="M141" s="12">
        <v>5000</v>
      </c>
      <c r="N141" s="17">
        <f>M141+L141</f>
        <v>5232.3999999999996</v>
      </c>
    </row>
    <row r="142" spans="1:14" s="66" customFormat="1" ht="17.25" x14ac:dyDescent="0.3">
      <c r="A142" s="10" t="s">
        <v>145</v>
      </c>
      <c r="B142" s="32">
        <v>403</v>
      </c>
      <c r="C142" s="11">
        <v>15.78</v>
      </c>
      <c r="D142" s="12">
        <v>6400.0429999999997</v>
      </c>
      <c r="E142" s="12">
        <v>5000</v>
      </c>
      <c r="F142" s="18">
        <v>11400.043</v>
      </c>
      <c r="G142" s="14">
        <v>14.87</v>
      </c>
      <c r="H142" s="12">
        <f>B142*14.87</f>
        <v>5992.61</v>
      </c>
      <c r="I142" s="12">
        <v>5000</v>
      </c>
      <c r="J142" s="15">
        <f>I142+H142</f>
        <v>10992.61</v>
      </c>
      <c r="K142" s="14">
        <v>6.64</v>
      </c>
      <c r="L142" s="16">
        <f>B142*6.64</f>
        <v>2675.92</v>
      </c>
      <c r="M142" s="12">
        <v>5000</v>
      </c>
      <c r="N142" s="17">
        <f>M142+L142</f>
        <v>7675.92</v>
      </c>
    </row>
    <row r="143" spans="1:14" s="66" customFormat="1" ht="17.25" x14ac:dyDescent="0.3">
      <c r="A143" s="10" t="s">
        <v>147</v>
      </c>
      <c r="B143" s="32">
        <v>2965</v>
      </c>
      <c r="C143" s="11">
        <v>15.78</v>
      </c>
      <c r="D143" s="12">
        <v>47087.165000000001</v>
      </c>
      <c r="E143" s="12">
        <v>5000</v>
      </c>
      <c r="F143" s="18">
        <v>52087.165000000001</v>
      </c>
      <c r="G143" s="14">
        <v>14.87</v>
      </c>
      <c r="H143" s="12">
        <f>B143*14.87</f>
        <v>44089.549999999996</v>
      </c>
      <c r="I143" s="12">
        <v>5000</v>
      </c>
      <c r="J143" s="15">
        <f>I143+H143</f>
        <v>49089.549999999996</v>
      </c>
      <c r="K143" s="14">
        <v>6.64</v>
      </c>
      <c r="L143" s="16">
        <f>B143*6.64</f>
        <v>19687.599999999999</v>
      </c>
      <c r="M143" s="12">
        <v>5000</v>
      </c>
      <c r="N143" s="17">
        <f>M143+L143</f>
        <v>24687.599999999999</v>
      </c>
    </row>
    <row r="144" spans="1:14" s="66" customFormat="1" ht="17.25" x14ac:dyDescent="0.3">
      <c r="A144" s="10" t="s">
        <v>148</v>
      </c>
      <c r="B144" s="32">
        <v>818</v>
      </c>
      <c r="C144" s="11">
        <v>15.78</v>
      </c>
      <c r="D144" s="12">
        <v>12990.657999999999</v>
      </c>
      <c r="E144" s="12">
        <v>5000</v>
      </c>
      <c r="F144" s="18">
        <v>17990.657999999999</v>
      </c>
      <c r="G144" s="14">
        <v>14.87</v>
      </c>
      <c r="H144" s="12">
        <f>B144*14.87</f>
        <v>12163.66</v>
      </c>
      <c r="I144" s="12">
        <v>5000</v>
      </c>
      <c r="J144" s="15">
        <f>I144+H144</f>
        <v>17163.66</v>
      </c>
      <c r="K144" s="14">
        <v>6.64</v>
      </c>
      <c r="L144" s="16">
        <f>B144*6.64</f>
        <v>5431.5199999999995</v>
      </c>
      <c r="M144" s="12">
        <v>5000</v>
      </c>
      <c r="N144" s="17">
        <f>M144+L144</f>
        <v>10431.52</v>
      </c>
    </row>
    <row r="145" spans="1:14" s="66" customFormat="1" ht="17.25" x14ac:dyDescent="0.3">
      <c r="A145" s="10" t="s">
        <v>149</v>
      </c>
      <c r="B145" s="32">
        <v>100</v>
      </c>
      <c r="C145" s="11">
        <v>15.78</v>
      </c>
      <c r="D145" s="12">
        <v>1588.1</v>
      </c>
      <c r="E145" s="12">
        <v>5000</v>
      </c>
      <c r="F145" s="18">
        <v>6588.1</v>
      </c>
      <c r="G145" s="14">
        <v>14.87</v>
      </c>
      <c r="H145" s="12">
        <f>B145*14.87</f>
        <v>1487</v>
      </c>
      <c r="I145" s="12">
        <v>5000</v>
      </c>
      <c r="J145" s="15">
        <f>I145+H145</f>
        <v>6487</v>
      </c>
      <c r="K145" s="14">
        <v>6.64</v>
      </c>
      <c r="L145" s="16">
        <f>B145*6.64</f>
        <v>664</v>
      </c>
      <c r="M145" s="12">
        <v>5000</v>
      </c>
      <c r="N145" s="17">
        <f>M145+L145</f>
        <v>5664</v>
      </c>
    </row>
    <row r="146" spans="1:14" s="66" customFormat="1" ht="17.25" x14ac:dyDescent="0.3">
      <c r="A146" s="10" t="s">
        <v>150</v>
      </c>
      <c r="B146" s="32">
        <v>640</v>
      </c>
      <c r="C146" s="11">
        <v>15.78</v>
      </c>
      <c r="D146" s="12">
        <v>10163.84</v>
      </c>
      <c r="E146" s="12">
        <v>5000</v>
      </c>
      <c r="F146" s="18">
        <v>15163.84</v>
      </c>
      <c r="G146" s="14">
        <v>14.87</v>
      </c>
      <c r="H146" s="12">
        <f>B146*14.87</f>
        <v>9516.7999999999993</v>
      </c>
      <c r="I146" s="12">
        <v>5000</v>
      </c>
      <c r="J146" s="15">
        <f>I146+H146</f>
        <v>14516.8</v>
      </c>
      <c r="K146" s="14">
        <v>6.64</v>
      </c>
      <c r="L146" s="16">
        <f>B146*6.64</f>
        <v>4249.5999999999995</v>
      </c>
      <c r="M146" s="12">
        <v>5000</v>
      </c>
      <c r="N146" s="17">
        <f>M146+L146</f>
        <v>9249.5999999999985</v>
      </c>
    </row>
    <row r="147" spans="1:14" s="66" customFormat="1" ht="17.25" x14ac:dyDescent="0.3">
      <c r="A147" s="10" t="s">
        <v>151</v>
      </c>
      <c r="B147" s="32">
        <v>163</v>
      </c>
      <c r="C147" s="11">
        <v>15.78</v>
      </c>
      <c r="D147" s="12">
        <v>2588.6030000000001</v>
      </c>
      <c r="E147" s="12">
        <v>5000</v>
      </c>
      <c r="F147" s="18">
        <v>7588.6030000000001</v>
      </c>
      <c r="G147" s="14">
        <v>14.87</v>
      </c>
      <c r="H147" s="12">
        <f>B147*14.87</f>
        <v>2423.81</v>
      </c>
      <c r="I147" s="12">
        <v>5000</v>
      </c>
      <c r="J147" s="15">
        <f>I147+H147</f>
        <v>7423.8099999999995</v>
      </c>
      <c r="K147" s="14">
        <v>6.64</v>
      </c>
      <c r="L147" s="16">
        <f>B147*6.64</f>
        <v>1082.32</v>
      </c>
      <c r="M147" s="12">
        <v>5000</v>
      </c>
      <c r="N147" s="17">
        <f>M147+L147</f>
        <v>6082.32</v>
      </c>
    </row>
    <row r="148" spans="1:14" s="66" customFormat="1" ht="17.25" x14ac:dyDescent="0.3">
      <c r="A148" s="10" t="s">
        <v>152</v>
      </c>
      <c r="B148" s="32">
        <v>447</v>
      </c>
      <c r="C148" s="11">
        <v>15.78</v>
      </c>
      <c r="D148" s="12">
        <v>7098.8069999999998</v>
      </c>
      <c r="E148" s="12">
        <v>5000</v>
      </c>
      <c r="F148" s="18">
        <v>12098.807000000001</v>
      </c>
      <c r="G148" s="14">
        <v>14.87</v>
      </c>
      <c r="H148" s="12">
        <f>B148*14.87</f>
        <v>6646.8899999999994</v>
      </c>
      <c r="I148" s="12">
        <v>5000</v>
      </c>
      <c r="J148" s="15">
        <f>I148+H148</f>
        <v>11646.89</v>
      </c>
      <c r="K148" s="14">
        <v>6.64</v>
      </c>
      <c r="L148" s="16">
        <f>B148*6.64</f>
        <v>2968.08</v>
      </c>
      <c r="M148" s="12">
        <v>5000</v>
      </c>
      <c r="N148" s="17">
        <f>M148+L148</f>
        <v>7968.08</v>
      </c>
    </row>
    <row r="149" spans="1:14" s="66" customFormat="1" ht="17.25" x14ac:dyDescent="0.3">
      <c r="A149" s="10" t="s">
        <v>153</v>
      </c>
      <c r="B149" s="32">
        <v>10088</v>
      </c>
      <c r="C149" s="11">
        <v>15.78</v>
      </c>
      <c r="D149" s="12">
        <v>160207.52799999999</v>
      </c>
      <c r="E149" s="12">
        <v>5000</v>
      </c>
      <c r="F149" s="18">
        <v>165207.52799999999</v>
      </c>
      <c r="G149" s="14">
        <v>14.87</v>
      </c>
      <c r="H149" s="12">
        <f>B149*14.87</f>
        <v>150008.56</v>
      </c>
      <c r="I149" s="12">
        <v>5000</v>
      </c>
      <c r="J149" s="15">
        <f>I149+H149</f>
        <v>155008.56</v>
      </c>
      <c r="K149" s="14">
        <v>6.64</v>
      </c>
      <c r="L149" s="16">
        <f>B149*6.64</f>
        <v>66984.319999999992</v>
      </c>
      <c r="M149" s="12">
        <v>5000</v>
      </c>
      <c r="N149" s="17">
        <f>M149+L149</f>
        <v>71984.319999999992</v>
      </c>
    </row>
    <row r="150" spans="1:14" s="66" customFormat="1" ht="17.25" x14ac:dyDescent="0.3">
      <c r="A150" s="10" t="s">
        <v>154</v>
      </c>
      <c r="B150" s="32">
        <v>290</v>
      </c>
      <c r="C150" s="11">
        <v>15.78</v>
      </c>
      <c r="D150" s="12">
        <v>4605.49</v>
      </c>
      <c r="E150" s="12">
        <v>5000</v>
      </c>
      <c r="F150" s="18">
        <v>9605.49</v>
      </c>
      <c r="G150" s="14">
        <v>14.87</v>
      </c>
      <c r="H150" s="12">
        <f>B150*14.87</f>
        <v>4312.3</v>
      </c>
      <c r="I150" s="12">
        <v>5000</v>
      </c>
      <c r="J150" s="15">
        <f>I150+H150</f>
        <v>9312.2999999999993</v>
      </c>
      <c r="K150" s="14">
        <v>6.64</v>
      </c>
      <c r="L150" s="16">
        <f>B150*6.64</f>
        <v>1925.6</v>
      </c>
      <c r="M150" s="12">
        <v>5000</v>
      </c>
      <c r="N150" s="17">
        <f>M150+L150</f>
        <v>6925.6</v>
      </c>
    </row>
    <row r="151" spans="1:14" s="66" customFormat="1" ht="17.25" x14ac:dyDescent="0.3">
      <c r="A151" s="10" t="s">
        <v>155</v>
      </c>
      <c r="B151" s="32">
        <v>10402</v>
      </c>
      <c r="C151" s="11">
        <v>15.78</v>
      </c>
      <c r="D151" s="12">
        <v>165194.16200000001</v>
      </c>
      <c r="E151" s="12">
        <v>5000</v>
      </c>
      <c r="F151" s="18">
        <v>170194.16200000001</v>
      </c>
      <c r="G151" s="14">
        <v>14.87</v>
      </c>
      <c r="H151" s="12">
        <f>B151*14.87</f>
        <v>154677.74</v>
      </c>
      <c r="I151" s="12">
        <v>5000</v>
      </c>
      <c r="J151" s="15">
        <f>I151+H151</f>
        <v>159677.74</v>
      </c>
      <c r="K151" s="14">
        <v>6.64</v>
      </c>
      <c r="L151" s="16">
        <f>B151*6.64</f>
        <v>69069.279999999999</v>
      </c>
      <c r="M151" s="12">
        <v>5000</v>
      </c>
      <c r="N151" s="17">
        <f>M151+L151</f>
        <v>74069.279999999999</v>
      </c>
    </row>
    <row r="152" spans="1:14" s="66" customFormat="1" ht="17.25" x14ac:dyDescent="0.3">
      <c r="A152" s="10" t="s">
        <v>156</v>
      </c>
      <c r="B152" s="32">
        <v>1865</v>
      </c>
      <c r="C152" s="11">
        <v>15.78</v>
      </c>
      <c r="D152" s="12">
        <v>29618.064999999999</v>
      </c>
      <c r="E152" s="12">
        <v>5000</v>
      </c>
      <c r="F152" s="18">
        <v>34618.065000000002</v>
      </c>
      <c r="G152" s="14">
        <v>14.87</v>
      </c>
      <c r="H152" s="12">
        <f>B152*14.87</f>
        <v>27732.55</v>
      </c>
      <c r="I152" s="12">
        <v>5000</v>
      </c>
      <c r="J152" s="15">
        <f>I152+H152</f>
        <v>32732.55</v>
      </c>
      <c r="K152" s="14">
        <v>6.64</v>
      </c>
      <c r="L152" s="16">
        <f>B152*6.64</f>
        <v>12383.599999999999</v>
      </c>
      <c r="M152" s="12">
        <v>5000</v>
      </c>
      <c r="N152" s="17">
        <f>M152+L152</f>
        <v>17383.599999999999</v>
      </c>
    </row>
    <row r="153" spans="1:14" s="66" customFormat="1" ht="17.25" x14ac:dyDescent="0.3">
      <c r="A153" s="10" t="s">
        <v>157</v>
      </c>
      <c r="B153" s="32">
        <v>2490</v>
      </c>
      <c r="C153" s="11">
        <v>15.78</v>
      </c>
      <c r="D153" s="12">
        <v>39543.69</v>
      </c>
      <c r="E153" s="12">
        <v>5000</v>
      </c>
      <c r="F153" s="18">
        <v>44543.69</v>
      </c>
      <c r="G153" s="14">
        <v>14.87</v>
      </c>
      <c r="H153" s="12">
        <f>B153*14.87</f>
        <v>37026.299999999996</v>
      </c>
      <c r="I153" s="12">
        <v>5000</v>
      </c>
      <c r="J153" s="15">
        <f>I153+H153</f>
        <v>42026.299999999996</v>
      </c>
      <c r="K153" s="14">
        <v>6.64</v>
      </c>
      <c r="L153" s="16">
        <f>B153*6.64</f>
        <v>16533.599999999999</v>
      </c>
      <c r="M153" s="12">
        <v>5000</v>
      </c>
      <c r="N153" s="17">
        <f>M153+L153</f>
        <v>21533.599999999999</v>
      </c>
    </row>
    <row r="154" spans="1:14" s="66" customFormat="1" ht="17.25" x14ac:dyDescent="0.3">
      <c r="A154" s="10" t="s">
        <v>158</v>
      </c>
      <c r="B154" s="32">
        <v>2381</v>
      </c>
      <c r="C154" s="11">
        <v>15.78</v>
      </c>
      <c r="D154" s="12">
        <v>37812.661</v>
      </c>
      <c r="E154" s="12">
        <v>5000</v>
      </c>
      <c r="F154" s="18">
        <v>42812.661</v>
      </c>
      <c r="G154" s="14">
        <v>14.87</v>
      </c>
      <c r="H154" s="12">
        <f>B154*14.87</f>
        <v>35405.47</v>
      </c>
      <c r="I154" s="12">
        <v>5000</v>
      </c>
      <c r="J154" s="15">
        <f>I154+H154</f>
        <v>40405.47</v>
      </c>
      <c r="K154" s="14">
        <v>6.64</v>
      </c>
      <c r="L154" s="16">
        <f>B154*6.64</f>
        <v>15809.84</v>
      </c>
      <c r="M154" s="12">
        <v>5000</v>
      </c>
      <c r="N154" s="17">
        <f>M154+L154</f>
        <v>20809.84</v>
      </c>
    </row>
    <row r="155" spans="1:14" s="66" customFormat="1" ht="17.25" x14ac:dyDescent="0.3">
      <c r="A155" s="10" t="s">
        <v>159</v>
      </c>
      <c r="B155" s="32">
        <v>709</v>
      </c>
      <c r="C155" s="11">
        <v>15.78</v>
      </c>
      <c r="D155" s="12">
        <v>11259.629000000001</v>
      </c>
      <c r="E155" s="12">
        <v>5000</v>
      </c>
      <c r="F155" s="18">
        <v>16259.629000000001</v>
      </c>
      <c r="G155" s="14">
        <v>14.87</v>
      </c>
      <c r="H155" s="12">
        <f>B155*14.87</f>
        <v>10542.83</v>
      </c>
      <c r="I155" s="12">
        <v>5000</v>
      </c>
      <c r="J155" s="15">
        <f>I155+H155</f>
        <v>15542.83</v>
      </c>
      <c r="K155" s="14">
        <v>6.64</v>
      </c>
      <c r="L155" s="16">
        <f>B155*6.64</f>
        <v>4707.76</v>
      </c>
      <c r="M155" s="12">
        <v>5000</v>
      </c>
      <c r="N155" s="17">
        <f>M155+L155</f>
        <v>9707.76</v>
      </c>
    </row>
    <row r="156" spans="1:14" s="66" customFormat="1" ht="17.25" x14ac:dyDescent="0.3">
      <c r="A156" s="10" t="s">
        <v>160</v>
      </c>
      <c r="B156" s="32">
        <v>55</v>
      </c>
      <c r="C156" s="11">
        <v>15.78</v>
      </c>
      <c r="D156" s="12">
        <v>873.45500000000004</v>
      </c>
      <c r="E156" s="12">
        <v>5000</v>
      </c>
      <c r="F156" s="18">
        <v>5873.4549999999999</v>
      </c>
      <c r="G156" s="14">
        <v>14.87</v>
      </c>
      <c r="H156" s="12">
        <f>B156*14.87</f>
        <v>817.84999999999991</v>
      </c>
      <c r="I156" s="12">
        <v>5000</v>
      </c>
      <c r="J156" s="15">
        <f>I156+H156</f>
        <v>5817.85</v>
      </c>
      <c r="K156" s="14">
        <v>6.64</v>
      </c>
      <c r="L156" s="16">
        <f>B156*6.64</f>
        <v>365.2</v>
      </c>
      <c r="M156" s="12">
        <v>5000</v>
      </c>
      <c r="N156" s="17">
        <f>M156+L156</f>
        <v>5365.2</v>
      </c>
    </row>
    <row r="157" spans="1:14" s="66" customFormat="1" ht="17.25" x14ac:dyDescent="0.3">
      <c r="A157" s="10" t="s">
        <v>161</v>
      </c>
      <c r="B157" s="32">
        <v>4721</v>
      </c>
      <c r="C157" s="11">
        <v>15.78</v>
      </c>
      <c r="D157" s="12">
        <v>74974.201000000001</v>
      </c>
      <c r="E157" s="12">
        <v>5000</v>
      </c>
      <c r="F157" s="18">
        <v>79974.201000000001</v>
      </c>
      <c r="G157" s="14">
        <v>14.87</v>
      </c>
      <c r="H157" s="12">
        <f>B157*14.87</f>
        <v>70201.26999999999</v>
      </c>
      <c r="I157" s="12">
        <v>5000</v>
      </c>
      <c r="J157" s="15">
        <f>I157+H157</f>
        <v>75201.26999999999</v>
      </c>
      <c r="K157" s="14">
        <v>6.64</v>
      </c>
      <c r="L157" s="16">
        <f>B157*6.64</f>
        <v>31347.439999999999</v>
      </c>
      <c r="M157" s="12">
        <v>5000</v>
      </c>
      <c r="N157" s="17">
        <f>M157+L157</f>
        <v>36347.440000000002</v>
      </c>
    </row>
    <row r="158" spans="1:14" s="66" customFormat="1" ht="17.25" x14ac:dyDescent="0.3">
      <c r="A158" s="10" t="s">
        <v>162</v>
      </c>
      <c r="B158" s="32">
        <v>1357</v>
      </c>
      <c r="C158" s="11">
        <v>15.78</v>
      </c>
      <c r="D158" s="12">
        <v>21550.517</v>
      </c>
      <c r="E158" s="12">
        <v>5000</v>
      </c>
      <c r="F158" s="18">
        <v>26550.517</v>
      </c>
      <c r="G158" s="14">
        <v>14.87</v>
      </c>
      <c r="H158" s="12">
        <f>B158*14.87</f>
        <v>20178.59</v>
      </c>
      <c r="I158" s="12">
        <v>5000</v>
      </c>
      <c r="J158" s="15">
        <f>I158+H158</f>
        <v>25178.59</v>
      </c>
      <c r="K158" s="14">
        <v>6.64</v>
      </c>
      <c r="L158" s="16">
        <f>B158*6.64</f>
        <v>9010.48</v>
      </c>
      <c r="M158" s="12">
        <v>5000</v>
      </c>
      <c r="N158" s="17">
        <f>M158+L158</f>
        <v>14010.48</v>
      </c>
    </row>
    <row r="159" spans="1:14" s="66" customFormat="1" ht="17.25" x14ac:dyDescent="0.3">
      <c r="A159" s="10" t="s">
        <v>163</v>
      </c>
      <c r="B159" s="32">
        <v>388</v>
      </c>
      <c r="C159" s="11">
        <v>15.78</v>
      </c>
      <c r="D159" s="12">
        <v>6161.8280000000004</v>
      </c>
      <c r="E159" s="12">
        <v>5000</v>
      </c>
      <c r="F159" s="18">
        <v>11161.828000000001</v>
      </c>
      <c r="G159" s="14">
        <v>14.87</v>
      </c>
      <c r="H159" s="12">
        <f>B159*14.87</f>
        <v>5769.5599999999995</v>
      </c>
      <c r="I159" s="12">
        <v>5000</v>
      </c>
      <c r="J159" s="15">
        <f>I159+H159</f>
        <v>10769.56</v>
      </c>
      <c r="K159" s="14">
        <v>6.64</v>
      </c>
      <c r="L159" s="16">
        <f>B159*6.64</f>
        <v>2576.3199999999997</v>
      </c>
      <c r="M159" s="12">
        <v>5000</v>
      </c>
      <c r="N159" s="17">
        <f>M159+L159</f>
        <v>7576.32</v>
      </c>
    </row>
    <row r="160" spans="1:14" s="66" customFormat="1" ht="17.25" x14ac:dyDescent="0.3">
      <c r="A160" s="10" t="s">
        <v>164</v>
      </c>
      <c r="B160" s="32">
        <v>8040</v>
      </c>
      <c r="C160" s="11">
        <v>15.78</v>
      </c>
      <c r="D160" s="12">
        <v>127683.24</v>
      </c>
      <c r="E160" s="12">
        <v>5000</v>
      </c>
      <c r="F160" s="18">
        <v>132683.24</v>
      </c>
      <c r="G160" s="14">
        <v>14.87</v>
      </c>
      <c r="H160" s="12">
        <f>B160*14.87</f>
        <v>119554.79999999999</v>
      </c>
      <c r="I160" s="12">
        <v>5000</v>
      </c>
      <c r="J160" s="15">
        <f>I160+H160</f>
        <v>124554.79999999999</v>
      </c>
      <c r="K160" s="14">
        <v>6.64</v>
      </c>
      <c r="L160" s="16">
        <f>B160*6.64</f>
        <v>53385.599999999999</v>
      </c>
      <c r="M160" s="12">
        <v>5000</v>
      </c>
      <c r="N160" s="17">
        <f>M160+L160</f>
        <v>58385.599999999999</v>
      </c>
    </row>
    <row r="161" spans="1:14" s="66" customFormat="1" ht="17.25" x14ac:dyDescent="0.3">
      <c r="A161" s="10" t="s">
        <v>165</v>
      </c>
      <c r="B161" s="32">
        <v>578</v>
      </c>
      <c r="C161" s="11">
        <v>15.78</v>
      </c>
      <c r="D161" s="12">
        <v>9179.2180000000008</v>
      </c>
      <c r="E161" s="12">
        <v>5000</v>
      </c>
      <c r="F161" s="18">
        <v>14179.218000000001</v>
      </c>
      <c r="G161" s="14">
        <v>14.87</v>
      </c>
      <c r="H161" s="12">
        <f>B161*14.87</f>
        <v>8594.8599999999988</v>
      </c>
      <c r="I161" s="12">
        <v>5000</v>
      </c>
      <c r="J161" s="15">
        <f>I161+H161</f>
        <v>13594.859999999999</v>
      </c>
      <c r="K161" s="14">
        <v>6.64</v>
      </c>
      <c r="L161" s="16">
        <f>B161*6.64</f>
        <v>3837.9199999999996</v>
      </c>
      <c r="M161" s="12">
        <v>5000</v>
      </c>
      <c r="N161" s="17">
        <f>M161+L161</f>
        <v>8837.92</v>
      </c>
    </row>
    <row r="162" spans="1:14" s="66" customFormat="1" ht="17.25" x14ac:dyDescent="0.3">
      <c r="A162" s="10" t="s">
        <v>166</v>
      </c>
      <c r="B162" s="32">
        <v>822</v>
      </c>
      <c r="C162" s="11">
        <v>15.78</v>
      </c>
      <c r="D162" s="12">
        <v>13054.182000000001</v>
      </c>
      <c r="E162" s="12">
        <v>5000</v>
      </c>
      <c r="F162" s="18">
        <v>18054.182000000001</v>
      </c>
      <c r="G162" s="14">
        <v>14.87</v>
      </c>
      <c r="H162" s="12">
        <f>B162*14.87</f>
        <v>12223.14</v>
      </c>
      <c r="I162" s="12">
        <v>5000</v>
      </c>
      <c r="J162" s="15">
        <f>I162+H162</f>
        <v>17223.14</v>
      </c>
      <c r="K162" s="14">
        <v>6.64</v>
      </c>
      <c r="L162" s="16">
        <f>B162*6.64</f>
        <v>5458.08</v>
      </c>
      <c r="M162" s="12">
        <v>5000</v>
      </c>
      <c r="N162" s="17">
        <f>M162+L162</f>
        <v>10458.08</v>
      </c>
    </row>
    <row r="163" spans="1:14" s="66" customFormat="1" ht="17.25" x14ac:dyDescent="0.3">
      <c r="A163" s="10" t="s">
        <v>167</v>
      </c>
      <c r="B163" s="32">
        <v>1595</v>
      </c>
      <c r="C163" s="11">
        <v>15.78</v>
      </c>
      <c r="D163" s="12">
        <v>25330.195</v>
      </c>
      <c r="E163" s="12">
        <v>5000</v>
      </c>
      <c r="F163" s="18">
        <v>30330.195</v>
      </c>
      <c r="G163" s="14">
        <v>14.87</v>
      </c>
      <c r="H163" s="12">
        <f>B163*14.87</f>
        <v>23717.649999999998</v>
      </c>
      <c r="I163" s="12">
        <v>5000</v>
      </c>
      <c r="J163" s="15">
        <f>I163+H163</f>
        <v>28717.649999999998</v>
      </c>
      <c r="K163" s="14">
        <v>6.64</v>
      </c>
      <c r="L163" s="16">
        <f>B163*6.64</f>
        <v>10590.8</v>
      </c>
      <c r="M163" s="12">
        <v>5000</v>
      </c>
      <c r="N163" s="17">
        <f>M163+L163</f>
        <v>15590.8</v>
      </c>
    </row>
    <row r="164" spans="1:14" s="66" customFormat="1" ht="17.25" x14ac:dyDescent="0.3">
      <c r="A164" s="10" t="s">
        <v>168</v>
      </c>
      <c r="B164" s="32">
        <v>5818</v>
      </c>
      <c r="C164" s="11">
        <v>15.78</v>
      </c>
      <c r="D164" s="12">
        <v>92395.657999999996</v>
      </c>
      <c r="E164" s="12">
        <v>5000</v>
      </c>
      <c r="F164" s="18">
        <v>97395.657999999996</v>
      </c>
      <c r="G164" s="14">
        <v>14.87</v>
      </c>
      <c r="H164" s="12">
        <f>B164*14.87</f>
        <v>86513.659999999989</v>
      </c>
      <c r="I164" s="12">
        <v>5000</v>
      </c>
      <c r="J164" s="15">
        <f>I164+H164</f>
        <v>91513.659999999989</v>
      </c>
      <c r="K164" s="14">
        <v>6.64</v>
      </c>
      <c r="L164" s="16">
        <f>B164*6.64</f>
        <v>38631.519999999997</v>
      </c>
      <c r="M164" s="12">
        <v>5000</v>
      </c>
      <c r="N164" s="17">
        <f>M164+L164</f>
        <v>43631.519999999997</v>
      </c>
    </row>
    <row r="165" spans="1:14" s="66" customFormat="1" ht="17.25" x14ac:dyDescent="0.3">
      <c r="A165" s="10" t="s">
        <v>169</v>
      </c>
      <c r="B165" s="32">
        <v>14603</v>
      </c>
      <c r="C165" s="11">
        <v>15.78</v>
      </c>
      <c r="D165" s="12">
        <v>231910.24300000002</v>
      </c>
      <c r="E165" s="12">
        <v>5000</v>
      </c>
      <c r="F165" s="18">
        <v>236910.24300000002</v>
      </c>
      <c r="G165" s="14">
        <v>14.87</v>
      </c>
      <c r="H165" s="12">
        <f>B165*14.87</f>
        <v>217146.61</v>
      </c>
      <c r="I165" s="12">
        <v>5000</v>
      </c>
      <c r="J165" s="15">
        <f>I165+H165</f>
        <v>222146.61</v>
      </c>
      <c r="K165" s="14">
        <v>6.64</v>
      </c>
      <c r="L165" s="16">
        <f>B165*6.64</f>
        <v>96963.92</v>
      </c>
      <c r="M165" s="12">
        <v>5000</v>
      </c>
      <c r="N165" s="17">
        <f>M165+L165</f>
        <v>101963.92</v>
      </c>
    </row>
    <row r="166" spans="1:14" s="66" customFormat="1" ht="17.25" x14ac:dyDescent="0.3">
      <c r="A166" s="10" t="s">
        <v>170</v>
      </c>
      <c r="B166" s="32">
        <v>1282</v>
      </c>
      <c r="C166" s="11">
        <v>15.78</v>
      </c>
      <c r="D166" s="12">
        <v>20359.441999999999</v>
      </c>
      <c r="E166" s="12">
        <v>5000</v>
      </c>
      <c r="F166" s="18">
        <v>25359.441999999999</v>
      </c>
      <c r="G166" s="14">
        <v>14.87</v>
      </c>
      <c r="H166" s="12">
        <f>B166*14.87</f>
        <v>19063.34</v>
      </c>
      <c r="I166" s="12">
        <v>5000</v>
      </c>
      <c r="J166" s="15">
        <f>I166+H166</f>
        <v>24063.34</v>
      </c>
      <c r="K166" s="14">
        <v>6.64</v>
      </c>
      <c r="L166" s="16">
        <f>B166*6.64</f>
        <v>8512.48</v>
      </c>
      <c r="M166" s="12">
        <v>5000</v>
      </c>
      <c r="N166" s="17">
        <f>M166+L166</f>
        <v>13512.48</v>
      </c>
    </row>
    <row r="167" spans="1:14" s="66" customFormat="1" ht="17.25" x14ac:dyDescent="0.3">
      <c r="A167" s="10" t="s">
        <v>171</v>
      </c>
      <c r="B167" s="32">
        <v>764</v>
      </c>
      <c r="C167" s="11">
        <v>15.78</v>
      </c>
      <c r="D167" s="12">
        <v>12133.084000000001</v>
      </c>
      <c r="E167" s="12">
        <v>5000</v>
      </c>
      <c r="F167" s="18">
        <v>17133.084000000003</v>
      </c>
      <c r="G167" s="14">
        <v>14.87</v>
      </c>
      <c r="H167" s="12">
        <f>B167*14.87</f>
        <v>11360.68</v>
      </c>
      <c r="I167" s="12">
        <v>5000</v>
      </c>
      <c r="J167" s="15">
        <f>I167+H167</f>
        <v>16360.68</v>
      </c>
      <c r="K167" s="14">
        <v>6.64</v>
      </c>
      <c r="L167" s="16">
        <f>B167*6.64</f>
        <v>5072.96</v>
      </c>
      <c r="M167" s="12">
        <v>5000</v>
      </c>
      <c r="N167" s="17">
        <f>M167+L167</f>
        <v>10072.959999999999</v>
      </c>
    </row>
    <row r="168" spans="1:14" s="66" customFormat="1" ht="17.25" x14ac:dyDescent="0.3">
      <c r="A168" s="10" t="s">
        <v>172</v>
      </c>
      <c r="B168" s="32">
        <v>309</v>
      </c>
      <c r="C168" s="11">
        <v>15.78</v>
      </c>
      <c r="D168" s="12">
        <v>4907.2290000000003</v>
      </c>
      <c r="E168" s="12">
        <v>5000</v>
      </c>
      <c r="F168" s="18">
        <v>9907.2289999999994</v>
      </c>
      <c r="G168" s="14">
        <v>14.87</v>
      </c>
      <c r="H168" s="12">
        <f>B168*14.87</f>
        <v>4594.83</v>
      </c>
      <c r="I168" s="12">
        <v>5000</v>
      </c>
      <c r="J168" s="15">
        <f>I168+H168</f>
        <v>9594.83</v>
      </c>
      <c r="K168" s="14">
        <v>6.64</v>
      </c>
      <c r="L168" s="16">
        <f>B168*6.64</f>
        <v>2051.7599999999998</v>
      </c>
      <c r="M168" s="12">
        <v>5000</v>
      </c>
      <c r="N168" s="17">
        <f>M168+L168</f>
        <v>7051.76</v>
      </c>
    </row>
    <row r="169" spans="1:14" s="66" customFormat="1" ht="17.25" x14ac:dyDescent="0.3">
      <c r="A169" s="10" t="s">
        <v>173</v>
      </c>
      <c r="B169" s="32">
        <v>134</v>
      </c>
      <c r="C169" s="11">
        <v>15.78</v>
      </c>
      <c r="D169" s="12">
        <v>2128.0540000000001</v>
      </c>
      <c r="E169" s="12">
        <v>5000</v>
      </c>
      <c r="F169" s="18">
        <v>7128.0540000000001</v>
      </c>
      <c r="G169" s="14">
        <v>14.87</v>
      </c>
      <c r="H169" s="12">
        <f>B169*14.87</f>
        <v>1992.58</v>
      </c>
      <c r="I169" s="12">
        <v>5000</v>
      </c>
      <c r="J169" s="15">
        <f>I169+H169</f>
        <v>6992.58</v>
      </c>
      <c r="K169" s="14">
        <v>6.64</v>
      </c>
      <c r="L169" s="16">
        <f>B169*6.64</f>
        <v>889.76</v>
      </c>
      <c r="M169" s="12">
        <v>5000</v>
      </c>
      <c r="N169" s="17">
        <f>M169+L169</f>
        <v>5889.76</v>
      </c>
    </row>
    <row r="170" spans="1:14" s="66" customFormat="1" ht="17.25" x14ac:dyDescent="0.3">
      <c r="A170" s="10" t="s">
        <v>174</v>
      </c>
      <c r="B170" s="32">
        <v>1016</v>
      </c>
      <c r="C170" s="11">
        <v>15.78</v>
      </c>
      <c r="D170" s="12">
        <v>16135.096</v>
      </c>
      <c r="E170" s="12">
        <v>5000</v>
      </c>
      <c r="F170" s="18">
        <v>21135.095999999998</v>
      </c>
      <c r="G170" s="14">
        <v>14.87</v>
      </c>
      <c r="H170" s="12">
        <f>B170*14.87</f>
        <v>15107.92</v>
      </c>
      <c r="I170" s="12">
        <v>5000</v>
      </c>
      <c r="J170" s="15">
        <f>I170+H170</f>
        <v>20107.919999999998</v>
      </c>
      <c r="K170" s="14">
        <v>6.64</v>
      </c>
      <c r="L170" s="16">
        <f>B170*6.64</f>
        <v>6746.24</v>
      </c>
      <c r="M170" s="12">
        <v>5000</v>
      </c>
      <c r="N170" s="17">
        <f>M170+L170</f>
        <v>11746.24</v>
      </c>
    </row>
    <row r="171" spans="1:14" s="66" customFormat="1" ht="17.25" x14ac:dyDescent="0.3">
      <c r="A171" s="10" t="s">
        <v>175</v>
      </c>
      <c r="B171" s="32">
        <v>1267</v>
      </c>
      <c r="C171" s="11">
        <v>15.78</v>
      </c>
      <c r="D171" s="12">
        <v>20121.226999999999</v>
      </c>
      <c r="E171" s="12">
        <v>5000</v>
      </c>
      <c r="F171" s="18">
        <v>25121.226999999999</v>
      </c>
      <c r="G171" s="14">
        <v>14.87</v>
      </c>
      <c r="H171" s="12">
        <f>B171*14.87</f>
        <v>18840.289999999997</v>
      </c>
      <c r="I171" s="12">
        <v>5000</v>
      </c>
      <c r="J171" s="15">
        <f>I171+H171</f>
        <v>23840.289999999997</v>
      </c>
      <c r="K171" s="14">
        <v>6.64</v>
      </c>
      <c r="L171" s="16">
        <f>B171*6.64</f>
        <v>8412.8799999999992</v>
      </c>
      <c r="M171" s="12">
        <v>5000</v>
      </c>
      <c r="N171" s="17">
        <f>M171+L171</f>
        <v>13412.88</v>
      </c>
    </row>
    <row r="172" spans="1:14" s="66" customFormat="1" ht="17.25" x14ac:dyDescent="0.3">
      <c r="A172" s="10" t="s">
        <v>176</v>
      </c>
      <c r="B172" s="32">
        <v>1863</v>
      </c>
      <c r="C172" s="11">
        <v>15.78</v>
      </c>
      <c r="D172" s="12">
        <v>29586.303</v>
      </c>
      <c r="E172" s="12">
        <v>5000</v>
      </c>
      <c r="F172" s="18">
        <v>34586.303</v>
      </c>
      <c r="G172" s="14">
        <v>14.87</v>
      </c>
      <c r="H172" s="12">
        <f>B172*14.87</f>
        <v>27702.809999999998</v>
      </c>
      <c r="I172" s="12">
        <v>5000</v>
      </c>
      <c r="J172" s="15">
        <f>I172+H172</f>
        <v>32702.809999999998</v>
      </c>
      <c r="K172" s="14">
        <v>6.64</v>
      </c>
      <c r="L172" s="16">
        <f>B172*6.64</f>
        <v>12370.32</v>
      </c>
      <c r="M172" s="12">
        <v>5000</v>
      </c>
      <c r="N172" s="17">
        <f>M172+L172</f>
        <v>17370.32</v>
      </c>
    </row>
    <row r="173" spans="1:14" s="66" customFormat="1" ht="17.25" x14ac:dyDescent="0.3">
      <c r="A173" s="10" t="s">
        <v>177</v>
      </c>
      <c r="B173" s="32">
        <v>723</v>
      </c>
      <c r="C173" s="11">
        <v>15.78</v>
      </c>
      <c r="D173" s="12">
        <v>11481.963</v>
      </c>
      <c r="E173" s="12">
        <v>5000</v>
      </c>
      <c r="F173" s="18">
        <v>16481.963</v>
      </c>
      <c r="G173" s="14">
        <v>14.87</v>
      </c>
      <c r="H173" s="12">
        <f>B173*14.87</f>
        <v>10751.01</v>
      </c>
      <c r="I173" s="12">
        <v>5000</v>
      </c>
      <c r="J173" s="15">
        <f>I173+H173</f>
        <v>15751.01</v>
      </c>
      <c r="K173" s="14">
        <v>6.64</v>
      </c>
      <c r="L173" s="16">
        <f>B173*6.64</f>
        <v>4800.7199999999993</v>
      </c>
      <c r="M173" s="12">
        <v>5000</v>
      </c>
      <c r="N173" s="17">
        <f>M173+L173</f>
        <v>9800.7199999999993</v>
      </c>
    </row>
    <row r="174" spans="1:14" s="66" customFormat="1" ht="17.25" x14ac:dyDescent="0.3">
      <c r="A174" s="10" t="s">
        <v>178</v>
      </c>
      <c r="B174" s="32">
        <v>2024</v>
      </c>
      <c r="C174" s="11">
        <v>15.78</v>
      </c>
      <c r="D174" s="12">
        <v>32143.144</v>
      </c>
      <c r="E174" s="12">
        <v>5000</v>
      </c>
      <c r="F174" s="18">
        <v>37143.144</v>
      </c>
      <c r="G174" s="14">
        <v>14.87</v>
      </c>
      <c r="H174" s="12">
        <f>B174*14.87</f>
        <v>30096.879999999997</v>
      </c>
      <c r="I174" s="12">
        <v>5000</v>
      </c>
      <c r="J174" s="15">
        <f>I174+H174</f>
        <v>35096.879999999997</v>
      </c>
      <c r="K174" s="14">
        <v>6.64</v>
      </c>
      <c r="L174" s="16">
        <f>B174*6.64</f>
        <v>13439.359999999999</v>
      </c>
      <c r="M174" s="12">
        <v>5000</v>
      </c>
      <c r="N174" s="17">
        <f>M174+L174</f>
        <v>18439.36</v>
      </c>
    </row>
    <row r="175" spans="1:14" s="66" customFormat="1" ht="17.25" x14ac:dyDescent="0.3">
      <c r="A175" s="10" t="s">
        <v>179</v>
      </c>
      <c r="B175" s="32">
        <v>5248</v>
      </c>
      <c r="C175" s="11">
        <v>15.78</v>
      </c>
      <c r="D175" s="12">
        <v>83343.487999999998</v>
      </c>
      <c r="E175" s="12">
        <v>5000</v>
      </c>
      <c r="F175" s="18">
        <v>88343.487999999998</v>
      </c>
      <c r="G175" s="14">
        <v>14.87</v>
      </c>
      <c r="H175" s="12">
        <f>B175*14.87</f>
        <v>78037.759999999995</v>
      </c>
      <c r="I175" s="12">
        <v>5000</v>
      </c>
      <c r="J175" s="15">
        <f>I175+H175</f>
        <v>83037.759999999995</v>
      </c>
      <c r="K175" s="14">
        <v>6.64</v>
      </c>
      <c r="L175" s="16">
        <f>B175*6.64</f>
        <v>34846.720000000001</v>
      </c>
      <c r="M175" s="12">
        <v>5000</v>
      </c>
      <c r="N175" s="17">
        <f>M175+L175</f>
        <v>39846.720000000001</v>
      </c>
    </row>
    <row r="176" spans="1:14" s="66" customFormat="1" ht="17.25" x14ac:dyDescent="0.3">
      <c r="A176" s="10" t="s">
        <v>180</v>
      </c>
      <c r="B176" s="32">
        <v>2009</v>
      </c>
      <c r="C176" s="11">
        <v>15.78</v>
      </c>
      <c r="D176" s="12">
        <v>31904.929</v>
      </c>
      <c r="E176" s="12">
        <v>5000</v>
      </c>
      <c r="F176" s="18">
        <v>36904.929000000004</v>
      </c>
      <c r="G176" s="14">
        <v>14.87</v>
      </c>
      <c r="H176" s="12">
        <f>B176*14.87</f>
        <v>29873.829999999998</v>
      </c>
      <c r="I176" s="12">
        <v>5000</v>
      </c>
      <c r="J176" s="15">
        <f>I176+H176</f>
        <v>34873.83</v>
      </c>
      <c r="K176" s="14">
        <v>6.64</v>
      </c>
      <c r="L176" s="16">
        <f>B176*6.64</f>
        <v>13339.76</v>
      </c>
      <c r="M176" s="12">
        <v>5000</v>
      </c>
      <c r="N176" s="17">
        <f>M176+L176</f>
        <v>18339.760000000002</v>
      </c>
    </row>
    <row r="177" spans="1:14" s="66" customFormat="1" ht="17.25" x14ac:dyDescent="0.3">
      <c r="A177" s="10" t="s">
        <v>181</v>
      </c>
      <c r="B177" s="32">
        <v>86</v>
      </c>
      <c r="C177" s="11">
        <v>15.78</v>
      </c>
      <c r="D177" s="12">
        <v>1365.7660000000001</v>
      </c>
      <c r="E177" s="12">
        <v>5000</v>
      </c>
      <c r="F177" s="18">
        <v>6365.7659999999996</v>
      </c>
      <c r="G177" s="14">
        <v>14.87</v>
      </c>
      <c r="H177" s="12">
        <f>B177*14.87</f>
        <v>1278.82</v>
      </c>
      <c r="I177" s="12">
        <v>5000</v>
      </c>
      <c r="J177" s="15">
        <f>I177+H177</f>
        <v>6278.82</v>
      </c>
      <c r="K177" s="14">
        <v>6.64</v>
      </c>
      <c r="L177" s="16">
        <f>B177*6.64</f>
        <v>571.04</v>
      </c>
      <c r="M177" s="12">
        <v>5000</v>
      </c>
      <c r="N177" s="17">
        <f>M177+L177</f>
        <v>5571.04</v>
      </c>
    </row>
    <row r="178" spans="1:14" s="66" customFormat="1" ht="17.25" x14ac:dyDescent="0.3">
      <c r="A178" s="10" t="s">
        <v>182</v>
      </c>
      <c r="B178" s="32">
        <v>14442</v>
      </c>
      <c r="C178" s="11">
        <v>15.78</v>
      </c>
      <c r="D178" s="12">
        <v>229353.402</v>
      </c>
      <c r="E178" s="12">
        <v>5000</v>
      </c>
      <c r="F178" s="18">
        <v>234353.402</v>
      </c>
      <c r="G178" s="14">
        <v>14.87</v>
      </c>
      <c r="H178" s="12">
        <f>B178*14.87</f>
        <v>214752.53999999998</v>
      </c>
      <c r="I178" s="12">
        <v>5000</v>
      </c>
      <c r="J178" s="15">
        <f>I178+H178</f>
        <v>219752.53999999998</v>
      </c>
      <c r="K178" s="14">
        <v>6.64</v>
      </c>
      <c r="L178" s="16">
        <f>B178*6.64</f>
        <v>95894.87999999999</v>
      </c>
      <c r="M178" s="12">
        <v>5000</v>
      </c>
      <c r="N178" s="17">
        <f>M178+L178</f>
        <v>100894.87999999999</v>
      </c>
    </row>
    <row r="179" spans="1:14" s="66" customFormat="1" ht="17.25" x14ac:dyDescent="0.3">
      <c r="A179" s="10" t="s">
        <v>183</v>
      </c>
      <c r="B179" s="32">
        <v>158</v>
      </c>
      <c r="C179" s="11">
        <v>15.78</v>
      </c>
      <c r="D179" s="12">
        <v>2509.1979999999999</v>
      </c>
      <c r="E179" s="12">
        <v>5000</v>
      </c>
      <c r="F179" s="18">
        <v>7509.1980000000003</v>
      </c>
      <c r="G179" s="14">
        <v>14.87</v>
      </c>
      <c r="H179" s="12">
        <f>B179*14.87</f>
        <v>2349.46</v>
      </c>
      <c r="I179" s="12">
        <v>5000</v>
      </c>
      <c r="J179" s="15">
        <f>I179+H179</f>
        <v>7349.46</v>
      </c>
      <c r="K179" s="14">
        <v>6.64</v>
      </c>
      <c r="L179" s="16">
        <f>B179*6.64</f>
        <v>1049.1199999999999</v>
      </c>
      <c r="M179" s="12">
        <v>5000</v>
      </c>
      <c r="N179" s="17">
        <f>M179+L179</f>
        <v>6049.12</v>
      </c>
    </row>
    <row r="180" spans="1:14" s="66" customFormat="1" ht="17.25" x14ac:dyDescent="0.3">
      <c r="A180" s="10" t="s">
        <v>184</v>
      </c>
      <c r="B180" s="32">
        <v>22319</v>
      </c>
      <c r="C180" s="11">
        <v>15.78</v>
      </c>
      <c r="D180" s="12">
        <v>354448.03899999999</v>
      </c>
      <c r="E180" s="12">
        <v>5000</v>
      </c>
      <c r="F180" s="18">
        <v>359448.03899999999</v>
      </c>
      <c r="G180" s="14">
        <v>14.87</v>
      </c>
      <c r="H180" s="12">
        <f>B180*14.87</f>
        <v>331883.52999999997</v>
      </c>
      <c r="I180" s="12">
        <v>5000</v>
      </c>
      <c r="J180" s="15">
        <f>I180+H180</f>
        <v>336883.52999999997</v>
      </c>
      <c r="K180" s="14">
        <v>6.64</v>
      </c>
      <c r="L180" s="16">
        <f>B180*6.64</f>
        <v>148198.16</v>
      </c>
      <c r="M180" s="12">
        <v>5000</v>
      </c>
      <c r="N180" s="17">
        <f>M180+L180</f>
        <v>153198.16</v>
      </c>
    </row>
    <row r="181" spans="1:14" s="66" customFormat="1" ht="17.25" x14ac:dyDescent="0.3">
      <c r="A181" s="10" t="s">
        <v>185</v>
      </c>
      <c r="B181" s="32">
        <v>5722</v>
      </c>
      <c r="C181" s="11">
        <v>15.78</v>
      </c>
      <c r="D181" s="12">
        <v>90871.081999999995</v>
      </c>
      <c r="E181" s="12">
        <v>5000</v>
      </c>
      <c r="F181" s="18">
        <v>95871.081999999995</v>
      </c>
      <c r="G181" s="14">
        <v>14.87</v>
      </c>
      <c r="H181" s="12">
        <f>B181*14.87</f>
        <v>85086.14</v>
      </c>
      <c r="I181" s="12">
        <v>5000</v>
      </c>
      <c r="J181" s="15">
        <f>I181+H181</f>
        <v>90086.14</v>
      </c>
      <c r="K181" s="14">
        <v>6.64</v>
      </c>
      <c r="L181" s="16">
        <f>B181*6.64</f>
        <v>37994.080000000002</v>
      </c>
      <c r="M181" s="12">
        <v>5000</v>
      </c>
      <c r="N181" s="17">
        <f>M181+L181</f>
        <v>42994.080000000002</v>
      </c>
    </row>
    <row r="182" spans="1:14" s="66" customFormat="1" ht="17.25" x14ac:dyDescent="0.3">
      <c r="A182" s="10" t="s">
        <v>186</v>
      </c>
      <c r="B182" s="32">
        <v>380</v>
      </c>
      <c r="C182" s="11">
        <v>15.78</v>
      </c>
      <c r="D182" s="12">
        <v>6034.78</v>
      </c>
      <c r="E182" s="12">
        <v>5000</v>
      </c>
      <c r="F182" s="18">
        <v>11034.779999999999</v>
      </c>
      <c r="G182" s="14">
        <v>14.87</v>
      </c>
      <c r="H182" s="12">
        <f>B182*14.87</f>
        <v>5650.5999999999995</v>
      </c>
      <c r="I182" s="12">
        <v>5000</v>
      </c>
      <c r="J182" s="15">
        <f>I182+H182</f>
        <v>10650.599999999999</v>
      </c>
      <c r="K182" s="14">
        <v>6.64</v>
      </c>
      <c r="L182" s="16">
        <f>B182*6.64</f>
        <v>2523.1999999999998</v>
      </c>
      <c r="M182" s="12">
        <v>5000</v>
      </c>
      <c r="N182" s="17">
        <f>M182+L182</f>
        <v>7523.2</v>
      </c>
    </row>
    <row r="183" spans="1:14" s="66" customFormat="1" ht="17.25" x14ac:dyDescent="0.3">
      <c r="A183" s="10" t="s">
        <v>187</v>
      </c>
      <c r="B183" s="32">
        <v>1087</v>
      </c>
      <c r="C183" s="11">
        <v>15.78</v>
      </c>
      <c r="D183" s="12">
        <v>17262.647000000001</v>
      </c>
      <c r="E183" s="12">
        <v>5000</v>
      </c>
      <c r="F183" s="18">
        <v>22262.647000000001</v>
      </c>
      <c r="G183" s="14">
        <v>14.87</v>
      </c>
      <c r="H183" s="12">
        <f>B183*14.87</f>
        <v>16163.689999999999</v>
      </c>
      <c r="I183" s="12">
        <v>5000</v>
      </c>
      <c r="J183" s="15">
        <f>I183+H183</f>
        <v>21163.69</v>
      </c>
      <c r="K183" s="14">
        <v>6.64</v>
      </c>
      <c r="L183" s="16">
        <f>B183*6.64</f>
        <v>7217.6799999999994</v>
      </c>
      <c r="M183" s="12">
        <v>5000</v>
      </c>
      <c r="N183" s="17">
        <f>M183+L183</f>
        <v>12217.68</v>
      </c>
    </row>
    <row r="184" spans="1:14" s="66" customFormat="1" ht="17.25" x14ac:dyDescent="0.3">
      <c r="A184" s="10" t="s">
        <v>188</v>
      </c>
      <c r="B184" s="32">
        <v>537</v>
      </c>
      <c r="C184" s="11">
        <v>15.78</v>
      </c>
      <c r="D184" s="12">
        <v>8528.0969999999998</v>
      </c>
      <c r="E184" s="12">
        <v>5000</v>
      </c>
      <c r="F184" s="18">
        <v>13528.097</v>
      </c>
      <c r="G184" s="14">
        <v>14.87</v>
      </c>
      <c r="H184" s="12">
        <f>B184*14.87</f>
        <v>7985.19</v>
      </c>
      <c r="I184" s="12">
        <v>5000</v>
      </c>
      <c r="J184" s="15">
        <f>I184+H184</f>
        <v>12985.189999999999</v>
      </c>
      <c r="K184" s="14">
        <v>6.64</v>
      </c>
      <c r="L184" s="16">
        <f>B184*6.64</f>
        <v>3565.68</v>
      </c>
      <c r="M184" s="12">
        <v>5000</v>
      </c>
      <c r="N184" s="17">
        <f>M184+L184</f>
        <v>8565.68</v>
      </c>
    </row>
    <row r="185" spans="1:14" s="66" customFormat="1" ht="17.25" x14ac:dyDescent="0.3">
      <c r="A185" s="10" t="s">
        <v>189</v>
      </c>
      <c r="B185" s="32">
        <v>218</v>
      </c>
      <c r="C185" s="11">
        <v>15.78</v>
      </c>
      <c r="D185" s="12">
        <v>3462.058</v>
      </c>
      <c r="E185" s="12">
        <v>5000</v>
      </c>
      <c r="F185" s="18">
        <v>8462.0580000000009</v>
      </c>
      <c r="G185" s="14">
        <v>14.87</v>
      </c>
      <c r="H185" s="12">
        <f>B185*14.87</f>
        <v>3241.66</v>
      </c>
      <c r="I185" s="12">
        <v>5000</v>
      </c>
      <c r="J185" s="15">
        <f>I185+H185</f>
        <v>8241.66</v>
      </c>
      <c r="K185" s="14">
        <v>6.64</v>
      </c>
      <c r="L185" s="16">
        <f>B185*6.64</f>
        <v>1447.52</v>
      </c>
      <c r="M185" s="12">
        <v>5000</v>
      </c>
      <c r="N185" s="17">
        <f>M185+L185</f>
        <v>6447.52</v>
      </c>
    </row>
    <row r="186" spans="1:14" s="66" customFormat="1" ht="17.25" x14ac:dyDescent="0.3">
      <c r="A186" s="10" t="s">
        <v>190</v>
      </c>
      <c r="B186" s="32">
        <v>3</v>
      </c>
      <c r="C186" s="11">
        <v>15.78</v>
      </c>
      <c r="D186" s="12">
        <v>47.643000000000001</v>
      </c>
      <c r="E186" s="12">
        <v>5000</v>
      </c>
      <c r="F186" s="18">
        <v>5047.643</v>
      </c>
      <c r="G186" s="14">
        <v>14.87</v>
      </c>
      <c r="H186" s="12">
        <f>B186*14.87</f>
        <v>44.61</v>
      </c>
      <c r="I186" s="12">
        <v>5000</v>
      </c>
      <c r="J186" s="15">
        <f>I186+H186</f>
        <v>5044.6099999999997</v>
      </c>
      <c r="K186" s="14">
        <v>6.64</v>
      </c>
      <c r="L186" s="16">
        <f>B186*6.64</f>
        <v>19.919999999999998</v>
      </c>
      <c r="M186" s="12">
        <v>5000</v>
      </c>
      <c r="N186" s="17">
        <f>M186+L186</f>
        <v>5019.92</v>
      </c>
    </row>
    <row r="187" spans="1:14" s="66" customFormat="1" ht="17.25" x14ac:dyDescent="0.3">
      <c r="A187" s="10" t="s">
        <v>191</v>
      </c>
      <c r="B187" s="32">
        <v>974</v>
      </c>
      <c r="C187" s="11">
        <v>15.78</v>
      </c>
      <c r="D187" s="12">
        <v>15468.094000000001</v>
      </c>
      <c r="E187" s="12">
        <v>5000</v>
      </c>
      <c r="F187" s="18">
        <v>20468.094000000001</v>
      </c>
      <c r="G187" s="14">
        <v>14.87</v>
      </c>
      <c r="H187" s="12">
        <f>B187*14.87</f>
        <v>14483.38</v>
      </c>
      <c r="I187" s="12">
        <v>5000</v>
      </c>
      <c r="J187" s="15">
        <f>I187+H187</f>
        <v>19483.379999999997</v>
      </c>
      <c r="K187" s="14">
        <v>6.64</v>
      </c>
      <c r="L187" s="16">
        <f>B187*6.64</f>
        <v>6467.36</v>
      </c>
      <c r="M187" s="12">
        <v>5000</v>
      </c>
      <c r="N187" s="17">
        <f>M187+L187</f>
        <v>11467.36</v>
      </c>
    </row>
    <row r="188" spans="1:14" s="66" customFormat="1" ht="17.25" x14ac:dyDescent="0.3">
      <c r="A188" s="10" t="s">
        <v>192</v>
      </c>
      <c r="B188" s="32">
        <v>9760</v>
      </c>
      <c r="C188" s="11">
        <v>15.78</v>
      </c>
      <c r="D188" s="12">
        <v>154998.56</v>
      </c>
      <c r="E188" s="12">
        <v>5000</v>
      </c>
      <c r="F188" s="18">
        <v>159998.56</v>
      </c>
      <c r="G188" s="14">
        <v>14.87</v>
      </c>
      <c r="H188" s="12">
        <f>B188*14.87</f>
        <v>145131.19999999998</v>
      </c>
      <c r="I188" s="12">
        <v>5000</v>
      </c>
      <c r="J188" s="15">
        <f>I188+H188</f>
        <v>150131.19999999998</v>
      </c>
      <c r="K188" s="14">
        <v>6.64</v>
      </c>
      <c r="L188" s="16">
        <f>B188*6.64</f>
        <v>64806.399999999994</v>
      </c>
      <c r="M188" s="12">
        <v>5000</v>
      </c>
      <c r="N188" s="17">
        <f>M188+L188</f>
        <v>69806.399999999994</v>
      </c>
    </row>
    <row r="189" spans="1:14" s="66" customFormat="1" ht="17.25" x14ac:dyDescent="0.3">
      <c r="A189" s="10" t="s">
        <v>193</v>
      </c>
      <c r="B189" s="32">
        <v>1562</v>
      </c>
      <c r="C189" s="11">
        <v>15.78</v>
      </c>
      <c r="D189" s="12">
        <v>24806.121999999999</v>
      </c>
      <c r="E189" s="12">
        <v>5000</v>
      </c>
      <c r="F189" s="18">
        <v>29806.121999999999</v>
      </c>
      <c r="G189" s="14">
        <v>14.87</v>
      </c>
      <c r="H189" s="12">
        <f>B189*14.87</f>
        <v>23226.94</v>
      </c>
      <c r="I189" s="12">
        <v>5000</v>
      </c>
      <c r="J189" s="15">
        <f>I189+H189</f>
        <v>28226.94</v>
      </c>
      <c r="K189" s="14">
        <v>6.64</v>
      </c>
      <c r="L189" s="16">
        <f>B189*6.64</f>
        <v>10371.68</v>
      </c>
      <c r="M189" s="12">
        <v>5000</v>
      </c>
      <c r="N189" s="17">
        <f>M189+L189</f>
        <v>15371.68</v>
      </c>
    </row>
    <row r="190" spans="1:14" s="66" customFormat="1" ht="17.25" x14ac:dyDescent="0.3">
      <c r="A190" s="10" t="s">
        <v>194</v>
      </c>
      <c r="B190" s="32">
        <v>807</v>
      </c>
      <c r="C190" s="11">
        <v>15.78</v>
      </c>
      <c r="D190" s="12">
        <v>12815.967000000001</v>
      </c>
      <c r="E190" s="12">
        <v>5000</v>
      </c>
      <c r="F190" s="18">
        <v>17815.967000000001</v>
      </c>
      <c r="G190" s="14">
        <v>14.87</v>
      </c>
      <c r="H190" s="12">
        <f>B190*14.87</f>
        <v>12000.09</v>
      </c>
      <c r="I190" s="12">
        <v>5000</v>
      </c>
      <c r="J190" s="15">
        <f>I190+H190</f>
        <v>17000.09</v>
      </c>
      <c r="K190" s="14">
        <v>6.64</v>
      </c>
      <c r="L190" s="16">
        <f>B190*6.64</f>
        <v>5358.48</v>
      </c>
      <c r="M190" s="12">
        <v>5000</v>
      </c>
      <c r="N190" s="17">
        <f>M190+L190</f>
        <v>10358.48</v>
      </c>
    </row>
    <row r="191" spans="1:14" s="66" customFormat="1" ht="17.25" x14ac:dyDescent="0.3">
      <c r="A191" s="10" t="s">
        <v>195</v>
      </c>
      <c r="B191" s="32">
        <v>48</v>
      </c>
      <c r="C191" s="11">
        <v>15.78</v>
      </c>
      <c r="D191" s="12">
        <v>762.28800000000001</v>
      </c>
      <c r="E191" s="12">
        <v>5000</v>
      </c>
      <c r="F191" s="18">
        <v>5762.2880000000005</v>
      </c>
      <c r="G191" s="14">
        <v>14.87</v>
      </c>
      <c r="H191" s="12">
        <f>B191*14.87</f>
        <v>713.76</v>
      </c>
      <c r="I191" s="12">
        <v>5000</v>
      </c>
      <c r="J191" s="15">
        <f>I191+H191</f>
        <v>5713.76</v>
      </c>
      <c r="K191" s="14">
        <v>6.64</v>
      </c>
      <c r="L191" s="16">
        <f>B191*6.64</f>
        <v>318.71999999999997</v>
      </c>
      <c r="M191" s="12">
        <v>5000</v>
      </c>
      <c r="N191" s="17">
        <f>M191+L191</f>
        <v>5318.72</v>
      </c>
    </row>
    <row r="192" spans="1:14" s="66" customFormat="1" ht="17.25" x14ac:dyDescent="0.3">
      <c r="A192" s="10" t="s">
        <v>196</v>
      </c>
      <c r="B192" s="32">
        <v>419</v>
      </c>
      <c r="C192" s="11">
        <v>15.78</v>
      </c>
      <c r="D192" s="12">
        <v>6654.1390000000001</v>
      </c>
      <c r="E192" s="12">
        <v>5000</v>
      </c>
      <c r="F192" s="18">
        <v>11654.138999999999</v>
      </c>
      <c r="G192" s="14">
        <v>14.87</v>
      </c>
      <c r="H192" s="12">
        <f>B192*14.87</f>
        <v>6230.53</v>
      </c>
      <c r="I192" s="12">
        <v>5000</v>
      </c>
      <c r="J192" s="15">
        <f>I192+H192</f>
        <v>11230.529999999999</v>
      </c>
      <c r="K192" s="14">
        <v>6.64</v>
      </c>
      <c r="L192" s="16">
        <f>B192*6.64</f>
        <v>2782.16</v>
      </c>
      <c r="M192" s="12">
        <v>5000</v>
      </c>
      <c r="N192" s="17">
        <f>M192+L192</f>
        <v>7782.16</v>
      </c>
    </row>
    <row r="193" spans="1:14" s="66" customFormat="1" ht="17.25" x14ac:dyDescent="0.3">
      <c r="A193" s="10" t="s">
        <v>198</v>
      </c>
      <c r="B193" s="32">
        <v>38</v>
      </c>
      <c r="C193" s="11">
        <v>15.78</v>
      </c>
      <c r="D193" s="12">
        <v>603.47800000000007</v>
      </c>
      <c r="E193" s="12">
        <v>5000</v>
      </c>
      <c r="F193" s="18">
        <v>5603.4780000000001</v>
      </c>
      <c r="G193" s="14">
        <v>14.87</v>
      </c>
      <c r="H193" s="12">
        <f>B193*14.87</f>
        <v>565.05999999999995</v>
      </c>
      <c r="I193" s="12">
        <v>5000</v>
      </c>
      <c r="J193" s="15">
        <f>I193+H193</f>
        <v>5565.0599999999995</v>
      </c>
      <c r="K193" s="14">
        <v>6.64</v>
      </c>
      <c r="L193" s="16">
        <f>B193*6.64</f>
        <v>252.32</v>
      </c>
      <c r="M193" s="12">
        <v>5000</v>
      </c>
      <c r="N193" s="17">
        <f>M193+L193</f>
        <v>5252.32</v>
      </c>
    </row>
    <row r="194" spans="1:14" s="66" customFormat="1" ht="17.25" x14ac:dyDescent="0.3">
      <c r="A194" s="10" t="s">
        <v>199</v>
      </c>
      <c r="B194" s="32">
        <v>167</v>
      </c>
      <c r="C194" s="11">
        <v>15.78</v>
      </c>
      <c r="D194" s="12">
        <v>2652.127</v>
      </c>
      <c r="E194" s="12">
        <v>5000</v>
      </c>
      <c r="F194" s="18">
        <v>7652.1270000000004</v>
      </c>
      <c r="G194" s="14">
        <v>14.87</v>
      </c>
      <c r="H194" s="12">
        <f>B194*14.87</f>
        <v>2483.29</v>
      </c>
      <c r="I194" s="12">
        <v>5000</v>
      </c>
      <c r="J194" s="15">
        <f>I194+H194</f>
        <v>7483.29</v>
      </c>
      <c r="K194" s="14">
        <v>6.64</v>
      </c>
      <c r="L194" s="16">
        <f>B194*6.64</f>
        <v>1108.8799999999999</v>
      </c>
      <c r="M194" s="12">
        <v>5000</v>
      </c>
      <c r="N194" s="17">
        <f>M194+L194</f>
        <v>6108.88</v>
      </c>
    </row>
    <row r="195" spans="1:14" s="66" customFormat="1" ht="17.25" x14ac:dyDescent="0.3">
      <c r="A195" s="10" t="s">
        <v>200</v>
      </c>
      <c r="B195" s="32">
        <v>512</v>
      </c>
      <c r="C195" s="11">
        <v>15.78</v>
      </c>
      <c r="D195" s="12">
        <v>8131.0720000000001</v>
      </c>
      <c r="E195" s="12">
        <v>5000</v>
      </c>
      <c r="F195" s="18">
        <v>13131.072</v>
      </c>
      <c r="G195" s="14">
        <v>14.87</v>
      </c>
      <c r="H195" s="12">
        <f>B195*14.87</f>
        <v>7613.44</v>
      </c>
      <c r="I195" s="12">
        <v>5000</v>
      </c>
      <c r="J195" s="15">
        <f>I195+H195</f>
        <v>12613.439999999999</v>
      </c>
      <c r="K195" s="14">
        <v>6.64</v>
      </c>
      <c r="L195" s="16">
        <f>B195*6.64</f>
        <v>3399.68</v>
      </c>
      <c r="M195" s="12">
        <v>5000</v>
      </c>
      <c r="N195" s="17">
        <f>M195+L195</f>
        <v>8399.68</v>
      </c>
    </row>
    <row r="196" spans="1:14" s="66" customFormat="1" ht="17.25" x14ac:dyDescent="0.3">
      <c r="A196" s="10" t="s">
        <v>201</v>
      </c>
      <c r="B196" s="32">
        <v>2671</v>
      </c>
      <c r="C196" s="11">
        <v>15.78</v>
      </c>
      <c r="D196" s="12">
        <v>42418.150999999998</v>
      </c>
      <c r="E196" s="12">
        <v>5000</v>
      </c>
      <c r="F196" s="18">
        <v>47418.150999999998</v>
      </c>
      <c r="G196" s="14">
        <v>14.87</v>
      </c>
      <c r="H196" s="12">
        <f>B196*14.87</f>
        <v>39717.769999999997</v>
      </c>
      <c r="I196" s="12">
        <v>5000</v>
      </c>
      <c r="J196" s="15">
        <f>I196+H196</f>
        <v>44717.77</v>
      </c>
      <c r="K196" s="14">
        <v>6.64</v>
      </c>
      <c r="L196" s="16">
        <f>B196*6.64</f>
        <v>17735.439999999999</v>
      </c>
      <c r="M196" s="12">
        <v>5000</v>
      </c>
      <c r="N196" s="17">
        <f>M196+L196</f>
        <v>22735.439999999999</v>
      </c>
    </row>
    <row r="197" spans="1:14" s="66" customFormat="1" ht="17.25" x14ac:dyDescent="0.3">
      <c r="A197" s="10" t="s">
        <v>202</v>
      </c>
      <c r="B197" s="32">
        <v>4647</v>
      </c>
      <c r="C197" s="11">
        <v>15.78</v>
      </c>
      <c r="D197" s="12">
        <v>73799.006999999998</v>
      </c>
      <c r="E197" s="12">
        <v>5000</v>
      </c>
      <c r="F197" s="18">
        <v>78799.006999999998</v>
      </c>
      <c r="G197" s="14">
        <v>14.87</v>
      </c>
      <c r="H197" s="12">
        <f>B197*14.87</f>
        <v>69100.89</v>
      </c>
      <c r="I197" s="12">
        <v>5000</v>
      </c>
      <c r="J197" s="15">
        <f>I197+H197</f>
        <v>74100.89</v>
      </c>
      <c r="K197" s="14">
        <v>6.64</v>
      </c>
      <c r="L197" s="16">
        <f>B197*6.64</f>
        <v>30856.079999999998</v>
      </c>
      <c r="M197" s="12">
        <v>5000</v>
      </c>
      <c r="N197" s="17">
        <f>M197+L197</f>
        <v>35856.080000000002</v>
      </c>
    </row>
    <row r="198" spans="1:14" s="66" customFormat="1" ht="17.25" x14ac:dyDescent="0.3">
      <c r="A198" s="10" t="s">
        <v>204</v>
      </c>
      <c r="B198" s="32">
        <v>173</v>
      </c>
      <c r="C198" s="11">
        <v>15.78</v>
      </c>
      <c r="D198" s="12">
        <v>2747.413</v>
      </c>
      <c r="E198" s="12">
        <v>5000</v>
      </c>
      <c r="F198" s="18">
        <v>7747.4130000000005</v>
      </c>
      <c r="G198" s="14">
        <v>14.87</v>
      </c>
      <c r="H198" s="12">
        <f>B198*14.87</f>
        <v>2572.5099999999998</v>
      </c>
      <c r="I198" s="12">
        <v>5000</v>
      </c>
      <c r="J198" s="15">
        <f>I198+H198</f>
        <v>7572.51</v>
      </c>
      <c r="K198" s="14">
        <v>6.64</v>
      </c>
      <c r="L198" s="16">
        <f>B198*6.64</f>
        <v>1148.72</v>
      </c>
      <c r="M198" s="12">
        <v>5000</v>
      </c>
      <c r="N198" s="17">
        <f>M198+L198</f>
        <v>6148.72</v>
      </c>
    </row>
    <row r="199" spans="1:14" s="66" customFormat="1" ht="17.25" x14ac:dyDescent="0.3">
      <c r="A199" s="10" t="s">
        <v>205</v>
      </c>
      <c r="B199" s="32">
        <v>145</v>
      </c>
      <c r="C199" s="11">
        <v>15.78</v>
      </c>
      <c r="D199" s="12">
        <v>2302.7449999999999</v>
      </c>
      <c r="E199" s="12">
        <v>5000</v>
      </c>
      <c r="F199" s="18">
        <v>7302.7449999999999</v>
      </c>
      <c r="G199" s="14">
        <v>14.87</v>
      </c>
      <c r="H199" s="12">
        <f>B199*14.87</f>
        <v>2156.15</v>
      </c>
      <c r="I199" s="12">
        <v>5000</v>
      </c>
      <c r="J199" s="15">
        <f>I199+H199</f>
        <v>7156.15</v>
      </c>
      <c r="K199" s="14">
        <v>6.64</v>
      </c>
      <c r="L199" s="16">
        <f>B199*6.64</f>
        <v>962.8</v>
      </c>
      <c r="M199" s="12">
        <v>5000</v>
      </c>
      <c r="N199" s="17">
        <f>M199+L199</f>
        <v>5962.8</v>
      </c>
    </row>
    <row r="200" spans="1:14" s="66" customFormat="1" ht="17.25" x14ac:dyDescent="0.3">
      <c r="A200" s="10" t="s">
        <v>206</v>
      </c>
      <c r="B200" s="32">
        <v>18666</v>
      </c>
      <c r="C200" s="11">
        <v>15.78</v>
      </c>
      <c r="D200" s="12">
        <v>296434.74599999998</v>
      </c>
      <c r="E200" s="12">
        <v>5000</v>
      </c>
      <c r="F200" s="18">
        <v>301434.74599999998</v>
      </c>
      <c r="G200" s="14">
        <v>14.87</v>
      </c>
      <c r="H200" s="12">
        <f>B200*14.87</f>
        <v>277563.42</v>
      </c>
      <c r="I200" s="12">
        <v>5000</v>
      </c>
      <c r="J200" s="15">
        <f>I200+H200</f>
        <v>282563.42</v>
      </c>
      <c r="K200" s="14">
        <v>6.64</v>
      </c>
      <c r="L200" s="16">
        <f>B200*6.64</f>
        <v>123942.23999999999</v>
      </c>
      <c r="M200" s="12">
        <v>5000</v>
      </c>
      <c r="N200" s="17">
        <f>M200+L200</f>
        <v>128942.23999999999</v>
      </c>
    </row>
    <row r="201" spans="1:14" s="66" customFormat="1" ht="17.25" x14ac:dyDescent="0.3">
      <c r="A201" s="10" t="s">
        <v>207</v>
      </c>
      <c r="B201" s="32">
        <v>285</v>
      </c>
      <c r="C201" s="11">
        <v>15.78</v>
      </c>
      <c r="D201" s="12">
        <v>4526.085</v>
      </c>
      <c r="E201" s="12">
        <v>5000</v>
      </c>
      <c r="F201" s="18">
        <v>9526.0849999999991</v>
      </c>
      <c r="G201" s="14">
        <v>14.87</v>
      </c>
      <c r="H201" s="12">
        <f>B201*14.87</f>
        <v>4237.95</v>
      </c>
      <c r="I201" s="12">
        <v>5000</v>
      </c>
      <c r="J201" s="15">
        <f>I201+H201</f>
        <v>9237.9500000000007</v>
      </c>
      <c r="K201" s="14">
        <v>6.64</v>
      </c>
      <c r="L201" s="16">
        <f>B201*6.64</f>
        <v>1892.3999999999999</v>
      </c>
      <c r="M201" s="12">
        <v>5000</v>
      </c>
      <c r="N201" s="17">
        <f>M201+L201</f>
        <v>6892.4</v>
      </c>
    </row>
    <row r="202" spans="1:14" s="66" customFormat="1" ht="17.25" x14ac:dyDescent="0.3">
      <c r="A202" s="10" t="s">
        <v>208</v>
      </c>
      <c r="B202" s="32">
        <v>143</v>
      </c>
      <c r="C202" s="11">
        <v>15.78</v>
      </c>
      <c r="D202" s="12">
        <v>2270.9830000000002</v>
      </c>
      <c r="E202" s="12">
        <v>5000</v>
      </c>
      <c r="F202" s="18">
        <v>7270.9830000000002</v>
      </c>
      <c r="G202" s="14">
        <v>14.87</v>
      </c>
      <c r="H202" s="12">
        <f>B202*14.87</f>
        <v>2126.41</v>
      </c>
      <c r="I202" s="12">
        <v>5000</v>
      </c>
      <c r="J202" s="15">
        <f>I202+H202</f>
        <v>7126.41</v>
      </c>
      <c r="K202" s="14">
        <v>6.64</v>
      </c>
      <c r="L202" s="16">
        <f>B202*6.64</f>
        <v>949.52</v>
      </c>
      <c r="M202" s="12">
        <v>5000</v>
      </c>
      <c r="N202" s="17">
        <f>M202+L202</f>
        <v>5949.52</v>
      </c>
    </row>
    <row r="203" spans="1:14" s="66" customFormat="1" ht="17.25" x14ac:dyDescent="0.3">
      <c r="A203" s="10" t="s">
        <v>209</v>
      </c>
      <c r="B203" s="32">
        <v>266</v>
      </c>
      <c r="C203" s="11">
        <v>15.78</v>
      </c>
      <c r="D203" s="12">
        <v>4224.3460000000005</v>
      </c>
      <c r="E203" s="12">
        <v>5000</v>
      </c>
      <c r="F203" s="18">
        <v>9224.3460000000014</v>
      </c>
      <c r="G203" s="14">
        <v>14.87</v>
      </c>
      <c r="H203" s="12">
        <f>B203*14.87</f>
        <v>3955.4199999999996</v>
      </c>
      <c r="I203" s="12">
        <v>5000</v>
      </c>
      <c r="J203" s="15">
        <f>I203+H203</f>
        <v>8955.42</v>
      </c>
      <c r="K203" s="14">
        <v>6.64</v>
      </c>
      <c r="L203" s="16">
        <f>B203*6.64</f>
        <v>1766.24</v>
      </c>
      <c r="M203" s="12">
        <v>5000</v>
      </c>
      <c r="N203" s="17">
        <f>M203+L203</f>
        <v>6766.24</v>
      </c>
    </row>
    <row r="204" spans="1:14" s="66" customFormat="1" ht="17.25" x14ac:dyDescent="0.3">
      <c r="A204" s="10" t="s">
        <v>210</v>
      </c>
      <c r="B204" s="32">
        <v>7773</v>
      </c>
      <c r="C204" s="11">
        <v>15.78</v>
      </c>
      <c r="D204" s="12">
        <v>123443.01300000001</v>
      </c>
      <c r="E204" s="12">
        <v>5000</v>
      </c>
      <c r="F204" s="18">
        <v>128443.01300000001</v>
      </c>
      <c r="G204" s="14">
        <v>14.87</v>
      </c>
      <c r="H204" s="12">
        <f>B204*14.87</f>
        <v>115584.51</v>
      </c>
      <c r="I204" s="12">
        <v>5000</v>
      </c>
      <c r="J204" s="15">
        <f>I204+H204</f>
        <v>120584.51</v>
      </c>
      <c r="K204" s="14">
        <v>6.64</v>
      </c>
      <c r="L204" s="16">
        <f>B204*6.64</f>
        <v>51612.719999999994</v>
      </c>
      <c r="M204" s="12">
        <v>5000</v>
      </c>
      <c r="N204" s="17">
        <f>M204+L204</f>
        <v>56612.719999999994</v>
      </c>
    </row>
    <row r="205" spans="1:14" s="66" customFormat="1" ht="17.25" x14ac:dyDescent="0.3">
      <c r="A205" s="10" t="s">
        <v>211</v>
      </c>
      <c r="B205" s="32">
        <v>17</v>
      </c>
      <c r="C205" s="11">
        <v>15.78</v>
      </c>
      <c r="D205" s="12">
        <v>269.97699999999998</v>
      </c>
      <c r="E205" s="12">
        <v>5000</v>
      </c>
      <c r="F205" s="18">
        <v>5269.9769999999999</v>
      </c>
      <c r="G205" s="14">
        <v>14.87</v>
      </c>
      <c r="H205" s="12">
        <f>B205*14.87</f>
        <v>252.79</v>
      </c>
      <c r="I205" s="12">
        <v>5000</v>
      </c>
      <c r="J205" s="15">
        <f>I205+H205</f>
        <v>5252.79</v>
      </c>
      <c r="K205" s="14">
        <v>6.64</v>
      </c>
      <c r="L205" s="16">
        <f>B205*6.64</f>
        <v>112.88</v>
      </c>
      <c r="M205" s="12">
        <v>5000</v>
      </c>
      <c r="N205" s="17">
        <f>M205+L205</f>
        <v>5112.88</v>
      </c>
    </row>
    <row r="206" spans="1:14" s="66" customFormat="1" ht="17.25" x14ac:dyDescent="0.3">
      <c r="A206" s="10" t="s">
        <v>212</v>
      </c>
      <c r="B206" s="32">
        <v>22</v>
      </c>
      <c r="C206" s="11">
        <v>15.78</v>
      </c>
      <c r="D206" s="12">
        <v>349.38200000000001</v>
      </c>
      <c r="E206" s="12">
        <v>5000</v>
      </c>
      <c r="F206" s="18">
        <v>5349.3819999999996</v>
      </c>
      <c r="G206" s="14">
        <v>14.87</v>
      </c>
      <c r="H206" s="12">
        <f>B206*14.87</f>
        <v>327.14</v>
      </c>
      <c r="I206" s="12">
        <v>5000</v>
      </c>
      <c r="J206" s="15">
        <f>I206+H206</f>
        <v>5327.14</v>
      </c>
      <c r="K206" s="14">
        <v>6.64</v>
      </c>
      <c r="L206" s="16">
        <f>B206*6.64</f>
        <v>146.07999999999998</v>
      </c>
      <c r="M206" s="12">
        <v>5000</v>
      </c>
      <c r="N206" s="17">
        <f>M206+L206</f>
        <v>5146.08</v>
      </c>
    </row>
    <row r="207" spans="1:14" s="66" customFormat="1" ht="17.25" x14ac:dyDescent="0.3">
      <c r="A207" s="10" t="s">
        <v>213</v>
      </c>
      <c r="B207" s="32">
        <v>114</v>
      </c>
      <c r="C207" s="11">
        <v>15.78</v>
      </c>
      <c r="D207" s="12">
        <v>1810.434</v>
      </c>
      <c r="E207" s="12">
        <v>5000</v>
      </c>
      <c r="F207" s="18">
        <v>6810.4340000000002</v>
      </c>
      <c r="G207" s="14">
        <v>14.87</v>
      </c>
      <c r="H207" s="12">
        <f>B207*14.87</f>
        <v>1695.1799999999998</v>
      </c>
      <c r="I207" s="12">
        <v>5000</v>
      </c>
      <c r="J207" s="15">
        <f>I207+H207</f>
        <v>6695.18</v>
      </c>
      <c r="K207" s="14">
        <v>6.64</v>
      </c>
      <c r="L207" s="16">
        <f>B207*6.64</f>
        <v>756.95999999999992</v>
      </c>
      <c r="M207" s="12">
        <v>5000</v>
      </c>
      <c r="N207" s="17">
        <f>M207+L207</f>
        <v>5756.96</v>
      </c>
    </row>
    <row r="208" spans="1:14" s="66" customFormat="1" ht="17.25" x14ac:dyDescent="0.3">
      <c r="A208" s="10" t="s">
        <v>214</v>
      </c>
      <c r="B208" s="32">
        <v>27</v>
      </c>
      <c r="C208" s="11">
        <v>15.78</v>
      </c>
      <c r="D208" s="12">
        <v>428.78700000000003</v>
      </c>
      <c r="E208" s="12">
        <v>5000</v>
      </c>
      <c r="F208" s="18">
        <v>5428.7870000000003</v>
      </c>
      <c r="G208" s="14">
        <v>14.87</v>
      </c>
      <c r="H208" s="12">
        <f>B208*14.87</f>
        <v>401.48999999999995</v>
      </c>
      <c r="I208" s="12">
        <v>5000</v>
      </c>
      <c r="J208" s="15">
        <f>I208+H208</f>
        <v>5401.49</v>
      </c>
      <c r="K208" s="14">
        <v>6.64</v>
      </c>
      <c r="L208" s="16">
        <f>B208*6.64</f>
        <v>179.28</v>
      </c>
      <c r="M208" s="12">
        <v>5000</v>
      </c>
      <c r="N208" s="17">
        <f>M208+L208</f>
        <v>5179.28</v>
      </c>
    </row>
    <row r="209" spans="1:14" s="66" customFormat="1" ht="17.25" x14ac:dyDescent="0.3">
      <c r="A209" s="10" t="s">
        <v>215</v>
      </c>
      <c r="B209" s="32">
        <v>693</v>
      </c>
      <c r="C209" s="11">
        <v>15.78</v>
      </c>
      <c r="D209" s="12">
        <v>11005.532999999999</v>
      </c>
      <c r="E209" s="12">
        <v>5000</v>
      </c>
      <c r="F209" s="18">
        <v>16005.532999999999</v>
      </c>
      <c r="G209" s="14">
        <v>14.87</v>
      </c>
      <c r="H209" s="12">
        <f>B209*14.87</f>
        <v>10304.91</v>
      </c>
      <c r="I209" s="12">
        <v>5000</v>
      </c>
      <c r="J209" s="15">
        <f>I209+H209</f>
        <v>15304.91</v>
      </c>
      <c r="K209" s="14">
        <v>6.64</v>
      </c>
      <c r="L209" s="16">
        <f>B209*6.64</f>
        <v>4601.5199999999995</v>
      </c>
      <c r="M209" s="12">
        <v>5000</v>
      </c>
      <c r="N209" s="17">
        <f>M209+L209</f>
        <v>9601.52</v>
      </c>
    </row>
    <row r="210" spans="1:14" s="66" customFormat="1" ht="17.25" x14ac:dyDescent="0.3">
      <c r="A210" s="10" t="s">
        <v>216</v>
      </c>
      <c r="B210" s="32">
        <v>358</v>
      </c>
      <c r="C210" s="11">
        <v>15.78</v>
      </c>
      <c r="D210" s="12">
        <v>5685.3980000000001</v>
      </c>
      <c r="E210" s="12">
        <v>5000</v>
      </c>
      <c r="F210" s="18">
        <v>10685.398000000001</v>
      </c>
      <c r="G210" s="14">
        <v>14.87</v>
      </c>
      <c r="H210" s="12">
        <f>B210*14.87</f>
        <v>5323.46</v>
      </c>
      <c r="I210" s="12">
        <v>5000</v>
      </c>
      <c r="J210" s="15">
        <f>I210+H210</f>
        <v>10323.459999999999</v>
      </c>
      <c r="K210" s="14">
        <v>6.64</v>
      </c>
      <c r="L210" s="16">
        <f>B210*6.64</f>
        <v>2377.12</v>
      </c>
      <c r="M210" s="12">
        <v>5000</v>
      </c>
      <c r="N210" s="17">
        <f>M210+L210</f>
        <v>7377.12</v>
      </c>
    </row>
    <row r="211" spans="1:14" s="66" customFormat="1" ht="17.25" x14ac:dyDescent="0.3">
      <c r="A211" s="10" t="s">
        <v>217</v>
      </c>
      <c r="B211" s="32">
        <v>3192</v>
      </c>
      <c r="C211" s="11">
        <v>15.78</v>
      </c>
      <c r="D211" s="12">
        <v>50692.152000000002</v>
      </c>
      <c r="E211" s="12">
        <v>5000</v>
      </c>
      <c r="F211" s="18">
        <v>55692.152000000002</v>
      </c>
      <c r="G211" s="14">
        <v>14.87</v>
      </c>
      <c r="H211" s="12">
        <f>B211*14.87</f>
        <v>47465.04</v>
      </c>
      <c r="I211" s="12">
        <v>5000</v>
      </c>
      <c r="J211" s="15">
        <f>I211+H211</f>
        <v>52465.04</v>
      </c>
      <c r="K211" s="14">
        <v>6.64</v>
      </c>
      <c r="L211" s="16">
        <f>B211*6.64</f>
        <v>21194.879999999997</v>
      </c>
      <c r="M211" s="12">
        <v>5000</v>
      </c>
      <c r="N211" s="17">
        <f>M211+L211</f>
        <v>26194.879999999997</v>
      </c>
    </row>
    <row r="212" spans="1:14" s="66" customFormat="1" ht="17.25" x14ac:dyDescent="0.3">
      <c r="A212" s="10" t="s">
        <v>218</v>
      </c>
      <c r="B212" s="32">
        <v>1088</v>
      </c>
      <c r="C212" s="11">
        <v>15.78</v>
      </c>
      <c r="D212" s="12">
        <v>17278.527999999998</v>
      </c>
      <c r="E212" s="12">
        <v>5000</v>
      </c>
      <c r="F212" s="18">
        <v>22278.527999999998</v>
      </c>
      <c r="G212" s="14">
        <v>14.87</v>
      </c>
      <c r="H212" s="12">
        <f>B212*14.87</f>
        <v>16178.56</v>
      </c>
      <c r="I212" s="12">
        <v>5000</v>
      </c>
      <c r="J212" s="15">
        <f>I212+H212</f>
        <v>21178.559999999998</v>
      </c>
      <c r="K212" s="14">
        <v>6.64</v>
      </c>
      <c r="L212" s="16">
        <f>B212*6.64</f>
        <v>7224.32</v>
      </c>
      <c r="M212" s="12">
        <v>5000</v>
      </c>
      <c r="N212" s="17">
        <f>M212+L212</f>
        <v>12224.32</v>
      </c>
    </row>
    <row r="213" spans="1:14" s="66" customFormat="1" ht="17.25" x14ac:dyDescent="0.3">
      <c r="A213" s="10" t="s">
        <v>219</v>
      </c>
      <c r="B213" s="32">
        <v>262</v>
      </c>
      <c r="C213" s="11">
        <v>15.78</v>
      </c>
      <c r="D213" s="12">
        <v>4160.8220000000001</v>
      </c>
      <c r="E213" s="12">
        <v>5000</v>
      </c>
      <c r="F213" s="18">
        <v>9160.8220000000001</v>
      </c>
      <c r="G213" s="14">
        <v>14.87</v>
      </c>
      <c r="H213" s="12">
        <f>B213*14.87</f>
        <v>3895.9399999999996</v>
      </c>
      <c r="I213" s="12">
        <v>5000</v>
      </c>
      <c r="J213" s="15">
        <f>I213+H213</f>
        <v>8895.9399999999987</v>
      </c>
      <c r="K213" s="14">
        <v>6.64</v>
      </c>
      <c r="L213" s="16">
        <f>B213*6.64</f>
        <v>1739.6799999999998</v>
      </c>
      <c r="M213" s="12">
        <v>5000</v>
      </c>
      <c r="N213" s="17">
        <f>M213+L213</f>
        <v>6739.68</v>
      </c>
    </row>
    <row r="214" spans="1:14" s="66" customFormat="1" ht="17.25" x14ac:dyDescent="0.3">
      <c r="A214" s="10" t="s">
        <v>220</v>
      </c>
      <c r="B214" s="32">
        <v>635</v>
      </c>
      <c r="C214" s="11">
        <v>15.78</v>
      </c>
      <c r="D214" s="12">
        <v>10084.434999999999</v>
      </c>
      <c r="E214" s="12">
        <v>5000</v>
      </c>
      <c r="F214" s="18">
        <v>15084.434999999999</v>
      </c>
      <c r="G214" s="14">
        <v>14.87</v>
      </c>
      <c r="H214" s="12">
        <f>B214*14.87</f>
        <v>9442.4499999999989</v>
      </c>
      <c r="I214" s="12">
        <v>5000</v>
      </c>
      <c r="J214" s="15">
        <f>I214+H214</f>
        <v>14442.449999999999</v>
      </c>
      <c r="K214" s="14">
        <v>6.64</v>
      </c>
      <c r="L214" s="16">
        <f>B214*6.64</f>
        <v>4216.3999999999996</v>
      </c>
      <c r="M214" s="12">
        <v>5000</v>
      </c>
      <c r="N214" s="17">
        <f>M214+L214</f>
        <v>9216.4</v>
      </c>
    </row>
    <row r="215" spans="1:14" s="66" customFormat="1" ht="17.25" x14ac:dyDescent="0.3">
      <c r="A215" s="10" t="s">
        <v>221</v>
      </c>
      <c r="B215" s="32">
        <v>2546</v>
      </c>
      <c r="C215" s="11">
        <v>15.78</v>
      </c>
      <c r="D215" s="12">
        <v>40433.025999999998</v>
      </c>
      <c r="E215" s="12">
        <v>5000</v>
      </c>
      <c r="F215" s="18">
        <v>45433.025999999998</v>
      </c>
      <c r="G215" s="14">
        <v>14.87</v>
      </c>
      <c r="H215" s="12">
        <f>B215*14.87</f>
        <v>37859.019999999997</v>
      </c>
      <c r="I215" s="12">
        <v>5000</v>
      </c>
      <c r="J215" s="15">
        <f>I215+H215</f>
        <v>42859.02</v>
      </c>
      <c r="K215" s="14">
        <v>6.64</v>
      </c>
      <c r="L215" s="16">
        <f>B215*6.64</f>
        <v>16905.439999999999</v>
      </c>
      <c r="M215" s="12">
        <v>5000</v>
      </c>
      <c r="N215" s="17">
        <f>M215+L215</f>
        <v>21905.439999999999</v>
      </c>
    </row>
    <row r="216" spans="1:14" s="66" customFormat="1" ht="17.25" x14ac:dyDescent="0.3">
      <c r="A216" s="10" t="s">
        <v>222</v>
      </c>
      <c r="B216" s="32">
        <v>76</v>
      </c>
      <c r="C216" s="11">
        <v>15.78</v>
      </c>
      <c r="D216" s="12">
        <v>1206.9560000000001</v>
      </c>
      <c r="E216" s="12">
        <v>5000</v>
      </c>
      <c r="F216" s="18">
        <v>6206.9560000000001</v>
      </c>
      <c r="G216" s="14">
        <v>14.87</v>
      </c>
      <c r="H216" s="12">
        <f>B216*14.87</f>
        <v>1130.1199999999999</v>
      </c>
      <c r="I216" s="12">
        <v>5000</v>
      </c>
      <c r="J216" s="15">
        <f>I216+H216</f>
        <v>6130.12</v>
      </c>
      <c r="K216" s="14">
        <v>6.64</v>
      </c>
      <c r="L216" s="16">
        <f>B216*6.64</f>
        <v>504.64</v>
      </c>
      <c r="M216" s="12">
        <v>5000</v>
      </c>
      <c r="N216" s="17">
        <f>M216+L216</f>
        <v>5504.64</v>
      </c>
    </row>
    <row r="217" spans="1:14" s="66" customFormat="1" ht="17.25" x14ac:dyDescent="0.3">
      <c r="A217" s="10" t="s">
        <v>223</v>
      </c>
      <c r="B217" s="32">
        <v>2658</v>
      </c>
      <c r="C217" s="11">
        <v>15.78</v>
      </c>
      <c r="D217" s="12">
        <v>42211.698000000004</v>
      </c>
      <c r="E217" s="12">
        <v>5000</v>
      </c>
      <c r="F217" s="18">
        <v>47211.698000000004</v>
      </c>
      <c r="G217" s="14">
        <v>14.87</v>
      </c>
      <c r="H217" s="12">
        <f>B217*14.87</f>
        <v>39524.46</v>
      </c>
      <c r="I217" s="12">
        <v>5000</v>
      </c>
      <c r="J217" s="15">
        <f>I217+H217</f>
        <v>44524.46</v>
      </c>
      <c r="K217" s="14">
        <v>6.64</v>
      </c>
      <c r="L217" s="16">
        <f>B217*6.64</f>
        <v>17649.12</v>
      </c>
      <c r="M217" s="12">
        <v>5000</v>
      </c>
      <c r="N217" s="17">
        <f>M217+L217</f>
        <v>22649.119999999999</v>
      </c>
    </row>
    <row r="218" spans="1:14" s="66" customFormat="1" ht="17.25" x14ac:dyDescent="0.3">
      <c r="A218" s="10" t="s">
        <v>224</v>
      </c>
      <c r="B218" s="32">
        <v>21903</v>
      </c>
      <c r="C218" s="11">
        <v>15.78</v>
      </c>
      <c r="D218" s="12">
        <v>347841.54300000001</v>
      </c>
      <c r="E218" s="12">
        <v>5000</v>
      </c>
      <c r="F218" s="18">
        <v>352841.54300000001</v>
      </c>
      <c r="G218" s="14">
        <v>14.87</v>
      </c>
      <c r="H218" s="12">
        <f>B218*14.87</f>
        <v>325697.61</v>
      </c>
      <c r="I218" s="12">
        <v>5000</v>
      </c>
      <c r="J218" s="15">
        <f>I218+H218</f>
        <v>330697.61</v>
      </c>
      <c r="K218" s="14">
        <v>6.64</v>
      </c>
      <c r="L218" s="16">
        <f>B218*6.64</f>
        <v>145435.91999999998</v>
      </c>
      <c r="M218" s="12">
        <v>5000</v>
      </c>
      <c r="N218" s="17">
        <f>M218+L218</f>
        <v>150435.91999999998</v>
      </c>
    </row>
    <row r="219" spans="1:14" s="66" customFormat="1" ht="17.25" x14ac:dyDescent="0.3">
      <c r="A219" s="10" t="s">
        <v>225</v>
      </c>
      <c r="B219" s="32">
        <v>52</v>
      </c>
      <c r="C219" s="11">
        <v>15.78</v>
      </c>
      <c r="D219" s="12">
        <v>825.81200000000001</v>
      </c>
      <c r="E219" s="12">
        <v>5000</v>
      </c>
      <c r="F219" s="18">
        <v>5825.8119999999999</v>
      </c>
      <c r="G219" s="14">
        <v>14.87</v>
      </c>
      <c r="H219" s="12">
        <f>B219*14.87</f>
        <v>773.24</v>
      </c>
      <c r="I219" s="12">
        <v>5000</v>
      </c>
      <c r="J219" s="15">
        <f>I219+H219</f>
        <v>5773.24</v>
      </c>
      <c r="K219" s="14">
        <v>6.64</v>
      </c>
      <c r="L219" s="16">
        <f>B219*6.64</f>
        <v>345.28</v>
      </c>
      <c r="M219" s="12">
        <v>5000</v>
      </c>
      <c r="N219" s="17">
        <f>M219+L219</f>
        <v>5345.28</v>
      </c>
    </row>
    <row r="220" spans="1:14" s="66" customFormat="1" ht="17.25" x14ac:dyDescent="0.3">
      <c r="A220" s="10" t="s">
        <v>226</v>
      </c>
      <c r="B220" s="32">
        <v>211</v>
      </c>
      <c r="C220" s="11">
        <v>15.78</v>
      </c>
      <c r="D220" s="12">
        <v>3350.8910000000001</v>
      </c>
      <c r="E220" s="12">
        <v>5000</v>
      </c>
      <c r="F220" s="18">
        <v>8350.8909999999996</v>
      </c>
      <c r="G220" s="14">
        <v>14.87</v>
      </c>
      <c r="H220" s="12">
        <f>B220*14.87</f>
        <v>3137.5699999999997</v>
      </c>
      <c r="I220" s="12">
        <v>5000</v>
      </c>
      <c r="J220" s="15">
        <f>I220+H220</f>
        <v>8137.57</v>
      </c>
      <c r="K220" s="14">
        <v>6.64</v>
      </c>
      <c r="L220" s="16">
        <f>B220*6.64</f>
        <v>1401.04</v>
      </c>
      <c r="M220" s="12">
        <v>5000</v>
      </c>
      <c r="N220" s="17">
        <f>M220+L220</f>
        <v>6401.04</v>
      </c>
    </row>
    <row r="221" spans="1:14" s="66" customFormat="1" ht="17.25" x14ac:dyDescent="0.3">
      <c r="A221" s="10" t="s">
        <v>227</v>
      </c>
      <c r="B221" s="32">
        <v>120</v>
      </c>
      <c r="C221" s="11">
        <v>15.78</v>
      </c>
      <c r="D221" s="12">
        <v>1905.72</v>
      </c>
      <c r="E221" s="12">
        <v>5000</v>
      </c>
      <c r="F221" s="18">
        <v>6905.72</v>
      </c>
      <c r="G221" s="14">
        <v>14.87</v>
      </c>
      <c r="H221" s="12">
        <f>B221*14.87</f>
        <v>1784.3999999999999</v>
      </c>
      <c r="I221" s="12">
        <v>5000</v>
      </c>
      <c r="J221" s="15">
        <f>I221+H221</f>
        <v>6784.4</v>
      </c>
      <c r="K221" s="14">
        <v>6.64</v>
      </c>
      <c r="L221" s="16">
        <f>B221*6.64</f>
        <v>796.8</v>
      </c>
      <c r="M221" s="12">
        <v>5000</v>
      </c>
      <c r="N221" s="17">
        <f>M221+L221</f>
        <v>5796.8</v>
      </c>
    </row>
    <row r="222" spans="1:14" s="66" customFormat="1" ht="17.25" x14ac:dyDescent="0.3">
      <c r="A222" s="10" t="s">
        <v>228</v>
      </c>
      <c r="B222" s="32">
        <v>995</v>
      </c>
      <c r="C222" s="11">
        <v>15.78</v>
      </c>
      <c r="D222" s="12">
        <v>15801.594999999999</v>
      </c>
      <c r="E222" s="12">
        <v>5000</v>
      </c>
      <c r="F222" s="18">
        <v>20801.595000000001</v>
      </c>
      <c r="G222" s="14">
        <v>14.87</v>
      </c>
      <c r="H222" s="12">
        <f>B222*14.87</f>
        <v>14795.65</v>
      </c>
      <c r="I222" s="12">
        <v>5000</v>
      </c>
      <c r="J222" s="15">
        <f>I222+H222</f>
        <v>19795.650000000001</v>
      </c>
      <c r="K222" s="14">
        <v>6.64</v>
      </c>
      <c r="L222" s="16">
        <f>B222*6.64</f>
        <v>6606.7999999999993</v>
      </c>
      <c r="M222" s="12">
        <v>5000</v>
      </c>
      <c r="N222" s="17">
        <f>M222+L222</f>
        <v>11606.8</v>
      </c>
    </row>
    <row r="223" spans="1:14" s="66" customFormat="1" ht="17.25" x14ac:dyDescent="0.3">
      <c r="A223" s="10" t="s">
        <v>229</v>
      </c>
      <c r="B223" s="32">
        <v>3201</v>
      </c>
      <c r="C223" s="11">
        <v>15.78</v>
      </c>
      <c r="D223" s="12">
        <v>50835.080999999998</v>
      </c>
      <c r="E223" s="12">
        <v>5000</v>
      </c>
      <c r="F223" s="18">
        <v>55835.080999999998</v>
      </c>
      <c r="G223" s="14">
        <v>14.87</v>
      </c>
      <c r="H223" s="12">
        <f>B223*14.87</f>
        <v>47598.869999999995</v>
      </c>
      <c r="I223" s="12">
        <v>5000</v>
      </c>
      <c r="J223" s="15">
        <f>I223+H223</f>
        <v>52598.869999999995</v>
      </c>
      <c r="K223" s="14">
        <v>6.64</v>
      </c>
      <c r="L223" s="16">
        <f>B223*6.64</f>
        <v>21254.639999999999</v>
      </c>
      <c r="M223" s="12">
        <v>5000</v>
      </c>
      <c r="N223" s="17">
        <f>M223+L223</f>
        <v>26254.639999999999</v>
      </c>
    </row>
    <row r="224" spans="1:14" s="66" customFormat="1" ht="17.25" x14ac:dyDescent="0.3">
      <c r="A224" s="10" t="s">
        <v>230</v>
      </c>
      <c r="B224" s="32">
        <v>332</v>
      </c>
      <c r="C224" s="11">
        <v>15.78</v>
      </c>
      <c r="D224" s="12">
        <v>5272.4920000000002</v>
      </c>
      <c r="E224" s="12">
        <v>5000</v>
      </c>
      <c r="F224" s="18">
        <v>10272.492</v>
      </c>
      <c r="G224" s="14">
        <v>14.87</v>
      </c>
      <c r="H224" s="12">
        <f>B224*14.87</f>
        <v>4936.84</v>
      </c>
      <c r="I224" s="12">
        <v>5000</v>
      </c>
      <c r="J224" s="15">
        <f>I224+H224</f>
        <v>9936.84</v>
      </c>
      <c r="K224" s="14">
        <v>6.64</v>
      </c>
      <c r="L224" s="16">
        <f>B224*6.64</f>
        <v>2204.48</v>
      </c>
      <c r="M224" s="12">
        <v>5000</v>
      </c>
      <c r="N224" s="17">
        <f>M224+L224</f>
        <v>7204.48</v>
      </c>
    </row>
    <row r="225" spans="1:14" s="66" customFormat="1" ht="17.25" x14ac:dyDescent="0.3">
      <c r="A225" s="10" t="s">
        <v>231</v>
      </c>
      <c r="B225" s="32">
        <v>895</v>
      </c>
      <c r="C225" s="11">
        <v>15.78</v>
      </c>
      <c r="D225" s="12">
        <v>14213.495000000001</v>
      </c>
      <c r="E225" s="12">
        <v>5000</v>
      </c>
      <c r="F225" s="18">
        <v>19213.495000000003</v>
      </c>
      <c r="G225" s="14">
        <v>14.87</v>
      </c>
      <c r="H225" s="12">
        <f>B225*14.87</f>
        <v>13308.65</v>
      </c>
      <c r="I225" s="12">
        <v>5000</v>
      </c>
      <c r="J225" s="15">
        <f>I225+H225</f>
        <v>18308.650000000001</v>
      </c>
      <c r="K225" s="14">
        <v>6.64</v>
      </c>
      <c r="L225" s="16">
        <f>B225*6.64</f>
        <v>5942.7999999999993</v>
      </c>
      <c r="M225" s="12">
        <v>5000</v>
      </c>
      <c r="N225" s="17">
        <f>M225+L225</f>
        <v>10942.8</v>
      </c>
    </row>
    <row r="226" spans="1:14" s="66" customFormat="1" ht="17.25" x14ac:dyDescent="0.3">
      <c r="A226" s="10" t="s">
        <v>232</v>
      </c>
      <c r="B226" s="32">
        <v>514</v>
      </c>
      <c r="C226" s="11">
        <v>15.78</v>
      </c>
      <c r="D226" s="12">
        <v>8162.8339999999998</v>
      </c>
      <c r="E226" s="12">
        <v>5000</v>
      </c>
      <c r="F226" s="18">
        <v>13162.833999999999</v>
      </c>
      <c r="G226" s="14">
        <v>14.87</v>
      </c>
      <c r="H226" s="12">
        <f>B226*14.87</f>
        <v>7643.1799999999994</v>
      </c>
      <c r="I226" s="12">
        <v>5000</v>
      </c>
      <c r="J226" s="15">
        <f>I226+H226</f>
        <v>12643.18</v>
      </c>
      <c r="K226" s="14">
        <v>6.64</v>
      </c>
      <c r="L226" s="16">
        <f>B226*6.64</f>
        <v>3412.96</v>
      </c>
      <c r="M226" s="12">
        <v>5000</v>
      </c>
      <c r="N226" s="17">
        <f>M226+L226</f>
        <v>8412.9599999999991</v>
      </c>
    </row>
    <row r="227" spans="1:14" s="66" customFormat="1" ht="17.25" x14ac:dyDescent="0.3">
      <c r="A227" s="10" t="s">
        <v>233</v>
      </c>
      <c r="B227" s="32">
        <v>745</v>
      </c>
      <c r="C227" s="11">
        <v>15.78</v>
      </c>
      <c r="D227" s="12">
        <v>11831.344999999999</v>
      </c>
      <c r="E227" s="12">
        <v>5000</v>
      </c>
      <c r="F227" s="18">
        <v>16831.345000000001</v>
      </c>
      <c r="G227" s="14">
        <v>14.87</v>
      </c>
      <c r="H227" s="12">
        <f>B227*14.87</f>
        <v>11078.15</v>
      </c>
      <c r="I227" s="12">
        <v>5000</v>
      </c>
      <c r="J227" s="15">
        <f>I227+H227</f>
        <v>16078.15</v>
      </c>
      <c r="K227" s="14">
        <v>6.64</v>
      </c>
      <c r="L227" s="16">
        <f>B227*6.64</f>
        <v>4946.8</v>
      </c>
      <c r="M227" s="12">
        <v>5000</v>
      </c>
      <c r="N227" s="17">
        <f>M227+L227</f>
        <v>9946.7999999999993</v>
      </c>
    </row>
    <row r="228" spans="1:14" s="66" customFormat="1" ht="17.25" x14ac:dyDescent="0.3">
      <c r="A228" s="10" t="s">
        <v>234</v>
      </c>
      <c r="B228" s="32">
        <v>31</v>
      </c>
      <c r="C228" s="11">
        <v>15.78</v>
      </c>
      <c r="D228" s="12">
        <v>492.31100000000004</v>
      </c>
      <c r="E228" s="12">
        <v>5000</v>
      </c>
      <c r="F228" s="18">
        <v>5492.3109999999997</v>
      </c>
      <c r="G228" s="14">
        <v>14.87</v>
      </c>
      <c r="H228" s="12">
        <f>B228*14.87</f>
        <v>460.96999999999997</v>
      </c>
      <c r="I228" s="12">
        <v>5000</v>
      </c>
      <c r="J228" s="15">
        <f>I228+H228</f>
        <v>5460.97</v>
      </c>
      <c r="K228" s="14">
        <v>6.64</v>
      </c>
      <c r="L228" s="16">
        <f>B228*6.64</f>
        <v>205.84</v>
      </c>
      <c r="M228" s="12">
        <v>5000</v>
      </c>
      <c r="N228" s="17">
        <f>M228+L228</f>
        <v>5205.84</v>
      </c>
    </row>
    <row r="229" spans="1:14" s="66" customFormat="1" ht="17.25" x14ac:dyDescent="0.3">
      <c r="A229" s="10" t="s">
        <v>235</v>
      </c>
      <c r="B229" s="32">
        <v>14902</v>
      </c>
      <c r="C229" s="11">
        <v>15.78</v>
      </c>
      <c r="D229" s="12">
        <v>236658.66200000001</v>
      </c>
      <c r="E229" s="12">
        <v>5000</v>
      </c>
      <c r="F229" s="18">
        <v>241658.66200000001</v>
      </c>
      <c r="G229" s="14">
        <v>14.87</v>
      </c>
      <c r="H229" s="12">
        <f>B229*14.87</f>
        <v>221592.74</v>
      </c>
      <c r="I229" s="12">
        <v>5000</v>
      </c>
      <c r="J229" s="15">
        <f>I229+H229</f>
        <v>226592.74</v>
      </c>
      <c r="K229" s="14">
        <v>6.64</v>
      </c>
      <c r="L229" s="16">
        <f>B229*6.64</f>
        <v>98949.28</v>
      </c>
      <c r="M229" s="12">
        <v>5000</v>
      </c>
      <c r="N229" s="17">
        <f>M229+L229</f>
        <v>103949.28</v>
      </c>
    </row>
    <row r="230" spans="1:14" s="66" customFormat="1" ht="17.25" x14ac:dyDescent="0.3">
      <c r="A230" s="10" t="s">
        <v>236</v>
      </c>
      <c r="B230" s="32">
        <v>303</v>
      </c>
      <c r="C230" s="11">
        <v>15.78</v>
      </c>
      <c r="D230" s="12">
        <v>4811.9430000000002</v>
      </c>
      <c r="E230" s="12">
        <v>5000</v>
      </c>
      <c r="F230" s="18">
        <v>9811.9429999999993</v>
      </c>
      <c r="G230" s="14">
        <v>14.87</v>
      </c>
      <c r="H230" s="12">
        <f>B230*14.87</f>
        <v>4505.6099999999997</v>
      </c>
      <c r="I230" s="12">
        <v>5000</v>
      </c>
      <c r="J230" s="15">
        <f>I230+H230</f>
        <v>9505.61</v>
      </c>
      <c r="K230" s="14">
        <v>6.64</v>
      </c>
      <c r="L230" s="16">
        <f>B230*6.64</f>
        <v>2011.9199999999998</v>
      </c>
      <c r="M230" s="12">
        <v>5000</v>
      </c>
      <c r="N230" s="17">
        <f>M230+L230</f>
        <v>7011.92</v>
      </c>
    </row>
    <row r="231" spans="1:14" s="66" customFormat="1" ht="17.25" x14ac:dyDescent="0.3">
      <c r="A231" s="10" t="s">
        <v>237</v>
      </c>
      <c r="B231" s="32">
        <v>13563</v>
      </c>
      <c r="C231" s="11">
        <v>15.78</v>
      </c>
      <c r="D231" s="12">
        <v>215394.003</v>
      </c>
      <c r="E231" s="12">
        <v>5000</v>
      </c>
      <c r="F231" s="18">
        <v>220394.003</v>
      </c>
      <c r="G231" s="14">
        <v>14.87</v>
      </c>
      <c r="H231" s="12">
        <f>B231*14.87</f>
        <v>201681.81</v>
      </c>
      <c r="I231" s="12">
        <v>5000</v>
      </c>
      <c r="J231" s="15">
        <f>I231+H231</f>
        <v>206681.81</v>
      </c>
      <c r="K231" s="14">
        <v>6.64</v>
      </c>
      <c r="L231" s="16">
        <f>B231*6.64</f>
        <v>90058.319999999992</v>
      </c>
      <c r="M231" s="12">
        <v>5000</v>
      </c>
      <c r="N231" s="17">
        <f>M231+L231</f>
        <v>95058.319999999992</v>
      </c>
    </row>
    <row r="232" spans="1:14" s="66" customFormat="1" ht="17.25" x14ac:dyDescent="0.3">
      <c r="A232" s="10" t="s">
        <v>238</v>
      </c>
      <c r="B232" s="32">
        <v>3621</v>
      </c>
      <c r="C232" s="11">
        <v>15.78</v>
      </c>
      <c r="D232" s="12">
        <v>57505.101000000002</v>
      </c>
      <c r="E232" s="12">
        <v>5000</v>
      </c>
      <c r="F232" s="18">
        <v>62505.101000000002</v>
      </c>
      <c r="G232" s="14">
        <v>14.87</v>
      </c>
      <c r="H232" s="12">
        <f>B232*14.87</f>
        <v>53844.27</v>
      </c>
      <c r="I232" s="12">
        <v>5000</v>
      </c>
      <c r="J232" s="15">
        <f>I232+H232</f>
        <v>58844.27</v>
      </c>
      <c r="K232" s="14">
        <v>6.64</v>
      </c>
      <c r="L232" s="16">
        <f>B232*6.64</f>
        <v>24043.439999999999</v>
      </c>
      <c r="M232" s="12">
        <v>5000</v>
      </c>
      <c r="N232" s="17">
        <f>M232+L232</f>
        <v>29043.439999999999</v>
      </c>
    </row>
    <row r="233" spans="1:14" s="66" customFormat="1" ht="17.25" x14ac:dyDescent="0.3">
      <c r="A233" s="10" t="s">
        <v>239</v>
      </c>
      <c r="B233" s="32">
        <v>387</v>
      </c>
      <c r="C233" s="11">
        <v>15.78</v>
      </c>
      <c r="D233" s="12">
        <v>6145.9470000000001</v>
      </c>
      <c r="E233" s="12">
        <v>5000</v>
      </c>
      <c r="F233" s="18">
        <v>11145.947</v>
      </c>
      <c r="G233" s="14">
        <v>14.87</v>
      </c>
      <c r="H233" s="12">
        <f>B233*14.87</f>
        <v>5754.69</v>
      </c>
      <c r="I233" s="12">
        <v>5000</v>
      </c>
      <c r="J233" s="15">
        <f>I233+H233</f>
        <v>10754.689999999999</v>
      </c>
      <c r="K233" s="14">
        <v>6.64</v>
      </c>
      <c r="L233" s="16">
        <f>B233*6.64</f>
        <v>2569.6799999999998</v>
      </c>
      <c r="M233" s="12">
        <v>5000</v>
      </c>
      <c r="N233" s="17">
        <f>M233+L233</f>
        <v>7569.68</v>
      </c>
    </row>
    <row r="234" spans="1:14" s="66" customFormat="1" ht="17.25" x14ac:dyDescent="0.3">
      <c r="A234" s="10" t="s">
        <v>240</v>
      </c>
      <c r="B234" s="32">
        <v>1523</v>
      </c>
      <c r="C234" s="11">
        <v>15.78</v>
      </c>
      <c r="D234" s="12">
        <v>24186.762999999999</v>
      </c>
      <c r="E234" s="12">
        <v>5000</v>
      </c>
      <c r="F234" s="18">
        <v>29186.762999999999</v>
      </c>
      <c r="G234" s="14">
        <v>14.87</v>
      </c>
      <c r="H234" s="12">
        <f>B234*14.87</f>
        <v>22647.01</v>
      </c>
      <c r="I234" s="12">
        <v>5000</v>
      </c>
      <c r="J234" s="15">
        <f>I234+H234</f>
        <v>27647.01</v>
      </c>
      <c r="K234" s="14">
        <v>6.64</v>
      </c>
      <c r="L234" s="16">
        <f>B234*6.64</f>
        <v>10112.719999999999</v>
      </c>
      <c r="M234" s="12">
        <v>5000</v>
      </c>
      <c r="N234" s="17">
        <f>M234+L234</f>
        <v>15112.72</v>
      </c>
    </row>
    <row r="235" spans="1:14" s="66" customFormat="1" ht="17.25" x14ac:dyDescent="0.3">
      <c r="A235" s="10" t="s">
        <v>241</v>
      </c>
      <c r="B235" s="32">
        <v>3036</v>
      </c>
      <c r="C235" s="11">
        <v>15.78</v>
      </c>
      <c r="D235" s="12">
        <v>48214.716</v>
      </c>
      <c r="E235" s="12">
        <v>5000</v>
      </c>
      <c r="F235" s="18">
        <v>53214.716</v>
      </c>
      <c r="G235" s="14">
        <v>14.87</v>
      </c>
      <c r="H235" s="12">
        <f>B235*14.87</f>
        <v>45145.32</v>
      </c>
      <c r="I235" s="12">
        <v>5000</v>
      </c>
      <c r="J235" s="15">
        <f>I235+H235</f>
        <v>50145.32</v>
      </c>
      <c r="K235" s="14">
        <v>6.64</v>
      </c>
      <c r="L235" s="16">
        <f>B235*6.64</f>
        <v>20159.039999999997</v>
      </c>
      <c r="M235" s="12">
        <v>5000</v>
      </c>
      <c r="N235" s="17">
        <f>M235+L235</f>
        <v>25159.039999999997</v>
      </c>
    </row>
    <row r="236" spans="1:14" s="66" customFormat="1" ht="17.25" x14ac:dyDescent="0.3">
      <c r="A236" s="10" t="s">
        <v>242</v>
      </c>
      <c r="B236" s="32">
        <v>2109</v>
      </c>
      <c r="C236" s="11">
        <v>15.78</v>
      </c>
      <c r="D236" s="12">
        <v>33493.029000000002</v>
      </c>
      <c r="E236" s="12">
        <v>5000</v>
      </c>
      <c r="F236" s="18">
        <v>38493.029000000002</v>
      </c>
      <c r="G236" s="14">
        <v>14.87</v>
      </c>
      <c r="H236" s="12">
        <f>B236*14.87</f>
        <v>31360.829999999998</v>
      </c>
      <c r="I236" s="12">
        <v>5000</v>
      </c>
      <c r="J236" s="15">
        <f>I236+H236</f>
        <v>36360.83</v>
      </c>
      <c r="K236" s="14">
        <v>6.64</v>
      </c>
      <c r="L236" s="16">
        <f>B236*6.64</f>
        <v>14003.76</v>
      </c>
      <c r="M236" s="12">
        <v>5000</v>
      </c>
      <c r="N236" s="17">
        <f>M236+L236</f>
        <v>19003.760000000002</v>
      </c>
    </row>
    <row r="237" spans="1:14" s="66" customFormat="1" ht="17.25" x14ac:dyDescent="0.3">
      <c r="A237" s="10" t="s">
        <v>243</v>
      </c>
      <c r="B237" s="32">
        <v>173</v>
      </c>
      <c r="C237" s="11">
        <v>15.78</v>
      </c>
      <c r="D237" s="12">
        <v>2747.413</v>
      </c>
      <c r="E237" s="12">
        <v>5000</v>
      </c>
      <c r="F237" s="18">
        <v>7747.4130000000005</v>
      </c>
      <c r="G237" s="14">
        <v>14.87</v>
      </c>
      <c r="H237" s="12">
        <f>B237*14.87</f>
        <v>2572.5099999999998</v>
      </c>
      <c r="I237" s="12">
        <v>5000</v>
      </c>
      <c r="J237" s="15">
        <f>I237+H237</f>
        <v>7572.51</v>
      </c>
      <c r="K237" s="14">
        <v>6.64</v>
      </c>
      <c r="L237" s="16">
        <f>B237*6.64</f>
        <v>1148.72</v>
      </c>
      <c r="M237" s="12">
        <v>5000</v>
      </c>
      <c r="N237" s="17">
        <f>M237+L237</f>
        <v>6148.72</v>
      </c>
    </row>
    <row r="238" spans="1:14" s="66" customFormat="1" ht="17.25" x14ac:dyDescent="0.3">
      <c r="A238" s="10" t="s">
        <v>244</v>
      </c>
      <c r="B238" s="32">
        <v>1713</v>
      </c>
      <c r="C238" s="11">
        <v>15.78</v>
      </c>
      <c r="D238" s="12">
        <v>27204.153000000002</v>
      </c>
      <c r="E238" s="12">
        <v>5000</v>
      </c>
      <c r="F238" s="18">
        <v>32204.153000000002</v>
      </c>
      <c r="G238" s="14">
        <v>14.87</v>
      </c>
      <c r="H238" s="12">
        <f>B238*14.87</f>
        <v>25472.309999999998</v>
      </c>
      <c r="I238" s="12">
        <v>5000</v>
      </c>
      <c r="J238" s="15">
        <f>I238+H238</f>
        <v>30472.309999999998</v>
      </c>
      <c r="K238" s="14">
        <v>6.64</v>
      </c>
      <c r="L238" s="16">
        <f>B238*6.64</f>
        <v>11374.32</v>
      </c>
      <c r="M238" s="12">
        <v>5000</v>
      </c>
      <c r="N238" s="17">
        <f>M238+L238</f>
        <v>16374.32</v>
      </c>
    </row>
    <row r="239" spans="1:14" s="66" customFormat="1" ht="17.25" x14ac:dyDescent="0.3">
      <c r="A239" s="10" t="s">
        <v>245</v>
      </c>
      <c r="B239" s="32">
        <v>135</v>
      </c>
      <c r="C239" s="11">
        <v>15.78</v>
      </c>
      <c r="D239" s="12">
        <v>2143.9349999999999</v>
      </c>
      <c r="E239" s="12">
        <v>5000</v>
      </c>
      <c r="F239" s="18">
        <v>7143.9349999999995</v>
      </c>
      <c r="G239" s="14">
        <v>14.87</v>
      </c>
      <c r="H239" s="12">
        <f>B239*14.87</f>
        <v>2007.4499999999998</v>
      </c>
      <c r="I239" s="12">
        <v>5000</v>
      </c>
      <c r="J239" s="15">
        <f>I239+H239</f>
        <v>7007.45</v>
      </c>
      <c r="K239" s="14">
        <v>6.64</v>
      </c>
      <c r="L239" s="16">
        <f>B239*6.64</f>
        <v>896.4</v>
      </c>
      <c r="M239" s="12">
        <v>5000</v>
      </c>
      <c r="N239" s="17">
        <f>M239+L239</f>
        <v>5896.4</v>
      </c>
    </row>
    <row r="240" spans="1:14" s="66" customFormat="1" ht="17.25" x14ac:dyDescent="0.3">
      <c r="A240" s="10" t="s">
        <v>246</v>
      </c>
      <c r="B240" s="32">
        <v>792</v>
      </c>
      <c r="C240" s="11">
        <v>15.78</v>
      </c>
      <c r="D240" s="12">
        <v>12577.752</v>
      </c>
      <c r="E240" s="12">
        <v>5000</v>
      </c>
      <c r="F240" s="18">
        <v>17577.752</v>
      </c>
      <c r="G240" s="14">
        <v>14.87</v>
      </c>
      <c r="H240" s="12">
        <f>B240*14.87</f>
        <v>11777.039999999999</v>
      </c>
      <c r="I240" s="12">
        <v>5000</v>
      </c>
      <c r="J240" s="15">
        <f>I240+H240</f>
        <v>16777.04</v>
      </c>
      <c r="K240" s="14">
        <v>6.64</v>
      </c>
      <c r="L240" s="16">
        <f>B240*6.64</f>
        <v>5258.88</v>
      </c>
      <c r="M240" s="12">
        <v>5000</v>
      </c>
      <c r="N240" s="17">
        <f>M240+L240</f>
        <v>10258.880000000001</v>
      </c>
    </row>
    <row r="241" spans="1:14" s="66" customFormat="1" ht="17.25" x14ac:dyDescent="0.3">
      <c r="A241" s="10" t="s">
        <v>247</v>
      </c>
      <c r="B241" s="32">
        <v>54</v>
      </c>
      <c r="C241" s="11">
        <v>15.78</v>
      </c>
      <c r="D241" s="12">
        <v>857.57400000000007</v>
      </c>
      <c r="E241" s="12">
        <v>5000</v>
      </c>
      <c r="F241" s="18">
        <v>5857.5740000000005</v>
      </c>
      <c r="G241" s="14">
        <v>14.87</v>
      </c>
      <c r="H241" s="12">
        <f>B241*14.87</f>
        <v>802.9799999999999</v>
      </c>
      <c r="I241" s="12">
        <v>5000</v>
      </c>
      <c r="J241" s="15">
        <f>I241+H241</f>
        <v>5802.98</v>
      </c>
      <c r="K241" s="14">
        <v>6.64</v>
      </c>
      <c r="L241" s="16">
        <f>B241*6.64</f>
        <v>358.56</v>
      </c>
      <c r="M241" s="12">
        <v>5000</v>
      </c>
      <c r="N241" s="17">
        <f>M241+L241</f>
        <v>5358.56</v>
      </c>
    </row>
    <row r="242" spans="1:14" s="66" customFormat="1" ht="17.25" x14ac:dyDescent="0.3">
      <c r="A242" s="10" t="s">
        <v>248</v>
      </c>
      <c r="B242" s="32">
        <v>22</v>
      </c>
      <c r="C242" s="11">
        <v>15.78</v>
      </c>
      <c r="D242" s="12">
        <v>349.38200000000001</v>
      </c>
      <c r="E242" s="12">
        <v>5000</v>
      </c>
      <c r="F242" s="18">
        <v>5349.3819999999996</v>
      </c>
      <c r="G242" s="14">
        <v>14.87</v>
      </c>
      <c r="H242" s="12">
        <f>B242*14.87</f>
        <v>327.14</v>
      </c>
      <c r="I242" s="12">
        <v>5000</v>
      </c>
      <c r="J242" s="15">
        <f>I242+H242</f>
        <v>5327.14</v>
      </c>
      <c r="K242" s="14">
        <v>6.64</v>
      </c>
      <c r="L242" s="16">
        <f>B242*6.64</f>
        <v>146.07999999999998</v>
      </c>
      <c r="M242" s="12">
        <v>5000</v>
      </c>
      <c r="N242" s="17">
        <f>M242+L242</f>
        <v>5146.08</v>
      </c>
    </row>
    <row r="243" spans="1:14" s="66" customFormat="1" ht="17.25" x14ac:dyDescent="0.3">
      <c r="A243" s="10" t="s">
        <v>249</v>
      </c>
      <c r="B243" s="32">
        <v>51813</v>
      </c>
      <c r="C243" s="11">
        <v>15.78</v>
      </c>
      <c r="D243" s="12">
        <v>822842.25300000003</v>
      </c>
      <c r="E243" s="12">
        <v>5000</v>
      </c>
      <c r="F243" s="18">
        <v>827842.25300000003</v>
      </c>
      <c r="G243" s="14">
        <v>14.87</v>
      </c>
      <c r="H243" s="12">
        <f>B243*14.87</f>
        <v>770459.30999999994</v>
      </c>
      <c r="I243" s="12">
        <v>5000</v>
      </c>
      <c r="J243" s="15">
        <f>I243+H243</f>
        <v>775459.30999999994</v>
      </c>
      <c r="K243" s="14">
        <v>6.64</v>
      </c>
      <c r="L243" s="16">
        <f>B243*6.64</f>
        <v>344038.32</v>
      </c>
      <c r="M243" s="12">
        <v>5000</v>
      </c>
      <c r="N243" s="17">
        <f>M243+L243</f>
        <v>349038.32</v>
      </c>
    </row>
    <row r="244" spans="1:14" s="66" customFormat="1" ht="17.25" x14ac:dyDescent="0.3">
      <c r="A244" s="10" t="s">
        <v>250</v>
      </c>
      <c r="B244" s="32">
        <v>4267</v>
      </c>
      <c r="C244" s="11">
        <v>15.78</v>
      </c>
      <c r="D244" s="12">
        <v>67764.226999999999</v>
      </c>
      <c r="E244" s="12">
        <v>5000</v>
      </c>
      <c r="F244" s="18">
        <v>72764.226999999999</v>
      </c>
      <c r="G244" s="14">
        <v>14.87</v>
      </c>
      <c r="H244" s="12">
        <f>B244*14.87</f>
        <v>63450.289999999994</v>
      </c>
      <c r="I244" s="12">
        <v>5000</v>
      </c>
      <c r="J244" s="15">
        <f>I244+H244</f>
        <v>68450.289999999994</v>
      </c>
      <c r="K244" s="14">
        <v>6.64</v>
      </c>
      <c r="L244" s="16">
        <f>B244*6.64</f>
        <v>28332.879999999997</v>
      </c>
      <c r="M244" s="12">
        <v>5000</v>
      </c>
      <c r="N244" s="17">
        <f>M244+L244</f>
        <v>33332.879999999997</v>
      </c>
    </row>
    <row r="245" spans="1:14" s="66" customFormat="1" ht="17.25" x14ac:dyDescent="0.3">
      <c r="A245" s="10" t="s">
        <v>251</v>
      </c>
      <c r="B245" s="32">
        <v>3934</v>
      </c>
      <c r="C245" s="11">
        <v>15.78</v>
      </c>
      <c r="D245" s="12">
        <v>62475.853999999999</v>
      </c>
      <c r="E245" s="12">
        <v>5000</v>
      </c>
      <c r="F245" s="18">
        <v>67475.853999999992</v>
      </c>
      <c r="G245" s="14">
        <v>14.87</v>
      </c>
      <c r="H245" s="12">
        <f>B245*14.87</f>
        <v>58498.579999999994</v>
      </c>
      <c r="I245" s="12">
        <v>5000</v>
      </c>
      <c r="J245" s="15">
        <f>I245+H245</f>
        <v>63498.579999999994</v>
      </c>
      <c r="K245" s="14">
        <v>6.64</v>
      </c>
      <c r="L245" s="16">
        <f>B245*6.64</f>
        <v>26121.759999999998</v>
      </c>
      <c r="M245" s="12">
        <v>5000</v>
      </c>
      <c r="N245" s="17">
        <f>M245+L245</f>
        <v>31121.759999999998</v>
      </c>
    </row>
    <row r="246" spans="1:14" s="66" customFormat="1" ht="17.25" x14ac:dyDescent="0.3">
      <c r="A246" s="10" t="s">
        <v>252</v>
      </c>
      <c r="B246" s="32">
        <v>242</v>
      </c>
      <c r="C246" s="11">
        <v>15.78</v>
      </c>
      <c r="D246" s="12">
        <v>3843.2020000000002</v>
      </c>
      <c r="E246" s="12">
        <v>5000</v>
      </c>
      <c r="F246" s="18">
        <v>8843.2020000000011</v>
      </c>
      <c r="G246" s="14">
        <v>14.87</v>
      </c>
      <c r="H246" s="12">
        <f>B246*14.87</f>
        <v>3598.54</v>
      </c>
      <c r="I246" s="12">
        <v>5000</v>
      </c>
      <c r="J246" s="15">
        <f>I246+H246</f>
        <v>8598.5400000000009</v>
      </c>
      <c r="K246" s="14">
        <v>6.64</v>
      </c>
      <c r="L246" s="16">
        <f>B246*6.64</f>
        <v>1606.8799999999999</v>
      </c>
      <c r="M246" s="12">
        <v>5000</v>
      </c>
      <c r="N246" s="17">
        <f>M246+L246</f>
        <v>6606.88</v>
      </c>
    </row>
    <row r="247" spans="1:14" s="66" customFormat="1" ht="17.25" x14ac:dyDescent="0.3">
      <c r="A247" s="10" t="s">
        <v>253</v>
      </c>
      <c r="B247" s="32">
        <v>2509</v>
      </c>
      <c r="C247" s="11">
        <v>15.78</v>
      </c>
      <c r="D247" s="12">
        <v>39845.429000000004</v>
      </c>
      <c r="E247" s="12">
        <v>5000</v>
      </c>
      <c r="F247" s="18">
        <v>44845.429000000004</v>
      </c>
      <c r="G247" s="14">
        <v>14.87</v>
      </c>
      <c r="H247" s="12">
        <f>B247*14.87</f>
        <v>37308.829999999994</v>
      </c>
      <c r="I247" s="12">
        <v>5000</v>
      </c>
      <c r="J247" s="15">
        <f>I247+H247</f>
        <v>42308.829999999994</v>
      </c>
      <c r="K247" s="14">
        <v>6.64</v>
      </c>
      <c r="L247" s="16">
        <f>B247*6.64</f>
        <v>16659.759999999998</v>
      </c>
      <c r="M247" s="12">
        <v>5000</v>
      </c>
      <c r="N247" s="17">
        <f>M247+L247</f>
        <v>21659.759999999998</v>
      </c>
    </row>
    <row r="248" spans="1:14" s="66" customFormat="1" ht="17.25" x14ac:dyDescent="0.3">
      <c r="A248" s="10" t="s">
        <v>254</v>
      </c>
      <c r="B248" s="32">
        <v>4276</v>
      </c>
      <c r="C248" s="11">
        <v>15.78</v>
      </c>
      <c r="D248" s="12">
        <v>67907.156000000003</v>
      </c>
      <c r="E248" s="12">
        <v>5000</v>
      </c>
      <c r="F248" s="18">
        <v>72907.156000000003</v>
      </c>
      <c r="G248" s="14">
        <v>14.87</v>
      </c>
      <c r="H248" s="12">
        <f>B248*14.87</f>
        <v>63584.119999999995</v>
      </c>
      <c r="I248" s="12">
        <v>5000</v>
      </c>
      <c r="J248" s="15">
        <f>I248+H248</f>
        <v>68584.12</v>
      </c>
      <c r="K248" s="14">
        <v>6.64</v>
      </c>
      <c r="L248" s="16">
        <f>B248*6.64</f>
        <v>28392.639999999999</v>
      </c>
      <c r="M248" s="12">
        <v>5000</v>
      </c>
      <c r="N248" s="17">
        <f>M248+L248</f>
        <v>33392.639999999999</v>
      </c>
    </row>
    <row r="249" spans="1:14" s="66" customFormat="1" ht="17.25" x14ac:dyDescent="0.3">
      <c r="A249" s="10" t="s">
        <v>255</v>
      </c>
      <c r="B249" s="32">
        <v>9287</v>
      </c>
      <c r="C249" s="11">
        <v>15.78</v>
      </c>
      <c r="D249" s="12">
        <v>147486.84700000001</v>
      </c>
      <c r="E249" s="12">
        <v>5000</v>
      </c>
      <c r="F249" s="18">
        <v>152486.84700000001</v>
      </c>
      <c r="G249" s="14">
        <v>14.87</v>
      </c>
      <c r="H249" s="12">
        <f>B249*14.87</f>
        <v>138097.69</v>
      </c>
      <c r="I249" s="12">
        <v>5000</v>
      </c>
      <c r="J249" s="15">
        <f>I249+H249</f>
        <v>143097.69</v>
      </c>
      <c r="K249" s="14">
        <v>6.64</v>
      </c>
      <c r="L249" s="16">
        <f>B249*6.64</f>
        <v>61665.68</v>
      </c>
      <c r="M249" s="12">
        <v>5000</v>
      </c>
      <c r="N249" s="17">
        <f>M249+L249</f>
        <v>66665.679999999993</v>
      </c>
    </row>
    <row r="250" spans="1:14" s="66" customFormat="1" ht="17.25" x14ac:dyDescent="0.3">
      <c r="A250" s="10" t="s">
        <v>256</v>
      </c>
      <c r="B250" s="32">
        <v>61</v>
      </c>
      <c r="C250" s="11">
        <v>15.78</v>
      </c>
      <c r="D250" s="12">
        <v>968.74099999999999</v>
      </c>
      <c r="E250" s="12">
        <v>5000</v>
      </c>
      <c r="F250" s="18">
        <v>5968.741</v>
      </c>
      <c r="G250" s="14">
        <v>14.87</v>
      </c>
      <c r="H250" s="12">
        <f>B250*14.87</f>
        <v>907.06999999999994</v>
      </c>
      <c r="I250" s="12">
        <v>5000</v>
      </c>
      <c r="J250" s="15">
        <f>I250+H250</f>
        <v>5907.07</v>
      </c>
      <c r="K250" s="14">
        <v>6.64</v>
      </c>
      <c r="L250" s="16">
        <f>B250*6.64</f>
        <v>405.03999999999996</v>
      </c>
      <c r="M250" s="12">
        <v>5000</v>
      </c>
      <c r="N250" s="17">
        <f>M250+L250</f>
        <v>5405.04</v>
      </c>
    </row>
    <row r="251" spans="1:14" s="66" customFormat="1" ht="17.25" x14ac:dyDescent="0.3">
      <c r="A251" s="10" t="s">
        <v>257</v>
      </c>
      <c r="B251" s="32">
        <v>41</v>
      </c>
      <c r="C251" s="11">
        <v>15.78</v>
      </c>
      <c r="D251" s="12">
        <v>651.12099999999998</v>
      </c>
      <c r="E251" s="12">
        <v>5000</v>
      </c>
      <c r="F251" s="18">
        <v>5651.1210000000001</v>
      </c>
      <c r="G251" s="14">
        <v>14.87</v>
      </c>
      <c r="H251" s="12">
        <f>B251*14.87</f>
        <v>609.66999999999996</v>
      </c>
      <c r="I251" s="12">
        <v>5000</v>
      </c>
      <c r="J251" s="15">
        <f>I251+H251</f>
        <v>5609.67</v>
      </c>
      <c r="K251" s="14">
        <v>6.64</v>
      </c>
      <c r="L251" s="16">
        <f>B251*6.64</f>
        <v>272.24</v>
      </c>
      <c r="M251" s="12">
        <v>5000</v>
      </c>
      <c r="N251" s="17">
        <f>M251+L251</f>
        <v>5272.24</v>
      </c>
    </row>
    <row r="252" spans="1:14" s="66" customFormat="1" ht="17.25" x14ac:dyDescent="0.3">
      <c r="A252" s="10" t="s">
        <v>259</v>
      </c>
      <c r="B252" s="32">
        <v>8984</v>
      </c>
      <c r="C252" s="11">
        <v>15.78</v>
      </c>
      <c r="D252" s="12">
        <v>142674.90400000001</v>
      </c>
      <c r="E252" s="12">
        <v>5000</v>
      </c>
      <c r="F252" s="18">
        <v>147674.90400000001</v>
      </c>
      <c r="G252" s="14">
        <v>14.87</v>
      </c>
      <c r="H252" s="12">
        <f>B252*14.87</f>
        <v>133592.07999999999</v>
      </c>
      <c r="I252" s="12">
        <v>5000</v>
      </c>
      <c r="J252" s="15">
        <f>I252+H252</f>
        <v>138592.07999999999</v>
      </c>
      <c r="K252" s="14">
        <v>6.64</v>
      </c>
      <c r="L252" s="16">
        <f>B252*6.64</f>
        <v>59653.759999999995</v>
      </c>
      <c r="M252" s="12">
        <v>5000</v>
      </c>
      <c r="N252" s="17">
        <f>M252+L252</f>
        <v>64653.759999999995</v>
      </c>
    </row>
    <row r="253" spans="1:14" s="66" customFormat="1" ht="17.25" x14ac:dyDescent="0.3">
      <c r="A253" s="10" t="s">
        <v>260</v>
      </c>
      <c r="B253" s="32">
        <v>6703</v>
      </c>
      <c r="C253" s="11">
        <v>15.78</v>
      </c>
      <c r="D253" s="12">
        <v>106450.34300000001</v>
      </c>
      <c r="E253" s="12">
        <v>5000</v>
      </c>
      <c r="F253" s="18">
        <v>111450.34300000001</v>
      </c>
      <c r="G253" s="14">
        <v>14.87</v>
      </c>
      <c r="H253" s="12">
        <f>B253*14.87</f>
        <v>99673.61</v>
      </c>
      <c r="I253" s="12">
        <v>5000</v>
      </c>
      <c r="J253" s="15">
        <f>I253+H253</f>
        <v>104673.61</v>
      </c>
      <c r="K253" s="14">
        <v>6.64</v>
      </c>
      <c r="L253" s="16">
        <f>B253*6.64</f>
        <v>44507.92</v>
      </c>
      <c r="M253" s="12">
        <v>5000</v>
      </c>
      <c r="N253" s="17">
        <f>M253+L253</f>
        <v>49507.92</v>
      </c>
    </row>
    <row r="254" spans="1:14" s="66" customFormat="1" ht="17.25" x14ac:dyDescent="0.3">
      <c r="A254" s="10" t="s">
        <v>261</v>
      </c>
      <c r="B254" s="32">
        <v>550</v>
      </c>
      <c r="C254" s="11">
        <v>15.78</v>
      </c>
      <c r="D254" s="12">
        <v>8734.5499999999993</v>
      </c>
      <c r="E254" s="12">
        <v>5000</v>
      </c>
      <c r="F254" s="18">
        <v>13734.55</v>
      </c>
      <c r="G254" s="14">
        <v>14.87</v>
      </c>
      <c r="H254" s="12">
        <f>B254*14.87</f>
        <v>8178.5</v>
      </c>
      <c r="I254" s="12">
        <v>5000</v>
      </c>
      <c r="J254" s="15">
        <f>I254+H254</f>
        <v>13178.5</v>
      </c>
      <c r="K254" s="14">
        <v>6.64</v>
      </c>
      <c r="L254" s="16">
        <f>B254*6.64</f>
        <v>3652</v>
      </c>
      <c r="M254" s="12">
        <v>5000</v>
      </c>
      <c r="N254" s="17">
        <f>M254+L254</f>
        <v>8652</v>
      </c>
    </row>
    <row r="255" spans="1:14" s="66" customFormat="1" ht="17.25" x14ac:dyDescent="0.3">
      <c r="A255" s="10" t="s">
        <v>262</v>
      </c>
      <c r="B255" s="32">
        <v>508</v>
      </c>
      <c r="C255" s="11">
        <v>15.78</v>
      </c>
      <c r="D255" s="12">
        <v>8067.5479999999998</v>
      </c>
      <c r="E255" s="12">
        <v>5000</v>
      </c>
      <c r="F255" s="18">
        <v>13067.547999999999</v>
      </c>
      <c r="G255" s="14">
        <v>14.87</v>
      </c>
      <c r="H255" s="12">
        <f>B255*14.87</f>
        <v>7553.96</v>
      </c>
      <c r="I255" s="12">
        <v>5000</v>
      </c>
      <c r="J255" s="15">
        <f>I255+H255</f>
        <v>12553.96</v>
      </c>
      <c r="K255" s="14">
        <v>6.64</v>
      </c>
      <c r="L255" s="16">
        <f>B255*6.64</f>
        <v>3373.12</v>
      </c>
      <c r="M255" s="12">
        <v>5000</v>
      </c>
      <c r="N255" s="17">
        <f>M255+L255</f>
        <v>8373.119999999999</v>
      </c>
    </row>
    <row r="256" spans="1:14" s="66" customFormat="1" ht="17.25" x14ac:dyDescent="0.3">
      <c r="A256" s="10" t="s">
        <v>263</v>
      </c>
      <c r="B256" s="32">
        <v>8991</v>
      </c>
      <c r="C256" s="11">
        <v>15.78</v>
      </c>
      <c r="D256" s="12">
        <v>142786.071</v>
      </c>
      <c r="E256" s="12">
        <v>5000</v>
      </c>
      <c r="F256" s="18">
        <v>147786.071</v>
      </c>
      <c r="G256" s="14">
        <v>14.87</v>
      </c>
      <c r="H256" s="12">
        <f>B256*14.87</f>
        <v>133696.16999999998</v>
      </c>
      <c r="I256" s="12">
        <v>5000</v>
      </c>
      <c r="J256" s="15">
        <f>I256+H256</f>
        <v>138696.16999999998</v>
      </c>
      <c r="K256" s="14">
        <v>6.64</v>
      </c>
      <c r="L256" s="16">
        <f>B256*6.64</f>
        <v>59700.24</v>
      </c>
      <c r="M256" s="12">
        <v>5000</v>
      </c>
      <c r="N256" s="17">
        <f>M256+L256</f>
        <v>64700.24</v>
      </c>
    </row>
    <row r="257" spans="1:14" s="66" customFormat="1" ht="17.25" x14ac:dyDescent="0.3">
      <c r="A257" s="10" t="s">
        <v>264</v>
      </c>
      <c r="B257" s="32">
        <v>1197</v>
      </c>
      <c r="C257" s="11">
        <v>15.78</v>
      </c>
      <c r="D257" s="12">
        <v>19009.557000000001</v>
      </c>
      <c r="E257" s="12">
        <v>5000</v>
      </c>
      <c r="F257" s="18">
        <v>24009.557000000001</v>
      </c>
      <c r="G257" s="14">
        <v>14.87</v>
      </c>
      <c r="H257" s="12">
        <f>B257*14.87</f>
        <v>17799.39</v>
      </c>
      <c r="I257" s="12">
        <v>5000</v>
      </c>
      <c r="J257" s="15">
        <f>I257+H257</f>
        <v>22799.39</v>
      </c>
      <c r="K257" s="14">
        <v>6.64</v>
      </c>
      <c r="L257" s="16">
        <f>B257*6.64</f>
        <v>7948.08</v>
      </c>
      <c r="M257" s="12">
        <v>5000</v>
      </c>
      <c r="N257" s="17">
        <f>M257+L257</f>
        <v>12948.08</v>
      </c>
    </row>
    <row r="258" spans="1:14" s="66" customFormat="1" ht="17.25" x14ac:dyDescent="0.3">
      <c r="A258" s="10" t="s">
        <v>265</v>
      </c>
      <c r="B258" s="32">
        <v>199</v>
      </c>
      <c r="C258" s="11">
        <v>15.78</v>
      </c>
      <c r="D258" s="12">
        <v>3160.319</v>
      </c>
      <c r="E258" s="12">
        <v>5000</v>
      </c>
      <c r="F258" s="18">
        <v>8160.3189999999995</v>
      </c>
      <c r="G258" s="14">
        <v>14.87</v>
      </c>
      <c r="H258" s="12">
        <f>B258*14.87</f>
        <v>2959.1299999999997</v>
      </c>
      <c r="I258" s="12">
        <v>5000</v>
      </c>
      <c r="J258" s="15">
        <f>I258+H258</f>
        <v>7959.1299999999992</v>
      </c>
      <c r="K258" s="14">
        <v>6.64</v>
      </c>
      <c r="L258" s="16">
        <f>B258*6.64</f>
        <v>1321.36</v>
      </c>
      <c r="M258" s="12">
        <v>5000</v>
      </c>
      <c r="N258" s="17">
        <f>M258+L258</f>
        <v>6321.36</v>
      </c>
    </row>
    <row r="259" spans="1:14" s="66" customFormat="1" ht="17.25" x14ac:dyDescent="0.3">
      <c r="A259" s="10" t="s">
        <v>266</v>
      </c>
      <c r="B259" s="32">
        <v>680</v>
      </c>
      <c r="C259" s="11">
        <v>15.78</v>
      </c>
      <c r="D259" s="12">
        <v>10799.08</v>
      </c>
      <c r="E259" s="12">
        <v>5000</v>
      </c>
      <c r="F259" s="18">
        <v>15799.08</v>
      </c>
      <c r="G259" s="14">
        <v>14.87</v>
      </c>
      <c r="H259" s="12">
        <f>B259*14.87</f>
        <v>10111.6</v>
      </c>
      <c r="I259" s="12">
        <v>5000</v>
      </c>
      <c r="J259" s="15">
        <f>I259+H259</f>
        <v>15111.6</v>
      </c>
      <c r="K259" s="14">
        <v>6.64</v>
      </c>
      <c r="L259" s="16">
        <f>B259*6.64</f>
        <v>4515.2</v>
      </c>
      <c r="M259" s="12">
        <v>5000</v>
      </c>
      <c r="N259" s="17">
        <f>M259+L259</f>
        <v>9515.2000000000007</v>
      </c>
    </row>
    <row r="260" spans="1:14" s="66" customFormat="1" ht="17.25" x14ac:dyDescent="0.3">
      <c r="A260" s="10" t="s">
        <v>267</v>
      </c>
      <c r="B260" s="32">
        <v>29190</v>
      </c>
      <c r="C260" s="11">
        <v>15.78</v>
      </c>
      <c r="D260" s="12">
        <v>463566.39</v>
      </c>
      <c r="E260" s="12">
        <v>5000</v>
      </c>
      <c r="F260" s="18">
        <v>468566.39</v>
      </c>
      <c r="G260" s="14">
        <v>14.87</v>
      </c>
      <c r="H260" s="12">
        <f>B260*14.87</f>
        <v>434055.3</v>
      </c>
      <c r="I260" s="12">
        <v>5000</v>
      </c>
      <c r="J260" s="15">
        <f>I260+H260</f>
        <v>439055.3</v>
      </c>
      <c r="K260" s="14">
        <v>6.64</v>
      </c>
      <c r="L260" s="16">
        <f>B260*6.64</f>
        <v>193821.59999999998</v>
      </c>
      <c r="M260" s="12">
        <v>5000</v>
      </c>
      <c r="N260" s="17">
        <f>M260+L260</f>
        <v>198821.59999999998</v>
      </c>
    </row>
    <row r="261" spans="1:14" s="66" customFormat="1" ht="17.25" x14ac:dyDescent="0.3">
      <c r="A261" s="10" t="s">
        <v>268</v>
      </c>
      <c r="B261" s="32">
        <v>72</v>
      </c>
      <c r="C261" s="11">
        <v>15.78</v>
      </c>
      <c r="D261" s="12">
        <v>1143.432</v>
      </c>
      <c r="E261" s="12">
        <v>5000</v>
      </c>
      <c r="F261" s="18">
        <v>6143.4319999999998</v>
      </c>
      <c r="G261" s="14">
        <v>14.87</v>
      </c>
      <c r="H261" s="12">
        <f>B261*14.87</f>
        <v>1070.6399999999999</v>
      </c>
      <c r="I261" s="12">
        <v>5000</v>
      </c>
      <c r="J261" s="15">
        <f>I261+H261</f>
        <v>6070.6399999999994</v>
      </c>
      <c r="K261" s="14">
        <v>6.64</v>
      </c>
      <c r="L261" s="16">
        <f>B261*6.64</f>
        <v>478.08</v>
      </c>
      <c r="M261" s="12">
        <v>5000</v>
      </c>
      <c r="N261" s="17">
        <f>M261+L261</f>
        <v>5478.08</v>
      </c>
    </row>
    <row r="262" spans="1:14" s="66" customFormat="1" ht="17.25" x14ac:dyDescent="0.3">
      <c r="A262" s="10" t="s">
        <v>269</v>
      </c>
      <c r="B262" s="32">
        <v>450</v>
      </c>
      <c r="C262" s="11">
        <v>15.78</v>
      </c>
      <c r="D262" s="12">
        <v>7146.45</v>
      </c>
      <c r="E262" s="12">
        <v>5000</v>
      </c>
      <c r="F262" s="18">
        <v>12146.45</v>
      </c>
      <c r="G262" s="14">
        <v>14.87</v>
      </c>
      <c r="H262" s="12">
        <f>B262*14.87</f>
        <v>6691.5</v>
      </c>
      <c r="I262" s="12">
        <v>5000</v>
      </c>
      <c r="J262" s="15">
        <f>I262+H262</f>
        <v>11691.5</v>
      </c>
      <c r="K262" s="14">
        <v>6.64</v>
      </c>
      <c r="L262" s="16">
        <f>B262*6.64</f>
        <v>2988</v>
      </c>
      <c r="M262" s="12">
        <v>5000</v>
      </c>
      <c r="N262" s="17">
        <f>M262+L262</f>
        <v>7988</v>
      </c>
    </row>
    <row r="263" spans="1:14" s="66" customFormat="1" ht="17.25" x14ac:dyDescent="0.3">
      <c r="A263" s="10" t="s">
        <v>270</v>
      </c>
      <c r="B263" s="32">
        <v>394</v>
      </c>
      <c r="C263" s="11">
        <v>15.78</v>
      </c>
      <c r="D263" s="12">
        <v>6257.1140000000005</v>
      </c>
      <c r="E263" s="12">
        <v>5000</v>
      </c>
      <c r="F263" s="18">
        <v>11257.114000000001</v>
      </c>
      <c r="G263" s="14">
        <v>14.87</v>
      </c>
      <c r="H263" s="12">
        <f>B263*14.87</f>
        <v>5858.78</v>
      </c>
      <c r="I263" s="12">
        <v>5000</v>
      </c>
      <c r="J263" s="15">
        <f>I263+H263</f>
        <v>10858.779999999999</v>
      </c>
      <c r="K263" s="14">
        <v>6.64</v>
      </c>
      <c r="L263" s="16">
        <f>B263*6.64</f>
        <v>2616.16</v>
      </c>
      <c r="M263" s="12">
        <v>5000</v>
      </c>
      <c r="N263" s="17">
        <f>M263+L263</f>
        <v>7616.16</v>
      </c>
    </row>
    <row r="264" spans="1:14" s="66" customFormat="1" ht="17.25" x14ac:dyDescent="0.3">
      <c r="A264" s="10" t="s">
        <v>271</v>
      </c>
      <c r="B264" s="32">
        <v>372</v>
      </c>
      <c r="C264" s="11">
        <v>15.78</v>
      </c>
      <c r="D264" s="12">
        <v>5907.732</v>
      </c>
      <c r="E264" s="12">
        <v>5000</v>
      </c>
      <c r="F264" s="18">
        <v>10907.732</v>
      </c>
      <c r="G264" s="14">
        <v>14.87</v>
      </c>
      <c r="H264" s="12">
        <f>B264*14.87</f>
        <v>5531.6399999999994</v>
      </c>
      <c r="I264" s="12">
        <v>5000</v>
      </c>
      <c r="J264" s="15">
        <f>I264+H264</f>
        <v>10531.64</v>
      </c>
      <c r="K264" s="14">
        <v>6.64</v>
      </c>
      <c r="L264" s="16">
        <f>B264*6.64</f>
        <v>2470.08</v>
      </c>
      <c r="M264" s="12">
        <v>5000</v>
      </c>
      <c r="N264" s="17">
        <f>M264+L264</f>
        <v>7470.08</v>
      </c>
    </row>
    <row r="265" spans="1:14" s="66" customFormat="1" ht="17.25" x14ac:dyDescent="0.3">
      <c r="A265" s="10" t="s">
        <v>272</v>
      </c>
      <c r="B265" s="32">
        <v>103</v>
      </c>
      <c r="C265" s="11">
        <v>15.78</v>
      </c>
      <c r="D265" s="12">
        <v>1635.7429999999999</v>
      </c>
      <c r="E265" s="12">
        <v>5000</v>
      </c>
      <c r="F265" s="18">
        <v>6635.7430000000004</v>
      </c>
      <c r="G265" s="14">
        <v>14.87</v>
      </c>
      <c r="H265" s="12">
        <f>B265*14.87</f>
        <v>1531.61</v>
      </c>
      <c r="I265" s="12">
        <v>5000</v>
      </c>
      <c r="J265" s="15">
        <f>I265+H265</f>
        <v>6531.61</v>
      </c>
      <c r="K265" s="14">
        <v>6.64</v>
      </c>
      <c r="L265" s="16">
        <f>B265*6.64</f>
        <v>683.92</v>
      </c>
      <c r="M265" s="12">
        <v>5000</v>
      </c>
      <c r="N265" s="17">
        <f>M265+L265</f>
        <v>5683.92</v>
      </c>
    </row>
    <row r="266" spans="1:14" s="66" customFormat="1" ht="17.25" x14ac:dyDescent="0.3">
      <c r="A266" s="10" t="s">
        <v>273</v>
      </c>
      <c r="B266" s="32">
        <v>127</v>
      </c>
      <c r="C266" s="11">
        <v>15.78</v>
      </c>
      <c r="D266" s="12">
        <v>2016.8869999999999</v>
      </c>
      <c r="E266" s="12">
        <v>5000</v>
      </c>
      <c r="F266" s="18">
        <v>7016.8869999999997</v>
      </c>
      <c r="G266" s="14">
        <v>14.87</v>
      </c>
      <c r="H266" s="12">
        <f>B266*14.87</f>
        <v>1888.49</v>
      </c>
      <c r="I266" s="12">
        <v>5000</v>
      </c>
      <c r="J266" s="15">
        <f>I266+H266</f>
        <v>6888.49</v>
      </c>
      <c r="K266" s="14">
        <v>6.64</v>
      </c>
      <c r="L266" s="16">
        <f>B266*6.64</f>
        <v>843.28</v>
      </c>
      <c r="M266" s="12">
        <v>5000</v>
      </c>
      <c r="N266" s="17">
        <f>M266+L266</f>
        <v>5843.28</v>
      </c>
    </row>
    <row r="267" spans="1:14" s="66" customFormat="1" ht="17.25" x14ac:dyDescent="0.3">
      <c r="A267" s="10" t="s">
        <v>274</v>
      </c>
      <c r="B267" s="32">
        <v>4223</v>
      </c>
      <c r="C267" s="11">
        <v>15.78</v>
      </c>
      <c r="D267" s="12">
        <v>67065.463000000003</v>
      </c>
      <c r="E267" s="12">
        <v>5000</v>
      </c>
      <c r="F267" s="18">
        <v>72065.463000000003</v>
      </c>
      <c r="G267" s="14">
        <v>14.87</v>
      </c>
      <c r="H267" s="12">
        <f>B267*14.87</f>
        <v>62796.009999999995</v>
      </c>
      <c r="I267" s="12">
        <v>5000</v>
      </c>
      <c r="J267" s="15">
        <f>I267+H267</f>
        <v>67796.009999999995</v>
      </c>
      <c r="K267" s="14">
        <v>6.64</v>
      </c>
      <c r="L267" s="16">
        <f>B267*6.64</f>
        <v>28040.719999999998</v>
      </c>
      <c r="M267" s="12">
        <v>5000</v>
      </c>
      <c r="N267" s="17">
        <f>M267+L267</f>
        <v>33040.720000000001</v>
      </c>
    </row>
    <row r="268" spans="1:14" s="66" customFormat="1" ht="17.25" x14ac:dyDescent="0.3">
      <c r="A268" s="10" t="s">
        <v>275</v>
      </c>
      <c r="B268" s="32">
        <v>29</v>
      </c>
      <c r="C268" s="11">
        <v>15.78</v>
      </c>
      <c r="D268" s="12">
        <v>460.54899999999998</v>
      </c>
      <c r="E268" s="12">
        <v>5000</v>
      </c>
      <c r="F268" s="18">
        <v>5460.549</v>
      </c>
      <c r="G268" s="14">
        <v>14.87</v>
      </c>
      <c r="H268" s="12">
        <f>B268*14.87</f>
        <v>431.22999999999996</v>
      </c>
      <c r="I268" s="12">
        <v>5000</v>
      </c>
      <c r="J268" s="15">
        <f>I268+H268</f>
        <v>5431.23</v>
      </c>
      <c r="K268" s="14">
        <v>6.64</v>
      </c>
      <c r="L268" s="16">
        <f>B268*6.64</f>
        <v>192.56</v>
      </c>
      <c r="M268" s="12">
        <v>5000</v>
      </c>
      <c r="N268" s="17">
        <f>M268+L268</f>
        <v>5192.5600000000004</v>
      </c>
    </row>
    <row r="269" spans="1:14" s="66" customFormat="1" ht="17.25" x14ac:dyDescent="0.3">
      <c r="A269" s="10" t="s">
        <v>276</v>
      </c>
      <c r="B269" s="32">
        <v>3085</v>
      </c>
      <c r="C269" s="11">
        <v>15.78</v>
      </c>
      <c r="D269" s="12">
        <v>48992.885000000002</v>
      </c>
      <c r="E269" s="12">
        <v>5000</v>
      </c>
      <c r="F269" s="18">
        <v>53992.885000000002</v>
      </c>
      <c r="G269" s="14">
        <v>14.87</v>
      </c>
      <c r="H269" s="12">
        <f>B269*14.87</f>
        <v>45873.95</v>
      </c>
      <c r="I269" s="12">
        <v>5000</v>
      </c>
      <c r="J269" s="15">
        <f>I269+H269</f>
        <v>50873.95</v>
      </c>
      <c r="K269" s="14">
        <v>6.64</v>
      </c>
      <c r="L269" s="16">
        <f>B269*6.64</f>
        <v>20484.399999999998</v>
      </c>
      <c r="M269" s="12">
        <v>5000</v>
      </c>
      <c r="N269" s="17">
        <f>M269+L269</f>
        <v>25484.399999999998</v>
      </c>
    </row>
    <row r="270" spans="1:14" s="66" customFormat="1" ht="17.25" x14ac:dyDescent="0.3">
      <c r="A270" s="10" t="s">
        <v>277</v>
      </c>
      <c r="B270" s="32">
        <v>811</v>
      </c>
      <c r="C270" s="11">
        <v>15.78</v>
      </c>
      <c r="D270" s="12">
        <v>12879.491</v>
      </c>
      <c r="E270" s="12">
        <v>5000</v>
      </c>
      <c r="F270" s="18">
        <v>17879.491000000002</v>
      </c>
      <c r="G270" s="14">
        <v>14.87</v>
      </c>
      <c r="H270" s="12">
        <f>B270*14.87</f>
        <v>12059.57</v>
      </c>
      <c r="I270" s="12">
        <v>5000</v>
      </c>
      <c r="J270" s="15">
        <f>I270+H270</f>
        <v>17059.57</v>
      </c>
      <c r="K270" s="14">
        <v>6.64</v>
      </c>
      <c r="L270" s="16">
        <f>B270*6.64</f>
        <v>5385.04</v>
      </c>
      <c r="M270" s="12">
        <v>5000</v>
      </c>
      <c r="N270" s="17">
        <f>M270+L270</f>
        <v>10385.040000000001</v>
      </c>
    </row>
    <row r="271" spans="1:14" s="66" customFormat="1" ht="17.25" x14ac:dyDescent="0.3">
      <c r="A271" s="10" t="s">
        <v>278</v>
      </c>
      <c r="B271" s="32">
        <v>1981</v>
      </c>
      <c r="C271" s="11">
        <v>15.78</v>
      </c>
      <c r="D271" s="12">
        <v>31460.261000000002</v>
      </c>
      <c r="E271" s="12">
        <v>5000</v>
      </c>
      <c r="F271" s="18">
        <v>36460.260999999999</v>
      </c>
      <c r="G271" s="14">
        <v>14.87</v>
      </c>
      <c r="H271" s="12">
        <f>B271*14.87</f>
        <v>29457.469999999998</v>
      </c>
      <c r="I271" s="12">
        <v>5000</v>
      </c>
      <c r="J271" s="15">
        <f>I271+H271</f>
        <v>34457.47</v>
      </c>
      <c r="K271" s="14">
        <v>6.64</v>
      </c>
      <c r="L271" s="16">
        <f>B271*6.64</f>
        <v>13153.84</v>
      </c>
      <c r="M271" s="12">
        <v>5000</v>
      </c>
      <c r="N271" s="17">
        <f>M271+L271</f>
        <v>18153.84</v>
      </c>
    </row>
    <row r="272" spans="1:14" s="66" customFormat="1" ht="17.25" x14ac:dyDescent="0.3">
      <c r="A272" s="10" t="s">
        <v>279</v>
      </c>
      <c r="B272" s="32">
        <v>467</v>
      </c>
      <c r="C272" s="11">
        <v>15.78</v>
      </c>
      <c r="D272" s="12">
        <v>7416.4269999999997</v>
      </c>
      <c r="E272" s="12">
        <v>5000</v>
      </c>
      <c r="F272" s="18">
        <v>12416.427</v>
      </c>
      <c r="G272" s="14">
        <v>14.87</v>
      </c>
      <c r="H272" s="12">
        <f>B272*14.87</f>
        <v>6944.29</v>
      </c>
      <c r="I272" s="12">
        <v>5000</v>
      </c>
      <c r="J272" s="15">
        <f>I272+H272</f>
        <v>11944.29</v>
      </c>
      <c r="K272" s="14">
        <v>6.64</v>
      </c>
      <c r="L272" s="16">
        <f>B272*6.64</f>
        <v>3100.8799999999997</v>
      </c>
      <c r="M272" s="12">
        <v>5000</v>
      </c>
      <c r="N272" s="17">
        <f>M272+L272</f>
        <v>8100.8799999999992</v>
      </c>
    </row>
    <row r="273" spans="1:14" s="66" customFormat="1" ht="17.25" x14ac:dyDescent="0.3">
      <c r="A273" s="10" t="s">
        <v>280</v>
      </c>
      <c r="B273" s="32">
        <v>182</v>
      </c>
      <c r="C273" s="11">
        <v>15.78</v>
      </c>
      <c r="D273" s="12">
        <v>2890.3420000000001</v>
      </c>
      <c r="E273" s="12">
        <v>5000</v>
      </c>
      <c r="F273" s="18">
        <v>7890.3420000000006</v>
      </c>
      <c r="G273" s="14">
        <v>14.87</v>
      </c>
      <c r="H273" s="12">
        <f>B273*14.87</f>
        <v>2706.3399999999997</v>
      </c>
      <c r="I273" s="12">
        <v>5000</v>
      </c>
      <c r="J273" s="15">
        <f>I273+H273</f>
        <v>7706.34</v>
      </c>
      <c r="K273" s="14">
        <v>6.64</v>
      </c>
      <c r="L273" s="16">
        <f>B273*6.64</f>
        <v>1208.48</v>
      </c>
      <c r="M273" s="12">
        <v>5000</v>
      </c>
      <c r="N273" s="17">
        <f>M273+L273</f>
        <v>6208.48</v>
      </c>
    </row>
    <row r="274" spans="1:14" s="66" customFormat="1" ht="17.25" x14ac:dyDescent="0.3">
      <c r="A274" s="10" t="s">
        <v>281</v>
      </c>
      <c r="B274" s="32">
        <v>304</v>
      </c>
      <c r="C274" s="11">
        <v>15.78</v>
      </c>
      <c r="D274" s="12">
        <v>4827.8240000000005</v>
      </c>
      <c r="E274" s="12">
        <v>5000</v>
      </c>
      <c r="F274" s="18">
        <v>9827.8240000000005</v>
      </c>
      <c r="G274" s="14">
        <v>14.87</v>
      </c>
      <c r="H274" s="12">
        <f>B274*14.87</f>
        <v>4520.4799999999996</v>
      </c>
      <c r="I274" s="12">
        <v>5000</v>
      </c>
      <c r="J274" s="15">
        <f>I274+H274</f>
        <v>9520.48</v>
      </c>
      <c r="K274" s="14">
        <v>6.64</v>
      </c>
      <c r="L274" s="16">
        <f>B274*6.64</f>
        <v>2018.56</v>
      </c>
      <c r="M274" s="12">
        <v>5000</v>
      </c>
      <c r="N274" s="17">
        <f>M274+L274</f>
        <v>7018.5599999999995</v>
      </c>
    </row>
    <row r="275" spans="1:14" s="66" customFormat="1" ht="17.25" x14ac:dyDescent="0.3">
      <c r="A275" s="10" t="s">
        <v>282</v>
      </c>
      <c r="B275" s="32">
        <v>82</v>
      </c>
      <c r="C275" s="11">
        <v>15.78</v>
      </c>
      <c r="D275" s="12">
        <v>1302.242</v>
      </c>
      <c r="E275" s="12">
        <v>5000</v>
      </c>
      <c r="F275" s="18">
        <v>6302.2420000000002</v>
      </c>
      <c r="G275" s="14">
        <v>14.87</v>
      </c>
      <c r="H275" s="12">
        <f>B275*14.87</f>
        <v>1219.3399999999999</v>
      </c>
      <c r="I275" s="12">
        <v>5000</v>
      </c>
      <c r="J275" s="15">
        <f>I275+H275</f>
        <v>6219.34</v>
      </c>
      <c r="K275" s="14">
        <v>6.64</v>
      </c>
      <c r="L275" s="16">
        <f>B275*6.64</f>
        <v>544.48</v>
      </c>
      <c r="M275" s="12">
        <v>5000</v>
      </c>
      <c r="N275" s="17">
        <f>M275+L275</f>
        <v>5544.48</v>
      </c>
    </row>
    <row r="276" spans="1:14" s="66" customFormat="1" ht="17.25" x14ac:dyDescent="0.3">
      <c r="A276" s="10" t="s">
        <v>283</v>
      </c>
      <c r="B276" s="32">
        <v>9985</v>
      </c>
      <c r="C276" s="11">
        <v>15.78</v>
      </c>
      <c r="D276" s="12">
        <v>158571.785</v>
      </c>
      <c r="E276" s="12">
        <v>5000</v>
      </c>
      <c r="F276" s="18">
        <v>163571.785</v>
      </c>
      <c r="G276" s="14">
        <v>14.87</v>
      </c>
      <c r="H276" s="12">
        <f>B276*14.87</f>
        <v>148476.94999999998</v>
      </c>
      <c r="I276" s="12">
        <v>5000</v>
      </c>
      <c r="J276" s="15">
        <f>I276+H276</f>
        <v>153476.94999999998</v>
      </c>
      <c r="K276" s="14">
        <v>6.64</v>
      </c>
      <c r="L276" s="16">
        <f>B276*6.64</f>
        <v>66300.399999999994</v>
      </c>
      <c r="M276" s="12">
        <v>5000</v>
      </c>
      <c r="N276" s="17">
        <f>M276+L276</f>
        <v>71300.399999999994</v>
      </c>
    </row>
    <row r="277" spans="1:14" s="66" customFormat="1" ht="17.25" x14ac:dyDescent="0.3">
      <c r="A277" s="10" t="s">
        <v>284</v>
      </c>
      <c r="B277" s="32">
        <v>6536</v>
      </c>
      <c r="C277" s="11">
        <v>15.78</v>
      </c>
      <c r="D277" s="12">
        <v>103798.216</v>
      </c>
      <c r="E277" s="12">
        <v>5000</v>
      </c>
      <c r="F277" s="18">
        <v>108798.216</v>
      </c>
      <c r="G277" s="14">
        <v>14.87</v>
      </c>
      <c r="H277" s="12">
        <f>B277*14.87</f>
        <v>97190.319999999992</v>
      </c>
      <c r="I277" s="12">
        <v>5000</v>
      </c>
      <c r="J277" s="15">
        <f>I277+H277</f>
        <v>102190.31999999999</v>
      </c>
      <c r="K277" s="14">
        <v>6.64</v>
      </c>
      <c r="L277" s="16">
        <f>B277*6.64</f>
        <v>43399.040000000001</v>
      </c>
      <c r="M277" s="12">
        <v>5000</v>
      </c>
      <c r="N277" s="17">
        <f>M277+L277</f>
        <v>48399.040000000001</v>
      </c>
    </row>
    <row r="278" spans="1:14" s="66" customFormat="1" ht="17.25" x14ac:dyDescent="0.3">
      <c r="A278" s="10" t="s">
        <v>285</v>
      </c>
      <c r="B278" s="32">
        <v>27043</v>
      </c>
      <c r="C278" s="11">
        <v>15.78</v>
      </c>
      <c r="D278" s="12">
        <v>429469.88300000003</v>
      </c>
      <c r="E278" s="12">
        <v>5000</v>
      </c>
      <c r="F278" s="18">
        <v>434469.88300000003</v>
      </c>
      <c r="G278" s="14">
        <v>14.87</v>
      </c>
      <c r="H278" s="12">
        <f>B278*14.87</f>
        <v>402129.41</v>
      </c>
      <c r="I278" s="12">
        <v>5000</v>
      </c>
      <c r="J278" s="15">
        <f>I278+H278</f>
        <v>407129.41</v>
      </c>
      <c r="K278" s="14">
        <v>6.64</v>
      </c>
      <c r="L278" s="16">
        <f>B278*6.64</f>
        <v>179565.52</v>
      </c>
      <c r="M278" s="12">
        <v>5000</v>
      </c>
      <c r="N278" s="17">
        <f>M278+L278</f>
        <v>184565.52</v>
      </c>
    </row>
    <row r="279" spans="1:14" s="66" customFormat="1" ht="17.25" x14ac:dyDescent="0.3">
      <c r="A279" s="10" t="s">
        <v>286</v>
      </c>
      <c r="B279" s="32">
        <v>166</v>
      </c>
      <c r="C279" s="11">
        <v>15.78</v>
      </c>
      <c r="D279" s="12">
        <v>2636.2460000000001</v>
      </c>
      <c r="E279" s="12">
        <v>5000</v>
      </c>
      <c r="F279" s="18">
        <v>7636.2460000000001</v>
      </c>
      <c r="G279" s="14">
        <v>14.87</v>
      </c>
      <c r="H279" s="12">
        <f>B279*14.87</f>
        <v>2468.42</v>
      </c>
      <c r="I279" s="12">
        <v>5000</v>
      </c>
      <c r="J279" s="15">
        <f>I279+H279</f>
        <v>7468.42</v>
      </c>
      <c r="K279" s="14">
        <v>6.64</v>
      </c>
      <c r="L279" s="16">
        <f>B279*6.64</f>
        <v>1102.24</v>
      </c>
      <c r="M279" s="12">
        <v>5000</v>
      </c>
      <c r="N279" s="17">
        <f>M279+L279</f>
        <v>6102.24</v>
      </c>
    </row>
    <row r="280" spans="1:14" s="66" customFormat="1" ht="17.25" x14ac:dyDescent="0.3">
      <c r="A280" s="10" t="s">
        <v>287</v>
      </c>
      <c r="B280" s="32">
        <v>8637</v>
      </c>
      <c r="C280" s="11">
        <v>15.78</v>
      </c>
      <c r="D280" s="12">
        <v>137164.19700000001</v>
      </c>
      <c r="E280" s="12">
        <v>5000</v>
      </c>
      <c r="F280" s="18">
        <v>142164.19700000001</v>
      </c>
      <c r="G280" s="14">
        <v>14.87</v>
      </c>
      <c r="H280" s="12">
        <f>B280*14.87</f>
        <v>128432.18999999999</v>
      </c>
      <c r="I280" s="12">
        <v>5000</v>
      </c>
      <c r="J280" s="15">
        <f>I280+H280</f>
        <v>133432.19</v>
      </c>
      <c r="K280" s="14">
        <v>6.64</v>
      </c>
      <c r="L280" s="16">
        <f>B280*6.64</f>
        <v>57349.68</v>
      </c>
      <c r="M280" s="12">
        <v>5000</v>
      </c>
      <c r="N280" s="17">
        <f>M280+L280</f>
        <v>62349.68</v>
      </c>
    </row>
    <row r="281" spans="1:14" s="66" customFormat="1" ht="17.25" x14ac:dyDescent="0.3">
      <c r="A281" s="10" t="s">
        <v>288</v>
      </c>
      <c r="B281" s="32">
        <v>240</v>
      </c>
      <c r="C281" s="11">
        <v>15.78</v>
      </c>
      <c r="D281" s="12">
        <v>3811.44</v>
      </c>
      <c r="E281" s="12">
        <v>5000</v>
      </c>
      <c r="F281" s="18">
        <v>8811.44</v>
      </c>
      <c r="G281" s="14">
        <v>14.87</v>
      </c>
      <c r="H281" s="12">
        <f>B281*14.87</f>
        <v>3568.7999999999997</v>
      </c>
      <c r="I281" s="12">
        <v>5000</v>
      </c>
      <c r="J281" s="15">
        <f>I281+H281</f>
        <v>8568.7999999999993</v>
      </c>
      <c r="K281" s="14">
        <v>6.64</v>
      </c>
      <c r="L281" s="16">
        <f>B281*6.64</f>
        <v>1593.6</v>
      </c>
      <c r="M281" s="12">
        <v>5000</v>
      </c>
      <c r="N281" s="17">
        <f>M281+L281</f>
        <v>6593.6</v>
      </c>
    </row>
    <row r="282" spans="1:14" s="66" customFormat="1" ht="17.25" x14ac:dyDescent="0.3">
      <c r="A282" s="10" t="s">
        <v>289</v>
      </c>
      <c r="B282" s="32">
        <v>1235</v>
      </c>
      <c r="C282" s="11">
        <v>15.78</v>
      </c>
      <c r="D282" s="12">
        <v>19613.035</v>
      </c>
      <c r="E282" s="12">
        <v>5000</v>
      </c>
      <c r="F282" s="18">
        <v>24613.035</v>
      </c>
      <c r="G282" s="14">
        <v>14.87</v>
      </c>
      <c r="H282" s="12">
        <f>B282*14.87</f>
        <v>18364.45</v>
      </c>
      <c r="I282" s="12">
        <v>5000</v>
      </c>
      <c r="J282" s="15">
        <f>I282+H282</f>
        <v>23364.45</v>
      </c>
      <c r="K282" s="14">
        <v>6.64</v>
      </c>
      <c r="L282" s="16">
        <f>B282*6.64</f>
        <v>8200.4</v>
      </c>
      <c r="M282" s="12">
        <v>5000</v>
      </c>
      <c r="N282" s="17">
        <f>M282+L282</f>
        <v>13200.4</v>
      </c>
    </row>
    <row r="283" spans="1:14" s="66" customFormat="1" ht="17.25" x14ac:dyDescent="0.3">
      <c r="A283" s="10" t="s">
        <v>291</v>
      </c>
      <c r="B283" s="32">
        <v>233</v>
      </c>
      <c r="C283" s="11">
        <v>15.78</v>
      </c>
      <c r="D283" s="12">
        <v>3700.2730000000001</v>
      </c>
      <c r="E283" s="12">
        <v>5000</v>
      </c>
      <c r="F283" s="18">
        <v>8700.273000000001</v>
      </c>
      <c r="G283" s="14">
        <v>14.87</v>
      </c>
      <c r="H283" s="12">
        <f>B283*14.87</f>
        <v>3464.71</v>
      </c>
      <c r="I283" s="12">
        <v>5000</v>
      </c>
      <c r="J283" s="15">
        <f>I283+H283</f>
        <v>8464.7099999999991</v>
      </c>
      <c r="K283" s="14">
        <v>6.64</v>
      </c>
      <c r="L283" s="16">
        <f>B283*6.64</f>
        <v>1547.12</v>
      </c>
      <c r="M283" s="12">
        <v>5000</v>
      </c>
      <c r="N283" s="17">
        <f>M283+L283</f>
        <v>6547.12</v>
      </c>
    </row>
    <row r="284" spans="1:14" s="66" customFormat="1" ht="17.25" x14ac:dyDescent="0.3">
      <c r="A284" s="10" t="s">
        <v>293</v>
      </c>
      <c r="B284" s="32">
        <v>796</v>
      </c>
      <c r="C284" s="11">
        <v>15.78</v>
      </c>
      <c r="D284" s="12">
        <v>12641.276</v>
      </c>
      <c r="E284" s="12">
        <v>5000</v>
      </c>
      <c r="F284" s="18">
        <v>17641.275999999998</v>
      </c>
      <c r="G284" s="14">
        <v>14.87</v>
      </c>
      <c r="H284" s="12">
        <f>B284*14.87</f>
        <v>11836.519999999999</v>
      </c>
      <c r="I284" s="12">
        <v>5000</v>
      </c>
      <c r="J284" s="15">
        <f>I284+H284</f>
        <v>16836.519999999997</v>
      </c>
      <c r="K284" s="14">
        <v>6.64</v>
      </c>
      <c r="L284" s="16">
        <f>B284*6.64</f>
        <v>5285.44</v>
      </c>
      <c r="M284" s="12">
        <v>5000</v>
      </c>
      <c r="N284" s="17">
        <f>M284+L284</f>
        <v>10285.439999999999</v>
      </c>
    </row>
    <row r="285" spans="1:14" s="66" customFormat="1" ht="17.25" x14ac:dyDescent="0.3">
      <c r="A285" s="10" t="s">
        <v>294</v>
      </c>
      <c r="B285" s="32">
        <v>1111</v>
      </c>
      <c r="C285" s="11">
        <v>15.78</v>
      </c>
      <c r="D285" s="12">
        <v>17643.791000000001</v>
      </c>
      <c r="E285" s="12">
        <v>5000</v>
      </c>
      <c r="F285" s="18">
        <v>22643.791000000001</v>
      </c>
      <c r="G285" s="14">
        <v>14.87</v>
      </c>
      <c r="H285" s="12">
        <f>B285*14.87</f>
        <v>16520.57</v>
      </c>
      <c r="I285" s="12">
        <v>5000</v>
      </c>
      <c r="J285" s="15">
        <f>I285+H285</f>
        <v>21520.57</v>
      </c>
      <c r="K285" s="14">
        <v>6.64</v>
      </c>
      <c r="L285" s="16">
        <f>B285*6.64</f>
        <v>7377.04</v>
      </c>
      <c r="M285" s="12">
        <v>5000</v>
      </c>
      <c r="N285" s="17">
        <f>M285+L285</f>
        <v>12377.04</v>
      </c>
    </row>
    <row r="286" spans="1:14" s="66" customFormat="1" ht="17.25" x14ac:dyDescent="0.3">
      <c r="A286" s="10" t="s">
        <v>295</v>
      </c>
      <c r="B286" s="32">
        <v>3875</v>
      </c>
      <c r="C286" s="11">
        <v>15.78</v>
      </c>
      <c r="D286" s="12">
        <v>61538.875</v>
      </c>
      <c r="E286" s="12">
        <v>5000</v>
      </c>
      <c r="F286" s="18">
        <v>66538.875</v>
      </c>
      <c r="G286" s="14">
        <v>14.87</v>
      </c>
      <c r="H286" s="12">
        <f>B286*14.87</f>
        <v>57621.25</v>
      </c>
      <c r="I286" s="12">
        <v>5000</v>
      </c>
      <c r="J286" s="15">
        <f>I286+H286</f>
        <v>62621.25</v>
      </c>
      <c r="K286" s="14">
        <v>6.64</v>
      </c>
      <c r="L286" s="16">
        <f>B286*6.64</f>
        <v>25730</v>
      </c>
      <c r="M286" s="12">
        <v>5000</v>
      </c>
      <c r="N286" s="17">
        <f>M286+L286</f>
        <v>30730</v>
      </c>
    </row>
    <row r="287" spans="1:14" s="66" customFormat="1" ht="17.25" x14ac:dyDescent="0.3">
      <c r="A287" s="10" t="s">
        <v>296</v>
      </c>
      <c r="B287" s="32">
        <v>206</v>
      </c>
      <c r="C287" s="11">
        <v>15.78</v>
      </c>
      <c r="D287" s="12">
        <v>3271.4859999999999</v>
      </c>
      <c r="E287" s="12">
        <v>5000</v>
      </c>
      <c r="F287" s="18">
        <v>8271.4860000000008</v>
      </c>
      <c r="G287" s="14">
        <v>14.87</v>
      </c>
      <c r="H287" s="12">
        <f>B287*14.87</f>
        <v>3063.22</v>
      </c>
      <c r="I287" s="12">
        <v>5000</v>
      </c>
      <c r="J287" s="15">
        <f>I287+H287</f>
        <v>8063.2199999999993</v>
      </c>
      <c r="K287" s="14">
        <v>6.64</v>
      </c>
      <c r="L287" s="16">
        <f>B287*6.64</f>
        <v>1367.84</v>
      </c>
      <c r="M287" s="12">
        <v>5000</v>
      </c>
      <c r="N287" s="17">
        <f>M287+L287</f>
        <v>6367.84</v>
      </c>
    </row>
    <row r="288" spans="1:14" s="66" customFormat="1" ht="17.25" x14ac:dyDescent="0.3">
      <c r="A288" s="10" t="s">
        <v>298</v>
      </c>
      <c r="B288" s="32">
        <v>99</v>
      </c>
      <c r="C288" s="11">
        <v>15.78</v>
      </c>
      <c r="D288" s="12">
        <v>1572.2190000000001</v>
      </c>
      <c r="E288" s="12">
        <v>5000</v>
      </c>
      <c r="F288" s="18">
        <v>6572.2190000000001</v>
      </c>
      <c r="G288" s="14">
        <v>14.87</v>
      </c>
      <c r="H288" s="12">
        <f>B288*14.87</f>
        <v>1472.1299999999999</v>
      </c>
      <c r="I288" s="12">
        <v>5000</v>
      </c>
      <c r="J288" s="15">
        <f>I288+H288</f>
        <v>6472.13</v>
      </c>
      <c r="K288" s="14">
        <v>6.64</v>
      </c>
      <c r="L288" s="16">
        <f>B288*6.64</f>
        <v>657.36</v>
      </c>
      <c r="M288" s="12">
        <v>5000</v>
      </c>
      <c r="N288" s="17">
        <f>M288+L288</f>
        <v>5657.36</v>
      </c>
    </row>
    <row r="289" spans="1:14" s="66" customFormat="1" ht="17.25" x14ac:dyDescent="0.3">
      <c r="A289" s="10" t="s">
        <v>299</v>
      </c>
      <c r="B289" s="32">
        <v>2744</v>
      </c>
      <c r="C289" s="11">
        <v>15.78</v>
      </c>
      <c r="D289" s="12">
        <v>43577.464</v>
      </c>
      <c r="E289" s="12">
        <v>5000</v>
      </c>
      <c r="F289" s="18">
        <v>48577.464</v>
      </c>
      <c r="G289" s="14">
        <v>14.87</v>
      </c>
      <c r="H289" s="12">
        <f>B289*14.87</f>
        <v>40803.279999999999</v>
      </c>
      <c r="I289" s="12">
        <v>5000</v>
      </c>
      <c r="J289" s="15">
        <f>I289+H289</f>
        <v>45803.28</v>
      </c>
      <c r="K289" s="14">
        <v>6.64</v>
      </c>
      <c r="L289" s="16">
        <f>B289*6.64</f>
        <v>18220.16</v>
      </c>
      <c r="M289" s="12">
        <v>5000</v>
      </c>
      <c r="N289" s="17">
        <f>M289+L289</f>
        <v>23220.16</v>
      </c>
    </row>
    <row r="290" spans="1:14" s="66" customFormat="1" ht="17.25" x14ac:dyDescent="0.3">
      <c r="A290" s="10" t="s">
        <v>300</v>
      </c>
      <c r="B290" s="32">
        <v>5439</v>
      </c>
      <c r="C290" s="11">
        <v>15.78</v>
      </c>
      <c r="D290" s="12">
        <v>86376.759000000005</v>
      </c>
      <c r="E290" s="12">
        <v>5000</v>
      </c>
      <c r="F290" s="18">
        <v>91376.759000000005</v>
      </c>
      <c r="G290" s="14">
        <v>14.87</v>
      </c>
      <c r="H290" s="12">
        <f>B290*14.87</f>
        <v>80877.929999999993</v>
      </c>
      <c r="I290" s="12">
        <v>5000</v>
      </c>
      <c r="J290" s="15">
        <f>I290+H290</f>
        <v>85877.93</v>
      </c>
      <c r="K290" s="14">
        <v>6.64</v>
      </c>
      <c r="L290" s="16">
        <f>B290*6.64</f>
        <v>36114.959999999999</v>
      </c>
      <c r="M290" s="12">
        <v>5000</v>
      </c>
      <c r="N290" s="17">
        <f>M290+L290</f>
        <v>41114.959999999999</v>
      </c>
    </row>
    <row r="291" spans="1:14" s="66" customFormat="1" ht="17.25" x14ac:dyDescent="0.3">
      <c r="A291" s="10" t="s">
        <v>301</v>
      </c>
      <c r="B291" s="32">
        <v>595</v>
      </c>
      <c r="C291" s="11">
        <v>15.78</v>
      </c>
      <c r="D291" s="12">
        <v>9449.1949999999997</v>
      </c>
      <c r="E291" s="12">
        <v>5000</v>
      </c>
      <c r="F291" s="18">
        <v>14449.195</v>
      </c>
      <c r="G291" s="14">
        <v>14.87</v>
      </c>
      <c r="H291" s="12">
        <f>B291*14.87</f>
        <v>8847.65</v>
      </c>
      <c r="I291" s="12">
        <v>5000</v>
      </c>
      <c r="J291" s="15">
        <f>I291+H291</f>
        <v>13847.65</v>
      </c>
      <c r="K291" s="14">
        <v>6.64</v>
      </c>
      <c r="L291" s="16">
        <f>B291*6.64</f>
        <v>3950.7999999999997</v>
      </c>
      <c r="M291" s="12">
        <v>5000</v>
      </c>
      <c r="N291" s="17">
        <f>M291+L291</f>
        <v>8950.7999999999993</v>
      </c>
    </row>
    <row r="292" spans="1:14" s="66" customFormat="1" ht="17.25" x14ac:dyDescent="0.3">
      <c r="A292" s="10" t="s">
        <v>302</v>
      </c>
      <c r="B292" s="32">
        <v>5555</v>
      </c>
      <c r="C292" s="11">
        <v>15.78</v>
      </c>
      <c r="D292" s="12">
        <v>88218.955000000002</v>
      </c>
      <c r="E292" s="12">
        <v>5000</v>
      </c>
      <c r="F292" s="18">
        <v>93218.955000000002</v>
      </c>
      <c r="G292" s="14">
        <v>14.87</v>
      </c>
      <c r="H292" s="12">
        <f>B292*14.87</f>
        <v>82602.849999999991</v>
      </c>
      <c r="I292" s="12">
        <v>5000</v>
      </c>
      <c r="J292" s="15">
        <f>I292+H292</f>
        <v>87602.849999999991</v>
      </c>
      <c r="K292" s="14">
        <v>6.64</v>
      </c>
      <c r="L292" s="16">
        <f>B292*6.64</f>
        <v>36885.199999999997</v>
      </c>
      <c r="M292" s="12">
        <v>5000</v>
      </c>
      <c r="N292" s="17">
        <f>M292+L292</f>
        <v>41885.199999999997</v>
      </c>
    </row>
    <row r="293" spans="1:14" s="66" customFormat="1" ht="17.25" x14ac:dyDescent="0.3">
      <c r="A293" s="10" t="s">
        <v>303</v>
      </c>
      <c r="B293" s="32">
        <v>271</v>
      </c>
      <c r="C293" s="11">
        <v>15.78</v>
      </c>
      <c r="D293" s="12">
        <v>4303.7510000000002</v>
      </c>
      <c r="E293" s="12">
        <v>5000</v>
      </c>
      <c r="F293" s="18">
        <v>9303.7510000000002</v>
      </c>
      <c r="G293" s="14">
        <v>14.87</v>
      </c>
      <c r="H293" s="12">
        <f>B293*14.87</f>
        <v>4029.77</v>
      </c>
      <c r="I293" s="12">
        <v>5000</v>
      </c>
      <c r="J293" s="15">
        <f>I293+H293</f>
        <v>9029.77</v>
      </c>
      <c r="K293" s="14">
        <v>6.64</v>
      </c>
      <c r="L293" s="16">
        <f>B293*6.64</f>
        <v>1799.4399999999998</v>
      </c>
      <c r="M293" s="12">
        <v>5000</v>
      </c>
      <c r="N293" s="17">
        <f>M293+L293</f>
        <v>6799.44</v>
      </c>
    </row>
    <row r="294" spans="1:14" s="66" customFormat="1" ht="17.25" x14ac:dyDescent="0.3">
      <c r="A294" s="10" t="s">
        <v>304</v>
      </c>
      <c r="B294" s="32">
        <v>20588</v>
      </c>
      <c r="C294" s="11">
        <v>15.78</v>
      </c>
      <c r="D294" s="12">
        <v>326958.02799999999</v>
      </c>
      <c r="E294" s="12">
        <v>5000</v>
      </c>
      <c r="F294" s="18">
        <v>331958.02799999999</v>
      </c>
      <c r="G294" s="14">
        <v>14.87</v>
      </c>
      <c r="H294" s="12">
        <f>B294*14.87</f>
        <v>306143.56</v>
      </c>
      <c r="I294" s="12">
        <v>5000</v>
      </c>
      <c r="J294" s="15">
        <f>I294+H294</f>
        <v>311143.56</v>
      </c>
      <c r="K294" s="14">
        <v>6.64</v>
      </c>
      <c r="L294" s="16">
        <f>B294*6.64</f>
        <v>136704.32000000001</v>
      </c>
      <c r="M294" s="12">
        <v>5000</v>
      </c>
      <c r="N294" s="17">
        <f>M294+L294</f>
        <v>141704.32000000001</v>
      </c>
    </row>
    <row r="295" spans="1:14" s="66" customFormat="1" ht="17.25" x14ac:dyDescent="0.3">
      <c r="A295" s="10" t="s">
        <v>305</v>
      </c>
      <c r="B295" s="32">
        <v>1542</v>
      </c>
      <c r="C295" s="11">
        <v>15.78</v>
      </c>
      <c r="D295" s="12">
        <v>24488.502</v>
      </c>
      <c r="E295" s="12">
        <v>5000</v>
      </c>
      <c r="F295" s="18">
        <v>29488.502</v>
      </c>
      <c r="G295" s="14">
        <v>14.87</v>
      </c>
      <c r="H295" s="12">
        <f>B295*14.87</f>
        <v>22929.539999999997</v>
      </c>
      <c r="I295" s="12">
        <v>5000</v>
      </c>
      <c r="J295" s="15">
        <f>I295+H295</f>
        <v>27929.539999999997</v>
      </c>
      <c r="K295" s="14">
        <v>6.64</v>
      </c>
      <c r="L295" s="16">
        <f>B295*6.64</f>
        <v>10238.879999999999</v>
      </c>
      <c r="M295" s="12">
        <v>5000</v>
      </c>
      <c r="N295" s="17">
        <f>M295+L295</f>
        <v>15238.88</v>
      </c>
    </row>
    <row r="296" spans="1:14" s="66" customFormat="1" ht="17.25" x14ac:dyDescent="0.3">
      <c r="A296" s="10" t="s">
        <v>306</v>
      </c>
      <c r="B296" s="32">
        <v>133</v>
      </c>
      <c r="C296" s="11">
        <v>15.78</v>
      </c>
      <c r="D296" s="12">
        <v>2112.1730000000002</v>
      </c>
      <c r="E296" s="12">
        <v>5000</v>
      </c>
      <c r="F296" s="18">
        <v>7112.1730000000007</v>
      </c>
      <c r="G296" s="14">
        <v>14.87</v>
      </c>
      <c r="H296" s="12">
        <f>B296*14.87</f>
        <v>1977.7099999999998</v>
      </c>
      <c r="I296" s="12">
        <v>5000</v>
      </c>
      <c r="J296" s="15">
        <f>I296+H296</f>
        <v>6977.71</v>
      </c>
      <c r="K296" s="14">
        <v>6.64</v>
      </c>
      <c r="L296" s="16">
        <f>B296*6.64</f>
        <v>883.12</v>
      </c>
      <c r="M296" s="12">
        <v>5000</v>
      </c>
      <c r="N296" s="17">
        <f>M296+L296</f>
        <v>5883.12</v>
      </c>
    </row>
    <row r="297" spans="1:14" s="66" customFormat="1" ht="17.25" x14ac:dyDescent="0.3">
      <c r="A297" s="10" t="s">
        <v>307</v>
      </c>
      <c r="B297" s="32">
        <v>134</v>
      </c>
      <c r="C297" s="11">
        <v>15.78</v>
      </c>
      <c r="D297" s="12">
        <v>2128.0540000000001</v>
      </c>
      <c r="E297" s="12">
        <v>5000</v>
      </c>
      <c r="F297" s="18">
        <v>7128.0540000000001</v>
      </c>
      <c r="G297" s="14">
        <v>14.87</v>
      </c>
      <c r="H297" s="12">
        <f>B297*14.87</f>
        <v>1992.58</v>
      </c>
      <c r="I297" s="12">
        <v>5000</v>
      </c>
      <c r="J297" s="15">
        <f>I297+H297</f>
        <v>6992.58</v>
      </c>
      <c r="K297" s="14">
        <v>6.64</v>
      </c>
      <c r="L297" s="16">
        <f>B297*6.64</f>
        <v>889.76</v>
      </c>
      <c r="M297" s="12">
        <v>5000</v>
      </c>
      <c r="N297" s="17">
        <f>M297+L297</f>
        <v>5889.76</v>
      </c>
    </row>
    <row r="298" spans="1:14" s="66" customFormat="1" ht="17.25" x14ac:dyDescent="0.3">
      <c r="A298" s="10" t="s">
        <v>308</v>
      </c>
      <c r="B298" s="32">
        <v>130</v>
      </c>
      <c r="C298" s="11">
        <v>15.78</v>
      </c>
      <c r="D298" s="12">
        <v>2064.5300000000002</v>
      </c>
      <c r="E298" s="12">
        <v>5000</v>
      </c>
      <c r="F298" s="18">
        <v>7064.5300000000007</v>
      </c>
      <c r="G298" s="14">
        <v>14.87</v>
      </c>
      <c r="H298" s="12">
        <f>B298*14.87</f>
        <v>1933.1</v>
      </c>
      <c r="I298" s="12">
        <v>5000</v>
      </c>
      <c r="J298" s="15">
        <f>I298+H298</f>
        <v>6933.1</v>
      </c>
      <c r="K298" s="14">
        <v>6.64</v>
      </c>
      <c r="L298" s="16">
        <f>B298*6.64</f>
        <v>863.19999999999993</v>
      </c>
      <c r="M298" s="12">
        <v>5000</v>
      </c>
      <c r="N298" s="17">
        <f>M298+L298</f>
        <v>5863.2</v>
      </c>
    </row>
    <row r="299" spans="1:14" s="66" customFormat="1" ht="17.25" x14ac:dyDescent="0.3">
      <c r="A299" s="10" t="s">
        <v>309</v>
      </c>
      <c r="B299" s="32">
        <v>457</v>
      </c>
      <c r="C299" s="11">
        <v>15.78</v>
      </c>
      <c r="D299" s="12">
        <v>7257.6170000000002</v>
      </c>
      <c r="E299" s="12">
        <v>5000</v>
      </c>
      <c r="F299" s="18">
        <v>12257.617</v>
      </c>
      <c r="G299" s="14">
        <v>14.87</v>
      </c>
      <c r="H299" s="12">
        <f>B299*14.87</f>
        <v>6795.5899999999992</v>
      </c>
      <c r="I299" s="12">
        <v>5000</v>
      </c>
      <c r="J299" s="15">
        <f>I299+H299</f>
        <v>11795.59</v>
      </c>
      <c r="K299" s="14">
        <v>6.64</v>
      </c>
      <c r="L299" s="16">
        <f>B299*6.64</f>
        <v>3034.48</v>
      </c>
      <c r="M299" s="12">
        <v>5000</v>
      </c>
      <c r="N299" s="17">
        <f>M299+L299</f>
        <v>8034.48</v>
      </c>
    </row>
    <row r="300" spans="1:14" s="66" customFormat="1" ht="17.25" x14ac:dyDescent="0.3">
      <c r="A300" s="10" t="s">
        <v>310</v>
      </c>
      <c r="B300" s="32">
        <v>2427</v>
      </c>
      <c r="C300" s="11">
        <v>15.78</v>
      </c>
      <c r="D300" s="12">
        <v>38543.186999999998</v>
      </c>
      <c r="E300" s="12">
        <v>5000</v>
      </c>
      <c r="F300" s="18">
        <v>43543.186999999998</v>
      </c>
      <c r="G300" s="14">
        <v>14.87</v>
      </c>
      <c r="H300" s="12">
        <f>B300*14.87</f>
        <v>36089.49</v>
      </c>
      <c r="I300" s="12">
        <v>5000</v>
      </c>
      <c r="J300" s="15">
        <f>I300+H300</f>
        <v>41089.49</v>
      </c>
      <c r="K300" s="14">
        <v>6.64</v>
      </c>
      <c r="L300" s="16">
        <f>B300*6.64</f>
        <v>16115.279999999999</v>
      </c>
      <c r="M300" s="12">
        <v>5000</v>
      </c>
      <c r="N300" s="17">
        <f>M300+L300</f>
        <v>21115.279999999999</v>
      </c>
    </row>
    <row r="301" spans="1:14" s="66" customFormat="1" ht="17.25" x14ac:dyDescent="0.3">
      <c r="A301" s="10" t="s">
        <v>311</v>
      </c>
      <c r="B301" s="32">
        <v>182</v>
      </c>
      <c r="C301" s="11">
        <v>15.78</v>
      </c>
      <c r="D301" s="12">
        <v>2890.3420000000001</v>
      </c>
      <c r="E301" s="12">
        <v>5000</v>
      </c>
      <c r="F301" s="18">
        <v>7890.3420000000006</v>
      </c>
      <c r="G301" s="14">
        <v>14.87</v>
      </c>
      <c r="H301" s="12">
        <f>B301*14.87</f>
        <v>2706.3399999999997</v>
      </c>
      <c r="I301" s="12">
        <v>5000</v>
      </c>
      <c r="J301" s="15">
        <f>I301+H301</f>
        <v>7706.34</v>
      </c>
      <c r="K301" s="14">
        <v>6.64</v>
      </c>
      <c r="L301" s="16">
        <f>B301*6.64</f>
        <v>1208.48</v>
      </c>
      <c r="M301" s="12">
        <v>5000</v>
      </c>
      <c r="N301" s="17">
        <f>M301+L301</f>
        <v>6208.48</v>
      </c>
    </row>
    <row r="302" spans="1:14" s="66" customFormat="1" ht="17.25" x14ac:dyDescent="0.3">
      <c r="A302" s="10" t="s">
        <v>312</v>
      </c>
      <c r="B302" s="32">
        <v>5469</v>
      </c>
      <c r="C302" s="11">
        <v>15.78</v>
      </c>
      <c r="D302" s="12">
        <v>86853.188999999998</v>
      </c>
      <c r="E302" s="12">
        <v>5000</v>
      </c>
      <c r="F302" s="18">
        <v>91853.188999999998</v>
      </c>
      <c r="G302" s="14">
        <v>14.87</v>
      </c>
      <c r="H302" s="12">
        <f>B302*14.87</f>
        <v>81324.03</v>
      </c>
      <c r="I302" s="12">
        <v>5000</v>
      </c>
      <c r="J302" s="15">
        <f>I302+H302</f>
        <v>86324.03</v>
      </c>
      <c r="K302" s="14">
        <v>6.64</v>
      </c>
      <c r="L302" s="16">
        <f>B302*6.64</f>
        <v>36314.159999999996</v>
      </c>
      <c r="M302" s="12">
        <v>5000</v>
      </c>
      <c r="N302" s="17">
        <f>M302+L302</f>
        <v>41314.159999999996</v>
      </c>
    </row>
    <row r="303" spans="1:14" s="66" customFormat="1" ht="17.25" x14ac:dyDescent="0.3">
      <c r="A303" s="10" t="s">
        <v>313</v>
      </c>
      <c r="B303" s="32">
        <v>3262</v>
      </c>
      <c r="C303" s="11">
        <v>15.78</v>
      </c>
      <c r="D303" s="12">
        <v>51803.822</v>
      </c>
      <c r="E303" s="12">
        <v>5000</v>
      </c>
      <c r="F303" s="18">
        <v>56803.822</v>
      </c>
      <c r="G303" s="14">
        <v>14.87</v>
      </c>
      <c r="H303" s="12">
        <f>B303*14.87</f>
        <v>48505.939999999995</v>
      </c>
      <c r="I303" s="12">
        <v>5000</v>
      </c>
      <c r="J303" s="15">
        <f>I303+H303</f>
        <v>53505.939999999995</v>
      </c>
      <c r="K303" s="14">
        <v>6.64</v>
      </c>
      <c r="L303" s="16">
        <f>B303*6.64</f>
        <v>21659.68</v>
      </c>
      <c r="M303" s="12">
        <v>5000</v>
      </c>
      <c r="N303" s="17">
        <f>M303+L303</f>
        <v>26659.68</v>
      </c>
    </row>
    <row r="304" spans="1:14" s="66" customFormat="1" ht="17.25" x14ac:dyDescent="0.3">
      <c r="A304" s="10" t="s">
        <v>314</v>
      </c>
      <c r="B304" s="32">
        <v>896</v>
      </c>
      <c r="C304" s="11">
        <v>15.78</v>
      </c>
      <c r="D304" s="12">
        <v>14229.376</v>
      </c>
      <c r="E304" s="12">
        <v>5000</v>
      </c>
      <c r="F304" s="18">
        <v>19229.376</v>
      </c>
      <c r="G304" s="14">
        <v>14.87</v>
      </c>
      <c r="H304" s="12">
        <f>B304*14.87</f>
        <v>13323.519999999999</v>
      </c>
      <c r="I304" s="12">
        <v>5000</v>
      </c>
      <c r="J304" s="15">
        <f>I304+H304</f>
        <v>18323.519999999997</v>
      </c>
      <c r="K304" s="14">
        <v>6.64</v>
      </c>
      <c r="L304" s="16">
        <f>B304*6.64</f>
        <v>5949.44</v>
      </c>
      <c r="M304" s="12">
        <v>5000</v>
      </c>
      <c r="N304" s="17">
        <f>M304+L304</f>
        <v>10949.439999999999</v>
      </c>
    </row>
    <row r="305" spans="1:14" s="66" customFormat="1" ht="17.25" x14ac:dyDescent="0.3">
      <c r="A305" s="10" t="s">
        <v>315</v>
      </c>
      <c r="B305" s="32">
        <v>86</v>
      </c>
      <c r="C305" s="11">
        <v>15.78</v>
      </c>
      <c r="D305" s="12">
        <v>1365.7660000000001</v>
      </c>
      <c r="E305" s="12">
        <v>5000</v>
      </c>
      <c r="F305" s="18">
        <v>6365.7659999999996</v>
      </c>
      <c r="G305" s="14">
        <v>14.87</v>
      </c>
      <c r="H305" s="12">
        <f>B305*14.87</f>
        <v>1278.82</v>
      </c>
      <c r="I305" s="12">
        <v>5000</v>
      </c>
      <c r="J305" s="15">
        <f>I305+H305</f>
        <v>6278.82</v>
      </c>
      <c r="K305" s="14">
        <v>6.64</v>
      </c>
      <c r="L305" s="16">
        <f>B305*6.64</f>
        <v>571.04</v>
      </c>
      <c r="M305" s="12">
        <v>5000</v>
      </c>
      <c r="N305" s="17">
        <f>M305+L305</f>
        <v>5571.04</v>
      </c>
    </row>
    <row r="306" spans="1:14" s="66" customFormat="1" ht="17.25" x14ac:dyDescent="0.3">
      <c r="A306" s="10" t="s">
        <v>316</v>
      </c>
      <c r="B306" s="32">
        <v>63</v>
      </c>
      <c r="C306" s="11">
        <v>15.78</v>
      </c>
      <c r="D306" s="12">
        <v>1000.503</v>
      </c>
      <c r="E306" s="12">
        <v>5000</v>
      </c>
      <c r="F306" s="18">
        <v>6000.5029999999997</v>
      </c>
      <c r="G306" s="14">
        <v>14.87</v>
      </c>
      <c r="H306" s="12">
        <f>B306*14.87</f>
        <v>936.81</v>
      </c>
      <c r="I306" s="12">
        <v>5000</v>
      </c>
      <c r="J306" s="15">
        <f>I306+H306</f>
        <v>5936.8099999999995</v>
      </c>
      <c r="K306" s="14">
        <v>6.64</v>
      </c>
      <c r="L306" s="16">
        <f>B306*6.64</f>
        <v>418.32</v>
      </c>
      <c r="M306" s="12">
        <v>5000</v>
      </c>
      <c r="N306" s="17">
        <f>M306+L306</f>
        <v>5418.32</v>
      </c>
    </row>
    <row r="307" spans="1:14" s="66" customFormat="1" ht="17.25" x14ac:dyDescent="0.3">
      <c r="A307" s="10" t="s">
        <v>318</v>
      </c>
      <c r="B307" s="32">
        <v>2663</v>
      </c>
      <c r="C307" s="11">
        <v>15.78</v>
      </c>
      <c r="D307" s="12">
        <v>42291.103000000003</v>
      </c>
      <c r="E307" s="12">
        <v>5000</v>
      </c>
      <c r="F307" s="18">
        <v>47291.103000000003</v>
      </c>
      <c r="G307" s="14">
        <v>14.87</v>
      </c>
      <c r="H307" s="12">
        <f>B307*14.87</f>
        <v>39598.81</v>
      </c>
      <c r="I307" s="12">
        <v>5000</v>
      </c>
      <c r="J307" s="15">
        <f>I307+H307</f>
        <v>44598.81</v>
      </c>
      <c r="K307" s="14">
        <v>6.64</v>
      </c>
      <c r="L307" s="16">
        <f>B307*6.64</f>
        <v>17682.32</v>
      </c>
      <c r="M307" s="12">
        <v>5000</v>
      </c>
      <c r="N307" s="17">
        <f>M307+L307</f>
        <v>22682.32</v>
      </c>
    </row>
    <row r="308" spans="1:14" s="66" customFormat="1" ht="17.25" x14ac:dyDescent="0.3">
      <c r="A308" s="10" t="s">
        <v>319</v>
      </c>
      <c r="B308" s="32">
        <v>87</v>
      </c>
      <c r="C308" s="11">
        <v>15.78</v>
      </c>
      <c r="D308" s="12">
        <v>1381.6469999999999</v>
      </c>
      <c r="E308" s="12">
        <v>5000</v>
      </c>
      <c r="F308" s="18">
        <v>6381.6469999999999</v>
      </c>
      <c r="G308" s="14">
        <v>14.87</v>
      </c>
      <c r="H308" s="12">
        <f>B308*14.87</f>
        <v>1293.6899999999998</v>
      </c>
      <c r="I308" s="12">
        <v>5000</v>
      </c>
      <c r="J308" s="15">
        <f>I308+H308</f>
        <v>6293.69</v>
      </c>
      <c r="K308" s="14">
        <v>6.64</v>
      </c>
      <c r="L308" s="16">
        <f>B308*6.64</f>
        <v>577.67999999999995</v>
      </c>
      <c r="M308" s="12">
        <v>5000</v>
      </c>
      <c r="N308" s="17">
        <f>M308+L308</f>
        <v>5577.68</v>
      </c>
    </row>
    <row r="309" spans="1:14" s="66" customFormat="1" ht="17.25" x14ac:dyDescent="0.3">
      <c r="A309" s="10" t="s">
        <v>320</v>
      </c>
      <c r="B309" s="32">
        <v>259</v>
      </c>
      <c r="C309" s="11">
        <v>15.78</v>
      </c>
      <c r="D309" s="12">
        <v>4113.1790000000001</v>
      </c>
      <c r="E309" s="12">
        <v>5000</v>
      </c>
      <c r="F309" s="18">
        <v>9113.1790000000001</v>
      </c>
      <c r="G309" s="14">
        <v>14.87</v>
      </c>
      <c r="H309" s="12">
        <f>B309*14.87</f>
        <v>3851.33</v>
      </c>
      <c r="I309" s="12">
        <v>5000</v>
      </c>
      <c r="J309" s="15">
        <f>I309+H309</f>
        <v>8851.33</v>
      </c>
      <c r="K309" s="14">
        <v>6.64</v>
      </c>
      <c r="L309" s="16">
        <f>B309*6.64</f>
        <v>1719.76</v>
      </c>
      <c r="M309" s="12">
        <v>5000</v>
      </c>
      <c r="N309" s="17">
        <f>M309+L309</f>
        <v>6719.76</v>
      </c>
    </row>
    <row r="310" spans="1:14" s="66" customFormat="1" ht="17.25" x14ac:dyDescent="0.3">
      <c r="A310" s="10" t="s">
        <v>321</v>
      </c>
      <c r="B310" s="32">
        <v>381</v>
      </c>
      <c r="C310" s="11">
        <v>15.78</v>
      </c>
      <c r="D310" s="12">
        <v>6050.6610000000001</v>
      </c>
      <c r="E310" s="12">
        <v>5000</v>
      </c>
      <c r="F310" s="18">
        <v>11050.661</v>
      </c>
      <c r="G310" s="14">
        <v>14.87</v>
      </c>
      <c r="H310" s="12">
        <f>B310*14.87</f>
        <v>5665.4699999999993</v>
      </c>
      <c r="I310" s="12">
        <v>5000</v>
      </c>
      <c r="J310" s="15">
        <f>I310+H310</f>
        <v>10665.47</v>
      </c>
      <c r="K310" s="14">
        <v>6.64</v>
      </c>
      <c r="L310" s="16">
        <f>B310*6.64</f>
        <v>2529.8399999999997</v>
      </c>
      <c r="M310" s="12">
        <v>5000</v>
      </c>
      <c r="N310" s="17">
        <f>M310+L310</f>
        <v>7529.84</v>
      </c>
    </row>
    <row r="311" spans="1:14" s="66" customFormat="1" ht="17.25" x14ac:dyDescent="0.3">
      <c r="A311" s="10" t="s">
        <v>322</v>
      </c>
      <c r="B311" s="32">
        <v>6848</v>
      </c>
      <c r="C311" s="11">
        <v>15.78</v>
      </c>
      <c r="D311" s="12">
        <v>108753.088</v>
      </c>
      <c r="E311" s="12">
        <v>5000</v>
      </c>
      <c r="F311" s="18">
        <v>113753.088</v>
      </c>
      <c r="G311" s="14">
        <v>14.87</v>
      </c>
      <c r="H311" s="12">
        <f>B311*14.87</f>
        <v>101829.75999999999</v>
      </c>
      <c r="I311" s="12">
        <v>5000</v>
      </c>
      <c r="J311" s="15">
        <f>I311+H311</f>
        <v>106829.75999999999</v>
      </c>
      <c r="K311" s="14">
        <v>6.64</v>
      </c>
      <c r="L311" s="16">
        <f>B311*6.64</f>
        <v>45470.720000000001</v>
      </c>
      <c r="M311" s="12">
        <v>5000</v>
      </c>
      <c r="N311" s="17">
        <f>M311+L311</f>
        <v>50470.720000000001</v>
      </c>
    </row>
    <row r="312" spans="1:14" s="66" customFormat="1" ht="17.25" x14ac:dyDescent="0.3">
      <c r="A312" s="10" t="s">
        <v>323</v>
      </c>
      <c r="B312" s="32">
        <v>3521</v>
      </c>
      <c r="C312" s="11">
        <v>15.78</v>
      </c>
      <c r="D312" s="12">
        <v>55917.001000000004</v>
      </c>
      <c r="E312" s="12">
        <v>5000</v>
      </c>
      <c r="F312" s="18">
        <v>60917.001000000004</v>
      </c>
      <c r="G312" s="14">
        <v>14.87</v>
      </c>
      <c r="H312" s="12">
        <f>B312*14.87</f>
        <v>52357.27</v>
      </c>
      <c r="I312" s="12">
        <v>5000</v>
      </c>
      <c r="J312" s="15">
        <f>I312+H312</f>
        <v>57357.27</v>
      </c>
      <c r="K312" s="14">
        <v>6.64</v>
      </c>
      <c r="L312" s="16">
        <f>B312*6.64</f>
        <v>23379.439999999999</v>
      </c>
      <c r="M312" s="12">
        <v>5000</v>
      </c>
      <c r="N312" s="17">
        <f>M312+L312</f>
        <v>28379.439999999999</v>
      </c>
    </row>
    <row r="313" spans="1:14" s="66" customFormat="1" ht="17.25" x14ac:dyDescent="0.3">
      <c r="A313" s="10" t="s">
        <v>324</v>
      </c>
      <c r="B313" s="32">
        <v>5115</v>
      </c>
      <c r="C313" s="11">
        <v>15.78</v>
      </c>
      <c r="D313" s="12">
        <v>81231.315000000002</v>
      </c>
      <c r="E313" s="12">
        <v>5000</v>
      </c>
      <c r="F313" s="18">
        <v>86231.315000000002</v>
      </c>
      <c r="G313" s="14">
        <v>14.87</v>
      </c>
      <c r="H313" s="12">
        <f>B313*14.87</f>
        <v>76060.05</v>
      </c>
      <c r="I313" s="12">
        <v>5000</v>
      </c>
      <c r="J313" s="15">
        <f>I313+H313</f>
        <v>81060.05</v>
      </c>
      <c r="K313" s="14">
        <v>6.64</v>
      </c>
      <c r="L313" s="16">
        <f>B313*6.64</f>
        <v>33963.599999999999</v>
      </c>
      <c r="M313" s="12">
        <v>5000</v>
      </c>
      <c r="N313" s="17">
        <f>M313+L313</f>
        <v>38963.599999999999</v>
      </c>
    </row>
    <row r="314" spans="1:14" s="66" customFormat="1" ht="17.25" x14ac:dyDescent="0.3">
      <c r="A314" s="10" t="s">
        <v>325</v>
      </c>
      <c r="B314" s="32">
        <v>31</v>
      </c>
      <c r="C314" s="11">
        <v>15.78</v>
      </c>
      <c r="D314" s="12">
        <v>492.31100000000004</v>
      </c>
      <c r="E314" s="12">
        <v>5000</v>
      </c>
      <c r="F314" s="18">
        <v>5492.3109999999997</v>
      </c>
      <c r="G314" s="14">
        <v>14.87</v>
      </c>
      <c r="H314" s="12">
        <f>B314*14.87</f>
        <v>460.96999999999997</v>
      </c>
      <c r="I314" s="12">
        <v>5000</v>
      </c>
      <c r="J314" s="15">
        <f>I314+H314</f>
        <v>5460.97</v>
      </c>
      <c r="K314" s="14">
        <v>6.64</v>
      </c>
      <c r="L314" s="16">
        <f>B314*6.64</f>
        <v>205.84</v>
      </c>
      <c r="M314" s="12">
        <v>5000</v>
      </c>
      <c r="N314" s="17">
        <f>M314+L314</f>
        <v>5205.84</v>
      </c>
    </row>
    <row r="315" spans="1:14" s="66" customFormat="1" ht="17.25" x14ac:dyDescent="0.3">
      <c r="A315" s="10" t="s">
        <v>326</v>
      </c>
      <c r="B315" s="32">
        <v>380</v>
      </c>
      <c r="C315" s="11">
        <v>15.78</v>
      </c>
      <c r="D315" s="12">
        <v>6034.78</v>
      </c>
      <c r="E315" s="12">
        <v>5000</v>
      </c>
      <c r="F315" s="18">
        <v>11034.779999999999</v>
      </c>
      <c r="G315" s="14">
        <v>14.87</v>
      </c>
      <c r="H315" s="12">
        <f>B315*14.87</f>
        <v>5650.5999999999995</v>
      </c>
      <c r="I315" s="12">
        <v>5000</v>
      </c>
      <c r="J315" s="15">
        <f>I315+H315</f>
        <v>10650.599999999999</v>
      </c>
      <c r="K315" s="14">
        <v>6.64</v>
      </c>
      <c r="L315" s="16">
        <f>B315*6.64</f>
        <v>2523.1999999999998</v>
      </c>
      <c r="M315" s="12">
        <v>5000</v>
      </c>
      <c r="N315" s="17">
        <f>M315+L315</f>
        <v>7523.2</v>
      </c>
    </row>
    <row r="316" spans="1:14" s="66" customFormat="1" ht="17.25" x14ac:dyDescent="0.3">
      <c r="A316" s="10" t="s">
        <v>327</v>
      </c>
      <c r="B316" s="32">
        <v>4154</v>
      </c>
      <c r="C316" s="11">
        <v>15.78</v>
      </c>
      <c r="D316" s="12">
        <v>65969.673999999999</v>
      </c>
      <c r="E316" s="12">
        <v>5000</v>
      </c>
      <c r="F316" s="18">
        <v>70969.673999999999</v>
      </c>
      <c r="G316" s="14">
        <v>14.87</v>
      </c>
      <c r="H316" s="12">
        <f>B316*14.87</f>
        <v>61769.979999999996</v>
      </c>
      <c r="I316" s="12">
        <v>5000</v>
      </c>
      <c r="J316" s="15">
        <f>I316+H316</f>
        <v>66769.98</v>
      </c>
      <c r="K316" s="14">
        <v>6.64</v>
      </c>
      <c r="L316" s="16">
        <f>B316*6.64</f>
        <v>27582.559999999998</v>
      </c>
      <c r="M316" s="12">
        <v>5000</v>
      </c>
      <c r="N316" s="17">
        <f>M316+L316</f>
        <v>32582.559999999998</v>
      </c>
    </row>
    <row r="317" spans="1:14" s="66" customFormat="1" ht="17.25" x14ac:dyDescent="0.3">
      <c r="A317" s="10" t="s">
        <v>328</v>
      </c>
      <c r="B317" s="32">
        <v>1116</v>
      </c>
      <c r="C317" s="11">
        <v>15.78</v>
      </c>
      <c r="D317" s="12">
        <v>17723.196</v>
      </c>
      <c r="E317" s="12">
        <v>5000</v>
      </c>
      <c r="F317" s="18">
        <v>22723.196</v>
      </c>
      <c r="G317" s="14">
        <v>14.87</v>
      </c>
      <c r="H317" s="12">
        <f>B317*14.87</f>
        <v>16594.919999999998</v>
      </c>
      <c r="I317" s="12">
        <v>5000</v>
      </c>
      <c r="J317" s="15">
        <f>I317+H317</f>
        <v>21594.92</v>
      </c>
      <c r="K317" s="14">
        <v>6.64</v>
      </c>
      <c r="L317" s="16">
        <f>B317*6.64</f>
        <v>7410.24</v>
      </c>
      <c r="M317" s="12">
        <v>5000</v>
      </c>
      <c r="N317" s="17">
        <f>M317+L317</f>
        <v>12410.24</v>
      </c>
    </row>
    <row r="318" spans="1:14" s="66" customFormat="1" ht="17.25" x14ac:dyDescent="0.3">
      <c r="A318" s="10" t="s">
        <v>329</v>
      </c>
      <c r="B318" s="32">
        <v>221</v>
      </c>
      <c r="C318" s="11">
        <v>15.78</v>
      </c>
      <c r="D318" s="12">
        <v>3509.701</v>
      </c>
      <c r="E318" s="12">
        <v>5000</v>
      </c>
      <c r="F318" s="18">
        <v>8509.7010000000009</v>
      </c>
      <c r="G318" s="14">
        <v>14.87</v>
      </c>
      <c r="H318" s="12">
        <f>B318*14.87</f>
        <v>3286.27</v>
      </c>
      <c r="I318" s="12">
        <v>5000</v>
      </c>
      <c r="J318" s="15">
        <f>I318+H318</f>
        <v>8286.27</v>
      </c>
      <c r="K318" s="14">
        <v>6.64</v>
      </c>
      <c r="L318" s="16">
        <f>B318*6.64</f>
        <v>1467.4399999999998</v>
      </c>
      <c r="M318" s="12">
        <v>5000</v>
      </c>
      <c r="N318" s="17">
        <f>M318+L318</f>
        <v>6467.44</v>
      </c>
    </row>
    <row r="319" spans="1:14" s="66" customFormat="1" ht="17.25" x14ac:dyDescent="0.3">
      <c r="A319" s="10" t="s">
        <v>330</v>
      </c>
      <c r="B319" s="32">
        <v>403</v>
      </c>
      <c r="C319" s="11">
        <v>15.78</v>
      </c>
      <c r="D319" s="12">
        <v>6400.0429999999997</v>
      </c>
      <c r="E319" s="12">
        <v>5000</v>
      </c>
      <c r="F319" s="18">
        <v>11400.043</v>
      </c>
      <c r="G319" s="14">
        <v>14.87</v>
      </c>
      <c r="H319" s="12">
        <f>B319*14.87</f>
        <v>5992.61</v>
      </c>
      <c r="I319" s="12">
        <v>5000</v>
      </c>
      <c r="J319" s="15">
        <f>I319+H319</f>
        <v>10992.61</v>
      </c>
      <c r="K319" s="14">
        <v>6.64</v>
      </c>
      <c r="L319" s="16">
        <f>B319*6.64</f>
        <v>2675.92</v>
      </c>
      <c r="M319" s="12">
        <v>5000</v>
      </c>
      <c r="N319" s="17">
        <f>M319+L319</f>
        <v>7675.92</v>
      </c>
    </row>
    <row r="320" spans="1:14" s="66" customFormat="1" ht="17.25" x14ac:dyDescent="0.3">
      <c r="A320" s="10" t="s">
        <v>331</v>
      </c>
      <c r="B320" s="32">
        <v>129</v>
      </c>
      <c r="C320" s="11">
        <v>15.78</v>
      </c>
      <c r="D320" s="12">
        <v>2048.6489999999999</v>
      </c>
      <c r="E320" s="12">
        <v>5000</v>
      </c>
      <c r="F320" s="18">
        <v>7048.6489999999994</v>
      </c>
      <c r="G320" s="14">
        <v>14.87</v>
      </c>
      <c r="H320" s="12">
        <f>B320*14.87</f>
        <v>1918.2299999999998</v>
      </c>
      <c r="I320" s="12">
        <v>5000</v>
      </c>
      <c r="J320" s="15">
        <f>I320+H320</f>
        <v>6918.23</v>
      </c>
      <c r="K320" s="14">
        <v>6.64</v>
      </c>
      <c r="L320" s="16">
        <f>B320*6.64</f>
        <v>856.56</v>
      </c>
      <c r="M320" s="12">
        <v>5000</v>
      </c>
      <c r="N320" s="17">
        <f>M320+L320</f>
        <v>5856.5599999999995</v>
      </c>
    </row>
    <row r="321" spans="1:14" s="66" customFormat="1" ht="17.25" x14ac:dyDescent="0.3">
      <c r="A321" s="10" t="s">
        <v>332</v>
      </c>
      <c r="B321" s="32">
        <v>774</v>
      </c>
      <c r="C321" s="11">
        <v>15.78</v>
      </c>
      <c r="D321" s="12">
        <v>12291.894</v>
      </c>
      <c r="E321" s="12">
        <v>5000</v>
      </c>
      <c r="F321" s="18">
        <v>17291.894</v>
      </c>
      <c r="G321" s="14">
        <v>14.87</v>
      </c>
      <c r="H321" s="12">
        <f>B321*14.87</f>
        <v>11509.38</v>
      </c>
      <c r="I321" s="12">
        <v>5000</v>
      </c>
      <c r="J321" s="15">
        <f>I321+H321</f>
        <v>16509.379999999997</v>
      </c>
      <c r="K321" s="14">
        <v>6.64</v>
      </c>
      <c r="L321" s="16">
        <f>B321*6.64</f>
        <v>5139.3599999999997</v>
      </c>
      <c r="M321" s="12">
        <v>5000</v>
      </c>
      <c r="N321" s="17">
        <f>M321+L321</f>
        <v>10139.36</v>
      </c>
    </row>
    <row r="322" spans="1:14" s="66" customFormat="1" ht="17.25" x14ac:dyDescent="0.3">
      <c r="A322" s="10" t="s">
        <v>333</v>
      </c>
      <c r="B322" s="32">
        <v>159</v>
      </c>
      <c r="C322" s="11">
        <v>15.78</v>
      </c>
      <c r="D322" s="12">
        <v>2525.0790000000002</v>
      </c>
      <c r="E322" s="12">
        <v>5000</v>
      </c>
      <c r="F322" s="18">
        <v>7525.0789999999997</v>
      </c>
      <c r="G322" s="14">
        <v>14.87</v>
      </c>
      <c r="H322" s="12">
        <f>B322*14.87</f>
        <v>2364.33</v>
      </c>
      <c r="I322" s="12">
        <v>5000</v>
      </c>
      <c r="J322" s="15">
        <f>I322+H322</f>
        <v>7364.33</v>
      </c>
      <c r="K322" s="14">
        <v>6.64</v>
      </c>
      <c r="L322" s="16">
        <f>B322*6.64</f>
        <v>1055.76</v>
      </c>
      <c r="M322" s="12">
        <v>5000</v>
      </c>
      <c r="N322" s="17">
        <f>M322+L322</f>
        <v>6055.76</v>
      </c>
    </row>
    <row r="323" spans="1:14" s="66" customFormat="1" ht="17.25" x14ac:dyDescent="0.3">
      <c r="A323" s="10" t="s">
        <v>334</v>
      </c>
      <c r="B323" s="32">
        <v>60</v>
      </c>
      <c r="C323" s="11">
        <v>15.78</v>
      </c>
      <c r="D323" s="12">
        <v>952.86</v>
      </c>
      <c r="E323" s="12">
        <v>5000</v>
      </c>
      <c r="F323" s="18">
        <v>5952.86</v>
      </c>
      <c r="G323" s="14">
        <v>14.87</v>
      </c>
      <c r="H323" s="12">
        <f>B323*14.87</f>
        <v>892.19999999999993</v>
      </c>
      <c r="I323" s="12">
        <v>5000</v>
      </c>
      <c r="J323" s="15">
        <f>I323+H323</f>
        <v>5892.2</v>
      </c>
      <c r="K323" s="14">
        <v>6.64</v>
      </c>
      <c r="L323" s="16">
        <f>B323*6.64</f>
        <v>398.4</v>
      </c>
      <c r="M323" s="12">
        <v>5000</v>
      </c>
      <c r="N323" s="17">
        <f>M323+L323</f>
        <v>5398.4</v>
      </c>
    </row>
    <row r="324" spans="1:14" s="66" customFormat="1" ht="17.25" x14ac:dyDescent="0.3">
      <c r="A324" s="10" t="s">
        <v>335</v>
      </c>
      <c r="B324" s="32">
        <v>2380</v>
      </c>
      <c r="C324" s="11">
        <v>15.78</v>
      </c>
      <c r="D324" s="12">
        <v>37796.78</v>
      </c>
      <c r="E324" s="12">
        <v>5000</v>
      </c>
      <c r="F324" s="18">
        <v>42796.78</v>
      </c>
      <c r="G324" s="14">
        <v>14.87</v>
      </c>
      <c r="H324" s="12">
        <f>B324*14.87</f>
        <v>35390.6</v>
      </c>
      <c r="I324" s="12">
        <v>5000</v>
      </c>
      <c r="J324" s="15">
        <f>I324+H324</f>
        <v>40390.6</v>
      </c>
      <c r="K324" s="14">
        <v>6.64</v>
      </c>
      <c r="L324" s="16">
        <f>B324*6.64</f>
        <v>15803.199999999999</v>
      </c>
      <c r="M324" s="12">
        <v>5000</v>
      </c>
      <c r="N324" s="17">
        <f>M324+L324</f>
        <v>20803.199999999997</v>
      </c>
    </row>
    <row r="325" spans="1:14" s="66" customFormat="1" ht="17.25" x14ac:dyDescent="0.3">
      <c r="A325" s="10" t="s">
        <v>337</v>
      </c>
      <c r="B325" s="32">
        <v>15805</v>
      </c>
      <c r="C325" s="11">
        <v>15.78</v>
      </c>
      <c r="D325" s="12">
        <v>250999.20500000002</v>
      </c>
      <c r="E325" s="12">
        <v>5000</v>
      </c>
      <c r="F325" s="18">
        <v>255999.20500000002</v>
      </c>
      <c r="G325" s="14">
        <v>14.87</v>
      </c>
      <c r="H325" s="12">
        <f>B325*14.87</f>
        <v>235020.34999999998</v>
      </c>
      <c r="I325" s="12">
        <v>5000</v>
      </c>
      <c r="J325" s="15">
        <f>I325+H325</f>
        <v>240020.34999999998</v>
      </c>
      <c r="K325" s="14">
        <v>6.64</v>
      </c>
      <c r="L325" s="16">
        <f>B325*6.64</f>
        <v>104945.2</v>
      </c>
      <c r="M325" s="12">
        <v>5000</v>
      </c>
      <c r="N325" s="17">
        <f>M325+L325</f>
        <v>109945.2</v>
      </c>
    </row>
    <row r="326" spans="1:14" s="66" customFormat="1" ht="17.25" x14ac:dyDescent="0.3">
      <c r="A326" s="10" t="s">
        <v>338</v>
      </c>
      <c r="B326" s="32">
        <v>5328</v>
      </c>
      <c r="C326" s="11">
        <v>15.78</v>
      </c>
      <c r="D326" s="12">
        <v>84613.968000000008</v>
      </c>
      <c r="E326" s="12">
        <v>5000</v>
      </c>
      <c r="F326" s="18">
        <v>89613.968000000008</v>
      </c>
      <c r="G326" s="14">
        <v>14.87</v>
      </c>
      <c r="H326" s="12">
        <f>B326*14.87</f>
        <v>79227.360000000001</v>
      </c>
      <c r="I326" s="12">
        <v>5000</v>
      </c>
      <c r="J326" s="15">
        <f>I326+H326</f>
        <v>84227.36</v>
      </c>
      <c r="K326" s="14">
        <v>6.64</v>
      </c>
      <c r="L326" s="16">
        <f>B326*6.64</f>
        <v>35377.919999999998</v>
      </c>
      <c r="M326" s="12">
        <v>5000</v>
      </c>
      <c r="N326" s="17">
        <f>M326+L326</f>
        <v>40377.919999999998</v>
      </c>
    </row>
    <row r="327" spans="1:14" s="66" customFormat="1" ht="18" thickBot="1" x14ac:dyDescent="0.35">
      <c r="A327" s="56" t="s">
        <v>339</v>
      </c>
      <c r="B327" s="57">
        <v>1215</v>
      </c>
      <c r="C327" s="19">
        <v>15.78</v>
      </c>
      <c r="D327" s="20">
        <v>19295.415000000001</v>
      </c>
      <c r="E327" s="20">
        <v>5000</v>
      </c>
      <c r="F327" s="21">
        <v>24295.415000000001</v>
      </c>
      <c r="G327" s="22">
        <v>14.87</v>
      </c>
      <c r="H327" s="20">
        <f>B327*14.87</f>
        <v>18067.05</v>
      </c>
      <c r="I327" s="20">
        <v>5000</v>
      </c>
      <c r="J327" s="23">
        <f>I327+H327</f>
        <v>23067.05</v>
      </c>
      <c r="K327" s="22">
        <v>6.64</v>
      </c>
      <c r="L327" s="24">
        <f>B327*6.64</f>
        <v>8067.5999999999995</v>
      </c>
      <c r="M327" s="20">
        <v>5000</v>
      </c>
      <c r="N327" s="25">
        <f>M327+L327</f>
        <v>13067.599999999999</v>
      </c>
    </row>
    <row r="328" spans="1:14" s="66" customFormat="1" ht="18" thickTop="1" x14ac:dyDescent="0.3">
      <c r="A328" s="64" t="s">
        <v>340</v>
      </c>
      <c r="B328" s="61">
        <v>1046588</v>
      </c>
      <c r="C328" s="62"/>
      <c r="D328" s="62">
        <v>16591738.274000011</v>
      </c>
      <c r="E328" s="62">
        <v>1625000</v>
      </c>
      <c r="F328" s="62">
        <v>18216738.274000011</v>
      </c>
      <c r="G328" s="62"/>
      <c r="H328" s="62">
        <f>B328*14.87</f>
        <v>15562763.559999999</v>
      </c>
      <c r="I328" s="62">
        <f>SUM(I3:I327)</f>
        <v>1625000</v>
      </c>
      <c r="J328" s="63">
        <f>I328+H328</f>
        <v>17187763.559999999</v>
      </c>
      <c r="K328" s="62">
        <v>6.64</v>
      </c>
      <c r="L328" s="63">
        <f>B328*6.64</f>
        <v>6949344.3199999994</v>
      </c>
      <c r="M328" s="62">
        <f>SUM(M3:M327)</f>
        <v>1625000</v>
      </c>
      <c r="N328" s="49">
        <f>M328+L328</f>
        <v>8574344.3200000003</v>
      </c>
    </row>
    <row r="329" spans="1:14" s="66" customFormat="1" ht="16.5" hidden="1" x14ac:dyDescent="0.3">
      <c r="A329" s="50"/>
      <c r="B329" s="51"/>
      <c r="C329" s="52"/>
      <c r="D329" s="52"/>
      <c r="E329" s="52"/>
      <c r="F329" s="58">
        <f>18223217-F328</f>
        <v>6478.7259999886155</v>
      </c>
      <c r="G329" s="53"/>
      <c r="H329" s="52"/>
      <c r="I329" s="52"/>
      <c r="J329" s="59">
        <f>17183276-J328</f>
        <v>-4487.5599999986589</v>
      </c>
      <c r="K329" s="53"/>
      <c r="L329" s="54"/>
      <c r="M329" s="52"/>
      <c r="N329" s="60">
        <f>8580959-N328</f>
        <v>6614.679999999702</v>
      </c>
    </row>
    <row r="330" spans="1:14" s="66" customFormat="1" ht="33" hidden="1" x14ac:dyDescent="0.3">
      <c r="A330" s="50"/>
      <c r="B330" s="51"/>
      <c r="C330" s="52"/>
      <c r="D330" s="52"/>
      <c r="E330" s="52"/>
      <c r="F330" s="58" t="s">
        <v>341</v>
      </c>
      <c r="G330" s="53"/>
      <c r="H330" s="53"/>
      <c r="I330" s="53"/>
      <c r="J330" s="65" t="s">
        <v>342</v>
      </c>
      <c r="K330" s="53"/>
      <c r="L330" s="55"/>
      <c r="M330" s="53"/>
      <c r="N330" s="60" t="s">
        <v>343</v>
      </c>
    </row>
    <row r="331" spans="1:14" s="66" customFormat="1" hidden="1" x14ac:dyDescent="0.25">
      <c r="A331" s="2"/>
      <c r="B331" s="33"/>
      <c r="C331" s="3"/>
      <c r="D331" s="3"/>
      <c r="E331" s="3"/>
      <c r="F331" s="4"/>
      <c r="G331" s="4"/>
      <c r="H331" s="4"/>
      <c r="I331" s="4"/>
      <c r="J331" s="5"/>
      <c r="K331" s="4"/>
      <c r="L331" s="47"/>
      <c r="M331" s="47"/>
      <c r="N331" s="47"/>
    </row>
    <row r="332" spans="1:14" s="66" customFormat="1" hidden="1" x14ac:dyDescent="0.25">
      <c r="A332" s="2"/>
      <c r="B332" s="33"/>
      <c r="C332" s="3"/>
      <c r="D332" s="3"/>
      <c r="E332" s="3"/>
      <c r="F332" s="4"/>
      <c r="G332" s="4"/>
      <c r="H332" s="4"/>
      <c r="I332" s="4"/>
      <c r="J332" s="5"/>
      <c r="K332" s="4"/>
      <c r="L332" s="47"/>
      <c r="M332" s="47"/>
      <c r="N332" s="47"/>
    </row>
    <row r="333" spans="1:14" s="66" customFormat="1" hidden="1" x14ac:dyDescent="0.25">
      <c r="A333"/>
      <c r="B333" s="34"/>
      <c r="C333" s="1"/>
      <c r="D333" s="1"/>
      <c r="E333" s="1"/>
      <c r="F333" s="4"/>
      <c r="G333" s="4"/>
      <c r="H333" s="4"/>
      <c r="I333" s="4"/>
      <c r="J333" s="47"/>
      <c r="K333" s="4"/>
      <c r="L333" s="47"/>
      <c r="M333" s="47"/>
      <c r="N333" s="47"/>
    </row>
    <row r="334" spans="1:14" s="66" customFormat="1" hidden="1" x14ac:dyDescent="0.25">
      <c r="A334"/>
      <c r="B334" s="34"/>
      <c r="C334" s="1"/>
      <c r="D334" s="1"/>
      <c r="E334" s="1"/>
      <c r="F334" s="4"/>
      <c r="G334" s="4"/>
      <c r="H334" s="4"/>
      <c r="I334" s="4"/>
      <c r="J334" s="47"/>
      <c r="K334" s="4"/>
      <c r="L334" s="48"/>
      <c r="M334" s="47"/>
      <c r="N334" s="47"/>
    </row>
    <row r="335" spans="1:14" s="66" customFormat="1" hidden="1" x14ac:dyDescent="0.25">
      <c r="A335"/>
      <c r="B335" s="34"/>
      <c r="C335" s="1"/>
      <c r="D335" s="1"/>
      <c r="E335" s="1"/>
      <c r="F335" s="4"/>
      <c r="G335" s="4"/>
      <c r="H335" s="4"/>
      <c r="I335" s="4"/>
      <c r="J335" s="47"/>
      <c r="K335" s="4"/>
      <c r="L335" s="47"/>
      <c r="M335" s="47"/>
      <c r="N335" s="47"/>
    </row>
    <row r="336" spans="1:14" s="66" customFormat="1" hidden="1" x14ac:dyDescent="0.25">
      <c r="A336"/>
      <c r="B336" s="34"/>
      <c r="C336" s="1"/>
      <c r="D336" s="1"/>
      <c r="E336" s="1"/>
      <c r="F336" s="4"/>
      <c r="G336" s="4"/>
      <c r="H336" s="4"/>
      <c r="I336" s="4"/>
      <c r="J336" s="47"/>
      <c r="K336" s="4"/>
      <c r="L336" s="47"/>
      <c r="M336" s="47"/>
      <c r="N336" s="47"/>
    </row>
    <row r="337" spans="1:14" s="66" customFormat="1" hidden="1" x14ac:dyDescent="0.25">
      <c r="A337" t="s">
        <v>11</v>
      </c>
      <c r="B337" s="34">
        <v>20</v>
      </c>
      <c r="C337" s="1"/>
      <c r="D337" s="1"/>
      <c r="E337" s="1"/>
      <c r="F337" s="4">
        <v>0</v>
      </c>
      <c r="G337" s="4"/>
      <c r="H337" s="4"/>
      <c r="I337" s="4"/>
      <c r="J337" s="47"/>
      <c r="K337" s="4"/>
      <c r="L337" s="47"/>
      <c r="M337" s="48"/>
      <c r="N337" s="47"/>
    </row>
    <row r="338" spans="1:14" s="66" customFormat="1" hidden="1" x14ac:dyDescent="0.25">
      <c r="A338" t="s">
        <v>36</v>
      </c>
      <c r="B338" s="34">
        <v>91</v>
      </c>
      <c r="C338" s="1"/>
      <c r="D338" s="1"/>
      <c r="E338" s="1"/>
      <c r="F338" s="4">
        <v>0</v>
      </c>
      <c r="G338" s="4"/>
      <c r="H338" s="4"/>
      <c r="I338" s="4"/>
      <c r="J338" s="47"/>
      <c r="K338" s="4"/>
      <c r="L338" s="47"/>
      <c r="M338" s="47"/>
      <c r="N338" s="47"/>
    </row>
    <row r="339" spans="1:14" s="66" customFormat="1" hidden="1" x14ac:dyDescent="0.25">
      <c r="A339" t="s">
        <v>62</v>
      </c>
      <c r="B339" s="34">
        <v>39</v>
      </c>
      <c r="C339" s="1"/>
      <c r="D339" s="1"/>
      <c r="E339" s="1"/>
      <c r="F339" s="4">
        <v>0</v>
      </c>
      <c r="G339" s="4"/>
      <c r="H339" s="4"/>
      <c r="I339" s="4"/>
      <c r="J339" s="47"/>
      <c r="K339" s="4"/>
      <c r="L339" s="47"/>
      <c r="M339" s="47"/>
      <c r="N339" s="47"/>
    </row>
    <row r="340" spans="1:14" s="66" customFormat="1" hidden="1" x14ac:dyDescent="0.25">
      <c r="A340" t="s">
        <v>88</v>
      </c>
      <c r="B340" s="34">
        <v>420</v>
      </c>
      <c r="C340" s="1"/>
      <c r="D340" s="1"/>
      <c r="E340" s="1"/>
      <c r="F340" s="4">
        <v>0</v>
      </c>
      <c r="G340" s="4"/>
      <c r="H340" s="4"/>
      <c r="I340" s="4"/>
      <c r="J340" s="47"/>
      <c r="K340" s="4"/>
      <c r="L340" s="47"/>
      <c r="M340" s="47"/>
      <c r="N340" s="47"/>
    </row>
    <row r="341" spans="1:14" s="66" customFormat="1" hidden="1" x14ac:dyDescent="0.25">
      <c r="A341" t="s">
        <v>116</v>
      </c>
      <c r="B341" s="34">
        <v>1</v>
      </c>
      <c r="C341" s="1"/>
      <c r="D341" s="1"/>
      <c r="E341" s="1"/>
      <c r="F341" s="4">
        <v>0</v>
      </c>
      <c r="G341" s="4"/>
      <c r="H341" s="4"/>
      <c r="I341" s="4"/>
      <c r="J341" s="47"/>
      <c r="K341" s="4"/>
      <c r="L341" s="47"/>
      <c r="M341" s="47"/>
      <c r="N341" s="47"/>
    </row>
    <row r="342" spans="1:14" s="66" customFormat="1" hidden="1" x14ac:dyDescent="0.25">
      <c r="A342" t="s">
        <v>127</v>
      </c>
      <c r="B342" s="34">
        <v>5</v>
      </c>
      <c r="C342" s="1"/>
      <c r="D342" s="1"/>
      <c r="E342" s="1"/>
      <c r="F342" s="4">
        <v>0</v>
      </c>
      <c r="G342" s="4"/>
      <c r="H342" s="4"/>
      <c r="I342" s="4"/>
      <c r="J342" s="47"/>
      <c r="K342" s="4"/>
      <c r="L342" s="47"/>
      <c r="M342" s="47"/>
      <c r="N342" s="47"/>
    </row>
    <row r="343" spans="1:14" s="66" customFormat="1" hidden="1" x14ac:dyDescent="0.25">
      <c r="A343" t="s">
        <v>146</v>
      </c>
      <c r="B343" s="34">
        <v>198</v>
      </c>
      <c r="C343" s="1"/>
      <c r="D343" s="1"/>
      <c r="E343" s="1"/>
      <c r="F343" s="4">
        <v>0</v>
      </c>
      <c r="G343" s="4"/>
      <c r="H343" s="4"/>
      <c r="I343" s="4"/>
      <c r="J343" s="47"/>
      <c r="K343" s="4"/>
      <c r="L343" s="47"/>
      <c r="M343" s="47"/>
      <c r="N343" s="47"/>
    </row>
    <row r="344" spans="1:14" s="66" customFormat="1" hidden="1" x14ac:dyDescent="0.25">
      <c r="A344" t="s">
        <v>336</v>
      </c>
      <c r="B344" s="34">
        <v>31</v>
      </c>
      <c r="C344" s="1"/>
      <c r="D344" s="1"/>
      <c r="E344" s="1"/>
      <c r="F344" s="4">
        <v>0</v>
      </c>
      <c r="G344" s="4"/>
      <c r="H344" s="4"/>
      <c r="I344" s="4"/>
      <c r="J344" s="47"/>
      <c r="K344" s="4"/>
      <c r="L344" s="47"/>
      <c r="M344" s="47"/>
      <c r="N344" s="47"/>
    </row>
    <row r="345" spans="1:14" s="66" customFormat="1" hidden="1" x14ac:dyDescent="0.25">
      <c r="A345" t="s">
        <v>317</v>
      </c>
      <c r="B345" s="34">
        <v>105</v>
      </c>
      <c r="C345" s="1"/>
      <c r="D345" s="1"/>
      <c r="E345" s="1"/>
      <c r="F345" s="4">
        <v>0</v>
      </c>
      <c r="G345" s="4"/>
      <c r="H345" s="4"/>
      <c r="I345" s="4"/>
      <c r="J345" s="47"/>
      <c r="K345" s="4"/>
      <c r="L345" s="47"/>
      <c r="M345" s="47"/>
      <c r="N345" s="47"/>
    </row>
    <row r="346" spans="1:14" s="66" customFormat="1" hidden="1" x14ac:dyDescent="0.25">
      <c r="A346" t="s">
        <v>197</v>
      </c>
      <c r="B346" s="34">
        <v>68</v>
      </c>
      <c r="C346" s="1"/>
      <c r="D346" s="1"/>
      <c r="E346" s="1"/>
      <c r="F346" s="4">
        <v>0</v>
      </c>
      <c r="G346" s="4"/>
      <c r="H346" s="4"/>
      <c r="I346" s="4"/>
      <c r="J346" s="47"/>
      <c r="K346" s="4"/>
      <c r="L346" s="47"/>
      <c r="M346" s="47"/>
      <c r="N346" s="47"/>
    </row>
    <row r="347" spans="1:14" s="66" customFormat="1" hidden="1" x14ac:dyDescent="0.25">
      <c r="A347" t="s">
        <v>297</v>
      </c>
      <c r="B347" s="34">
        <v>684</v>
      </c>
      <c r="C347" s="1"/>
      <c r="D347" s="1"/>
      <c r="E347" s="1"/>
      <c r="F347" s="4">
        <v>0</v>
      </c>
      <c r="G347" s="4"/>
      <c r="H347" s="4"/>
      <c r="I347" s="4"/>
      <c r="J347" s="47"/>
      <c r="K347" s="4"/>
      <c r="L347" s="47"/>
      <c r="M347" s="47"/>
      <c r="N347" s="47"/>
    </row>
    <row r="348" spans="1:14" s="66" customFormat="1" hidden="1" x14ac:dyDescent="0.25">
      <c r="A348" t="s">
        <v>290</v>
      </c>
      <c r="B348" s="34">
        <v>14</v>
      </c>
      <c r="C348" s="1"/>
      <c r="D348" s="1"/>
      <c r="E348" s="1"/>
      <c r="F348" s="4">
        <v>0</v>
      </c>
      <c r="G348" s="4"/>
      <c r="H348" s="4"/>
      <c r="I348" s="4"/>
      <c r="J348" s="47"/>
      <c r="K348" s="4"/>
      <c r="L348" s="47"/>
      <c r="M348" s="47"/>
      <c r="N348" s="47"/>
    </row>
    <row r="349" spans="1:14" s="66" customFormat="1" hidden="1" x14ac:dyDescent="0.25">
      <c r="A349" t="s">
        <v>292</v>
      </c>
      <c r="B349" s="34">
        <v>6</v>
      </c>
      <c r="C349" s="1"/>
      <c r="D349" s="1"/>
      <c r="E349" s="1"/>
      <c r="F349" s="4">
        <v>0</v>
      </c>
      <c r="G349" s="4"/>
      <c r="H349" s="4"/>
      <c r="I349" s="4"/>
      <c r="J349" s="47"/>
      <c r="K349" s="4"/>
      <c r="L349" s="47"/>
      <c r="M349" s="47"/>
      <c r="N349" s="47"/>
    </row>
    <row r="350" spans="1:14" s="66" customFormat="1" hidden="1" x14ac:dyDescent="0.25">
      <c r="A350" t="s">
        <v>258</v>
      </c>
      <c r="B350" s="34">
        <v>4</v>
      </c>
      <c r="C350" s="1"/>
      <c r="D350" s="1"/>
      <c r="E350" s="1"/>
      <c r="F350" s="4">
        <v>0</v>
      </c>
      <c r="G350" s="4"/>
      <c r="H350" s="4"/>
      <c r="I350" s="4"/>
      <c r="J350" s="47"/>
      <c r="K350" s="4"/>
      <c r="L350" s="47"/>
      <c r="M350" s="47"/>
      <c r="N350" s="47"/>
    </row>
    <row r="351" spans="1:14" s="66" customFormat="1" hidden="1" x14ac:dyDescent="0.25">
      <c r="A351" t="s">
        <v>203</v>
      </c>
      <c r="B351" s="34">
        <v>148</v>
      </c>
      <c r="C351" s="1"/>
      <c r="D351" s="1"/>
      <c r="E351" s="1"/>
      <c r="F351" s="4">
        <v>0</v>
      </c>
      <c r="G351" s="4"/>
      <c r="H351" s="4"/>
      <c r="I351" s="4"/>
      <c r="J351" s="47"/>
      <c r="K351" s="4"/>
      <c r="L351" s="47"/>
      <c r="M351" s="47"/>
      <c r="N351" s="47"/>
    </row>
    <row r="352" spans="1:14" s="66" customFormat="1" hidden="1" x14ac:dyDescent="0.25">
      <c r="A352"/>
      <c r="B352" s="34"/>
      <c r="C352" s="1"/>
      <c r="D352" s="1"/>
      <c r="E352" s="1"/>
      <c r="F352" s="4"/>
      <c r="G352" s="4"/>
      <c r="H352" s="4"/>
      <c r="I352" s="4"/>
      <c r="J352" s="47"/>
      <c r="K352" s="4"/>
      <c r="L352" s="47"/>
      <c r="M352" s="47"/>
      <c r="N352" s="47"/>
    </row>
    <row r="353" spans="1:15" hidden="1" x14ac:dyDescent="0.25">
      <c r="A353"/>
      <c r="B353" s="34"/>
      <c r="C353" s="1"/>
      <c r="D353" s="1"/>
      <c r="E353" s="1"/>
      <c r="F353" s="4"/>
      <c r="G353" s="4"/>
      <c r="H353" s="4"/>
      <c r="I353" s="4"/>
      <c r="J353" s="47"/>
      <c r="K353" s="4"/>
      <c r="L353" s="47"/>
      <c r="M353" s="47"/>
      <c r="N353" s="47"/>
      <c r="O353" s="66"/>
    </row>
    <row r="354" spans="1:15" hidden="1" x14ac:dyDescent="0.25">
      <c r="A354"/>
      <c r="B354" s="34"/>
      <c r="C354" s="1"/>
      <c r="D354" s="1"/>
      <c r="E354" s="1"/>
      <c r="F354" s="4"/>
      <c r="G354" s="4"/>
      <c r="H354" s="4"/>
      <c r="I354" s="4"/>
      <c r="J354" s="47"/>
      <c r="K354" s="4"/>
      <c r="L354" s="47"/>
      <c r="M354" s="47"/>
      <c r="N354" s="47"/>
      <c r="O354" s="66"/>
    </row>
    <row r="355" spans="1:15" hidden="1" x14ac:dyDescent="0.25">
      <c r="A355"/>
      <c r="B355" s="34"/>
      <c r="C355" s="1"/>
      <c r="D355" s="1"/>
      <c r="E355" s="1"/>
      <c r="F355" s="4"/>
      <c r="G355" s="4"/>
      <c r="H355" s="4"/>
      <c r="I355" s="4"/>
      <c r="J355" s="47"/>
      <c r="K355" s="4"/>
      <c r="L355" s="47"/>
      <c r="M355" s="47"/>
      <c r="N355" s="47"/>
      <c r="O355" s="66"/>
    </row>
    <row r="356" spans="1:15" hidden="1" x14ac:dyDescent="0.25">
      <c r="A356"/>
      <c r="B356" s="34"/>
      <c r="C356" s="1"/>
      <c r="D356" s="1"/>
      <c r="E356" s="1"/>
      <c r="F356" s="4"/>
      <c r="G356" s="4"/>
      <c r="H356" s="4"/>
      <c r="I356" s="4"/>
      <c r="J356" s="47"/>
      <c r="K356" s="4"/>
      <c r="L356" s="47"/>
      <c r="M356" s="47"/>
      <c r="N356" s="47"/>
      <c r="O356" s="66"/>
    </row>
    <row r="357" spans="1:15" x14ac:dyDescent="0.25">
      <c r="E357" s="70"/>
      <c r="O357" s="66"/>
    </row>
  </sheetData>
  <mergeCells count="4">
    <mergeCell ref="C1:F1"/>
    <mergeCell ref="G1:J1"/>
    <mergeCell ref="K1:N1"/>
    <mergeCell ref="A1:B1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SCA Funds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Supply Chain Assistance Funds Amounts</dc:title>
  <dc:creator>OSPI CNS</dc:creator>
  <cp:lastModifiedBy>Samantha Brueske</cp:lastModifiedBy>
  <dcterms:created xsi:type="dcterms:W3CDTF">2022-11-07T15:02:54Z</dcterms:created>
  <dcterms:modified xsi:type="dcterms:W3CDTF">2022-11-09T20:17:37Z</dcterms:modified>
</cp:coreProperties>
</file>