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se.otto\Desktop\New folder\"/>
    </mc:Choice>
  </mc:AlternateContent>
  <xr:revisionPtr revIDLastSave="0" documentId="8_{EDCF7EBB-1C20-4B5D-A4DC-215CC066EEE0}" xr6:coauthVersionLast="47" xr6:coauthVersionMax="47" xr10:uidLastSave="{00000000-0000-0000-0000-000000000000}"/>
  <bookViews>
    <workbookView xWindow="-28920" yWindow="-120" windowWidth="29040" windowHeight="15840" xr2:uid="{5D695082-8A79-4588-BCF7-699E9762C5E4}"/>
  </bookViews>
  <sheets>
    <sheet name="v1" sheetId="3" r:id="rId1"/>
  </sheets>
  <definedNames>
    <definedName name="alloc">#REF!</definedName>
    <definedName name="CCDDD">#REF!</definedName>
    <definedName name="CY_Eligibles">#REF!</definedName>
    <definedName name="Pov_lu">#REF!</definedName>
    <definedName name="PY_Eligib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3" l="1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J28" i="3" s="1"/>
  <c r="I29" i="3"/>
  <c r="I30" i="3"/>
  <c r="I31" i="3"/>
  <c r="I32" i="3"/>
  <c r="I33" i="3"/>
  <c r="I34" i="3"/>
  <c r="I35" i="3"/>
  <c r="I36" i="3"/>
  <c r="J36" i="3" s="1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J52" i="3" s="1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J68" i="3" s="1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J84" i="3" s="1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J100" i="3" s="1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J124" i="3" s="1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K148" i="3" s="1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J164" i="3" s="1"/>
  <c r="I165" i="3"/>
  <c r="I166" i="3"/>
  <c r="I167" i="3"/>
  <c r="I168" i="3"/>
  <c r="I169" i="3"/>
  <c r="I170" i="3"/>
  <c r="I171" i="3"/>
  <c r="I172" i="3"/>
  <c r="K172" i="3" s="1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J196" i="3" s="1"/>
  <c r="I197" i="3"/>
  <c r="I198" i="3"/>
  <c r="I199" i="3"/>
  <c r="I200" i="3"/>
  <c r="I201" i="3"/>
  <c r="I202" i="3"/>
  <c r="I203" i="3"/>
  <c r="I204" i="3"/>
  <c r="K204" i="3" s="1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J226" i="3" s="1"/>
  <c r="K226" i="3" s="1"/>
  <c r="I227" i="3"/>
  <c r="I228" i="3"/>
  <c r="J228" i="3" s="1"/>
  <c r="I229" i="3"/>
  <c r="I230" i="3"/>
  <c r="I231" i="3"/>
  <c r="I232" i="3"/>
  <c r="I233" i="3"/>
  <c r="I234" i="3"/>
  <c r="J234" i="3" s="1"/>
  <c r="K234" i="3" s="1"/>
  <c r="I235" i="3"/>
  <c r="I236" i="3"/>
  <c r="K236" i="3" s="1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J258" i="3" s="1"/>
  <c r="K258" i="3" s="1"/>
  <c r="I259" i="3"/>
  <c r="I260" i="3"/>
  <c r="J260" i="3" s="1"/>
  <c r="I261" i="3"/>
  <c r="I262" i="3"/>
  <c r="I263" i="3"/>
  <c r="I264" i="3"/>
  <c r="J264" i="3" s="1"/>
  <c r="K264" i="3" s="1"/>
  <c r="I265" i="3"/>
  <c r="I266" i="3"/>
  <c r="J266" i="3" s="1"/>
  <c r="K266" i="3" s="1"/>
  <c r="I267" i="3"/>
  <c r="J267" i="3" s="1"/>
  <c r="K267" i="3" s="1"/>
  <c r="I268" i="3"/>
  <c r="K268" i="3" s="1"/>
  <c r="I269" i="3"/>
  <c r="I270" i="3"/>
  <c r="J270" i="3" s="1"/>
  <c r="K270" i="3" s="1"/>
  <c r="I271" i="3"/>
  <c r="I272" i="3"/>
  <c r="I273" i="3"/>
  <c r="I274" i="3"/>
  <c r="I275" i="3"/>
  <c r="I276" i="3"/>
  <c r="I277" i="3"/>
  <c r="I278" i="3"/>
  <c r="I279" i="3"/>
  <c r="I280" i="3"/>
  <c r="J280" i="3" s="1"/>
  <c r="K280" i="3" s="1"/>
  <c r="I281" i="3"/>
  <c r="I282" i="3"/>
  <c r="I283" i="3"/>
  <c r="J283" i="3" s="1"/>
  <c r="K283" i="3" s="1"/>
  <c r="I284" i="3"/>
  <c r="I285" i="3"/>
  <c r="I286" i="3"/>
  <c r="J286" i="3" s="1"/>
  <c r="K286" i="3" s="1"/>
  <c r="I287" i="3"/>
  <c r="I288" i="3"/>
  <c r="I289" i="3"/>
  <c r="I290" i="3"/>
  <c r="J290" i="3" s="1"/>
  <c r="K290" i="3" s="1"/>
  <c r="I291" i="3"/>
  <c r="I292" i="3"/>
  <c r="J292" i="3" s="1"/>
  <c r="I293" i="3"/>
  <c r="I294" i="3"/>
  <c r="I295" i="3"/>
  <c r="I296" i="3"/>
  <c r="J296" i="3" s="1"/>
  <c r="K296" i="3" s="1"/>
  <c r="I297" i="3"/>
  <c r="I298" i="3"/>
  <c r="J298" i="3" s="1"/>
  <c r="K298" i="3" s="1"/>
  <c r="I299" i="3"/>
  <c r="J299" i="3" s="1"/>
  <c r="K299" i="3" s="1"/>
  <c r="I300" i="3"/>
  <c r="K300" i="3" s="1"/>
  <c r="I301" i="3"/>
  <c r="I302" i="3"/>
  <c r="J302" i="3" s="1"/>
  <c r="K302" i="3" s="1"/>
  <c r="I303" i="3"/>
  <c r="I304" i="3"/>
  <c r="I305" i="3"/>
  <c r="I306" i="3"/>
  <c r="I307" i="3"/>
  <c r="I308" i="3"/>
  <c r="I309" i="3"/>
  <c r="I310" i="3"/>
  <c r="I311" i="3"/>
  <c r="I312" i="3"/>
  <c r="J312" i="3" s="1"/>
  <c r="K312" i="3" s="1"/>
  <c r="I313" i="3"/>
  <c r="I314" i="3"/>
  <c r="I315" i="3"/>
  <c r="J315" i="3" s="1"/>
  <c r="K315" i="3" s="1"/>
  <c r="I316" i="3"/>
  <c r="I317" i="3"/>
  <c r="I318" i="3"/>
  <c r="J318" i="3" s="1"/>
  <c r="K318" i="3" s="1"/>
  <c r="I319" i="3"/>
  <c r="I320" i="3"/>
  <c r="I321" i="3"/>
  <c r="I322" i="3"/>
  <c r="J322" i="3" s="1"/>
  <c r="K322" i="3" s="1"/>
  <c r="I323" i="3"/>
  <c r="I324" i="3"/>
  <c r="J324" i="3" s="1"/>
  <c r="I325" i="3"/>
  <c r="I326" i="3"/>
  <c r="I327" i="3"/>
  <c r="I13" i="3"/>
  <c r="I11" i="3"/>
  <c r="J327" i="3"/>
  <c r="K327" i="3" s="1"/>
  <c r="J326" i="3"/>
  <c r="K326" i="3" s="1"/>
  <c r="J325" i="3"/>
  <c r="K325" i="3" s="1"/>
  <c r="J323" i="3"/>
  <c r="K323" i="3" s="1"/>
  <c r="J321" i="3"/>
  <c r="K321" i="3" s="1"/>
  <c r="K320" i="3"/>
  <c r="J320" i="3"/>
  <c r="J319" i="3"/>
  <c r="K319" i="3" s="1"/>
  <c r="J317" i="3"/>
  <c r="K317" i="3" s="1"/>
  <c r="J314" i="3"/>
  <c r="K314" i="3" s="1"/>
  <c r="J313" i="3"/>
  <c r="K313" i="3" s="1"/>
  <c r="J311" i="3"/>
  <c r="K311" i="3" s="1"/>
  <c r="J310" i="3"/>
  <c r="K310" i="3" s="1"/>
  <c r="J309" i="3"/>
  <c r="K309" i="3" s="1"/>
  <c r="J307" i="3"/>
  <c r="K307" i="3" s="1"/>
  <c r="J306" i="3"/>
  <c r="K306" i="3" s="1"/>
  <c r="J305" i="3"/>
  <c r="K305" i="3" s="1"/>
  <c r="K304" i="3"/>
  <c r="J304" i="3"/>
  <c r="J303" i="3"/>
  <c r="K303" i="3" s="1"/>
  <c r="J301" i="3"/>
  <c r="K301" i="3" s="1"/>
  <c r="J300" i="3"/>
  <c r="J297" i="3"/>
  <c r="K297" i="3" s="1"/>
  <c r="J295" i="3"/>
  <c r="K295" i="3" s="1"/>
  <c r="J294" i="3"/>
  <c r="K294" i="3" s="1"/>
  <c r="J293" i="3"/>
  <c r="K293" i="3" s="1"/>
  <c r="J291" i="3"/>
  <c r="K291" i="3" s="1"/>
  <c r="J289" i="3"/>
  <c r="K289" i="3" s="1"/>
  <c r="K288" i="3"/>
  <c r="J288" i="3"/>
  <c r="J287" i="3"/>
  <c r="K287" i="3" s="1"/>
  <c r="J285" i="3"/>
  <c r="K285" i="3" s="1"/>
  <c r="J282" i="3"/>
  <c r="K282" i="3" s="1"/>
  <c r="J281" i="3"/>
  <c r="K281" i="3" s="1"/>
  <c r="J279" i="3"/>
  <c r="K279" i="3" s="1"/>
  <c r="J278" i="3"/>
  <c r="K278" i="3" s="1"/>
  <c r="J277" i="3"/>
  <c r="K277" i="3" s="1"/>
  <c r="J275" i="3"/>
  <c r="K275" i="3" s="1"/>
  <c r="J274" i="3"/>
  <c r="K274" i="3" s="1"/>
  <c r="J273" i="3"/>
  <c r="K273" i="3" s="1"/>
  <c r="K272" i="3"/>
  <c r="J272" i="3"/>
  <c r="J271" i="3"/>
  <c r="K271" i="3" s="1"/>
  <c r="J269" i="3"/>
  <c r="K269" i="3" s="1"/>
  <c r="J268" i="3"/>
  <c r="J265" i="3"/>
  <c r="K265" i="3" s="1"/>
  <c r="J263" i="3"/>
  <c r="K263" i="3" s="1"/>
  <c r="J262" i="3"/>
  <c r="K262" i="3" s="1"/>
  <c r="J261" i="3"/>
  <c r="K261" i="3" s="1"/>
  <c r="J259" i="3"/>
  <c r="K259" i="3" s="1"/>
  <c r="J257" i="3"/>
  <c r="K257" i="3" s="1"/>
  <c r="K256" i="3"/>
  <c r="J256" i="3"/>
  <c r="J255" i="3"/>
  <c r="K255" i="3" s="1"/>
  <c r="J254" i="3"/>
  <c r="K254" i="3" s="1"/>
  <c r="J253" i="3"/>
  <c r="K253" i="3" s="1"/>
  <c r="J251" i="3"/>
  <c r="K251" i="3" s="1"/>
  <c r="J250" i="3"/>
  <c r="K250" i="3" s="1"/>
  <c r="J249" i="3"/>
  <c r="K249" i="3" s="1"/>
  <c r="K248" i="3"/>
  <c r="J248" i="3"/>
  <c r="J247" i="3"/>
  <c r="K247" i="3" s="1"/>
  <c r="J246" i="3"/>
  <c r="K246" i="3" s="1"/>
  <c r="J245" i="3"/>
  <c r="K245" i="3" s="1"/>
  <c r="J243" i="3"/>
  <c r="K243" i="3" s="1"/>
  <c r="J242" i="3"/>
  <c r="K242" i="3" s="1"/>
  <c r="J241" i="3"/>
  <c r="K241" i="3" s="1"/>
  <c r="J240" i="3"/>
  <c r="K240" i="3" s="1"/>
  <c r="J239" i="3"/>
  <c r="K239" i="3" s="1"/>
  <c r="J238" i="3"/>
  <c r="K238" i="3" s="1"/>
  <c r="J237" i="3"/>
  <c r="K237" i="3" s="1"/>
  <c r="J236" i="3"/>
  <c r="J235" i="3"/>
  <c r="K235" i="3" s="1"/>
  <c r="J233" i="3"/>
  <c r="K233" i="3" s="1"/>
  <c r="K232" i="3"/>
  <c r="J232" i="3"/>
  <c r="J231" i="3"/>
  <c r="K231" i="3" s="1"/>
  <c r="J230" i="3"/>
  <c r="K230" i="3" s="1"/>
  <c r="J229" i="3"/>
  <c r="K229" i="3" s="1"/>
  <c r="J227" i="3"/>
  <c r="K227" i="3" s="1"/>
  <c r="J225" i="3"/>
  <c r="K225" i="3" s="1"/>
  <c r="K224" i="3"/>
  <c r="J224" i="3"/>
  <c r="J223" i="3"/>
  <c r="K223" i="3" s="1"/>
  <c r="J222" i="3"/>
  <c r="K222" i="3" s="1"/>
  <c r="J221" i="3"/>
  <c r="K221" i="3" s="1"/>
  <c r="J219" i="3"/>
  <c r="K219" i="3" s="1"/>
  <c r="J218" i="3"/>
  <c r="K218" i="3" s="1"/>
  <c r="J217" i="3"/>
  <c r="K217" i="3" s="1"/>
  <c r="K216" i="3"/>
  <c r="J216" i="3"/>
  <c r="J215" i="3"/>
  <c r="K215" i="3" s="1"/>
  <c r="J214" i="3"/>
  <c r="K214" i="3" s="1"/>
  <c r="J213" i="3"/>
  <c r="K213" i="3" s="1"/>
  <c r="J211" i="3"/>
  <c r="K211" i="3" s="1"/>
  <c r="J210" i="3"/>
  <c r="K210" i="3" s="1"/>
  <c r="J209" i="3"/>
  <c r="K209" i="3" s="1"/>
  <c r="J208" i="3"/>
  <c r="K208" i="3" s="1"/>
  <c r="J207" i="3"/>
  <c r="K207" i="3" s="1"/>
  <c r="J206" i="3"/>
  <c r="K206" i="3" s="1"/>
  <c r="J205" i="3"/>
  <c r="K205" i="3" s="1"/>
  <c r="J204" i="3"/>
  <c r="J203" i="3"/>
  <c r="K203" i="3" s="1"/>
  <c r="J202" i="3"/>
  <c r="K202" i="3" s="1"/>
  <c r="J201" i="3"/>
  <c r="K201" i="3" s="1"/>
  <c r="K200" i="3"/>
  <c r="J200" i="3"/>
  <c r="J199" i="3"/>
  <c r="K199" i="3" s="1"/>
  <c r="J198" i="3"/>
  <c r="K198" i="3" s="1"/>
  <c r="J197" i="3"/>
  <c r="K197" i="3" s="1"/>
  <c r="J195" i="3"/>
  <c r="K195" i="3" s="1"/>
  <c r="J194" i="3"/>
  <c r="K194" i="3" s="1"/>
  <c r="J193" i="3"/>
  <c r="K193" i="3" s="1"/>
  <c r="K192" i="3"/>
  <c r="J192" i="3"/>
  <c r="J191" i="3"/>
  <c r="K191" i="3" s="1"/>
  <c r="J190" i="3"/>
  <c r="K190" i="3" s="1"/>
  <c r="J189" i="3"/>
  <c r="K189" i="3" s="1"/>
  <c r="J187" i="3"/>
  <c r="K187" i="3" s="1"/>
  <c r="J186" i="3"/>
  <c r="K186" i="3" s="1"/>
  <c r="J185" i="3"/>
  <c r="K185" i="3" s="1"/>
  <c r="K184" i="3"/>
  <c r="J184" i="3"/>
  <c r="J183" i="3"/>
  <c r="K183" i="3" s="1"/>
  <c r="J182" i="3"/>
  <c r="K182" i="3" s="1"/>
  <c r="J181" i="3"/>
  <c r="K181" i="3" s="1"/>
  <c r="J179" i="3"/>
  <c r="K179" i="3" s="1"/>
  <c r="J178" i="3"/>
  <c r="K178" i="3" s="1"/>
  <c r="J177" i="3"/>
  <c r="K177" i="3" s="1"/>
  <c r="J176" i="3"/>
  <c r="K176" i="3" s="1"/>
  <c r="J175" i="3"/>
  <c r="K175" i="3" s="1"/>
  <c r="J174" i="3"/>
  <c r="K174" i="3" s="1"/>
  <c r="J173" i="3"/>
  <c r="K173" i="3" s="1"/>
  <c r="J172" i="3"/>
  <c r="J171" i="3"/>
  <c r="K171" i="3" s="1"/>
  <c r="J170" i="3"/>
  <c r="K170" i="3" s="1"/>
  <c r="J169" i="3"/>
  <c r="K169" i="3" s="1"/>
  <c r="K168" i="3"/>
  <c r="J168" i="3"/>
  <c r="J167" i="3"/>
  <c r="K167" i="3" s="1"/>
  <c r="J166" i="3"/>
  <c r="K166" i="3" s="1"/>
  <c r="J165" i="3"/>
  <c r="K165" i="3" s="1"/>
  <c r="J163" i="3"/>
  <c r="K163" i="3" s="1"/>
  <c r="J162" i="3"/>
  <c r="K162" i="3" s="1"/>
  <c r="J161" i="3"/>
  <c r="K161" i="3" s="1"/>
  <c r="K160" i="3"/>
  <c r="J160" i="3"/>
  <c r="J159" i="3"/>
  <c r="K159" i="3" s="1"/>
  <c r="J158" i="3"/>
  <c r="K158" i="3" s="1"/>
  <c r="J157" i="3"/>
  <c r="K157" i="3" s="1"/>
  <c r="J155" i="3"/>
  <c r="K155" i="3" s="1"/>
  <c r="K154" i="3"/>
  <c r="J154" i="3"/>
  <c r="J153" i="3"/>
  <c r="K153" i="3" s="1"/>
  <c r="J152" i="3"/>
  <c r="K152" i="3" s="1"/>
  <c r="J151" i="3"/>
  <c r="K151" i="3" s="1"/>
  <c r="K150" i="3"/>
  <c r="J150" i="3"/>
  <c r="J149" i="3"/>
  <c r="K149" i="3" s="1"/>
  <c r="J148" i="3"/>
  <c r="J147" i="3"/>
  <c r="K147" i="3" s="1"/>
  <c r="J146" i="3"/>
  <c r="K146" i="3" s="1"/>
  <c r="J145" i="3"/>
  <c r="K145" i="3" s="1"/>
  <c r="J144" i="3"/>
  <c r="K144" i="3" s="1"/>
  <c r="J143" i="3"/>
  <c r="K143" i="3" s="1"/>
  <c r="K142" i="3"/>
  <c r="J142" i="3"/>
  <c r="J141" i="3"/>
  <c r="K141" i="3" s="1"/>
  <c r="J139" i="3"/>
  <c r="K139" i="3" s="1"/>
  <c r="J138" i="3"/>
  <c r="K138" i="3" s="1"/>
  <c r="J137" i="3"/>
  <c r="K137" i="3" s="1"/>
  <c r="K136" i="3"/>
  <c r="J136" i="3"/>
  <c r="J135" i="3"/>
  <c r="K135" i="3" s="1"/>
  <c r="K134" i="3"/>
  <c r="J134" i="3"/>
  <c r="J133" i="3"/>
  <c r="K133" i="3" s="1"/>
  <c r="J131" i="3"/>
  <c r="K131" i="3" s="1"/>
  <c r="J130" i="3"/>
  <c r="K130" i="3" s="1"/>
  <c r="J129" i="3"/>
  <c r="K129" i="3" s="1"/>
  <c r="K128" i="3"/>
  <c r="J128" i="3"/>
  <c r="J127" i="3"/>
  <c r="K127" i="3" s="1"/>
  <c r="K126" i="3"/>
  <c r="J126" i="3"/>
  <c r="J125" i="3"/>
  <c r="K125" i="3" s="1"/>
  <c r="J123" i="3"/>
  <c r="K123" i="3" s="1"/>
  <c r="J122" i="3"/>
  <c r="K122" i="3" s="1"/>
  <c r="J121" i="3"/>
  <c r="K121" i="3" s="1"/>
  <c r="K120" i="3"/>
  <c r="J120" i="3"/>
  <c r="J119" i="3"/>
  <c r="K119" i="3" s="1"/>
  <c r="J118" i="3"/>
  <c r="K118" i="3" s="1"/>
  <c r="J117" i="3"/>
  <c r="K117" i="3" s="1"/>
  <c r="J115" i="3"/>
  <c r="K115" i="3" s="1"/>
  <c r="K114" i="3"/>
  <c r="J114" i="3"/>
  <c r="J113" i="3"/>
  <c r="K113" i="3" s="1"/>
  <c r="J112" i="3"/>
  <c r="K112" i="3" s="1"/>
  <c r="J111" i="3"/>
  <c r="K111" i="3" s="1"/>
  <c r="J110" i="3"/>
  <c r="K110" i="3" s="1"/>
  <c r="J109" i="3"/>
  <c r="K109" i="3" s="1"/>
  <c r="J107" i="3"/>
  <c r="K107" i="3" s="1"/>
  <c r="J106" i="3"/>
  <c r="K106" i="3" s="1"/>
  <c r="J105" i="3"/>
  <c r="K105" i="3" s="1"/>
  <c r="K104" i="3"/>
  <c r="J104" i="3"/>
  <c r="J103" i="3"/>
  <c r="K103" i="3" s="1"/>
  <c r="K102" i="3"/>
  <c r="J102" i="3"/>
  <c r="J101" i="3"/>
  <c r="K101" i="3" s="1"/>
  <c r="J99" i="3"/>
  <c r="K99" i="3" s="1"/>
  <c r="K98" i="3"/>
  <c r="J98" i="3"/>
  <c r="J97" i="3"/>
  <c r="K97" i="3" s="1"/>
  <c r="J96" i="3"/>
  <c r="K96" i="3" s="1"/>
  <c r="J95" i="3"/>
  <c r="K95" i="3" s="1"/>
  <c r="J94" i="3"/>
  <c r="K94" i="3" s="1"/>
  <c r="J93" i="3"/>
  <c r="K93" i="3" s="1"/>
  <c r="J91" i="3"/>
  <c r="K91" i="3" s="1"/>
  <c r="K90" i="3"/>
  <c r="J90" i="3"/>
  <c r="J89" i="3"/>
  <c r="K89" i="3" s="1"/>
  <c r="K88" i="3"/>
  <c r="J88" i="3"/>
  <c r="J87" i="3"/>
  <c r="K87" i="3" s="1"/>
  <c r="K86" i="3"/>
  <c r="J86" i="3"/>
  <c r="J85" i="3"/>
  <c r="K85" i="3" s="1"/>
  <c r="J83" i="3"/>
  <c r="K83" i="3" s="1"/>
  <c r="K82" i="3"/>
  <c r="J82" i="3"/>
  <c r="J81" i="3"/>
  <c r="K81" i="3" s="1"/>
  <c r="J80" i="3"/>
  <c r="K80" i="3" s="1"/>
  <c r="J79" i="3"/>
  <c r="K79" i="3" s="1"/>
  <c r="J78" i="3"/>
  <c r="K78" i="3" s="1"/>
  <c r="J77" i="3"/>
  <c r="K77" i="3" s="1"/>
  <c r="J75" i="3"/>
  <c r="K75" i="3" s="1"/>
  <c r="K74" i="3"/>
  <c r="J74" i="3"/>
  <c r="J73" i="3"/>
  <c r="K73" i="3" s="1"/>
  <c r="K72" i="3"/>
  <c r="J72" i="3"/>
  <c r="J71" i="3"/>
  <c r="K71" i="3" s="1"/>
  <c r="K70" i="3"/>
  <c r="J70" i="3"/>
  <c r="J69" i="3"/>
  <c r="K69" i="3" s="1"/>
  <c r="J67" i="3"/>
  <c r="K67" i="3" s="1"/>
  <c r="K66" i="3"/>
  <c r="J66" i="3"/>
  <c r="J65" i="3"/>
  <c r="K65" i="3" s="1"/>
  <c r="J64" i="3"/>
  <c r="K64" i="3" s="1"/>
  <c r="J63" i="3"/>
  <c r="K63" i="3" s="1"/>
  <c r="J62" i="3"/>
  <c r="K62" i="3" s="1"/>
  <c r="J61" i="3"/>
  <c r="K61" i="3" s="1"/>
  <c r="J59" i="3"/>
  <c r="K59" i="3" s="1"/>
  <c r="K58" i="3"/>
  <c r="J58" i="3"/>
  <c r="J57" i="3"/>
  <c r="K57" i="3" s="1"/>
  <c r="K56" i="3"/>
  <c r="J56" i="3"/>
  <c r="J55" i="3"/>
  <c r="K55" i="3" s="1"/>
  <c r="K54" i="3"/>
  <c r="J54" i="3"/>
  <c r="J53" i="3"/>
  <c r="K53" i="3" s="1"/>
  <c r="J51" i="3"/>
  <c r="K51" i="3" s="1"/>
  <c r="K50" i="3"/>
  <c r="J50" i="3"/>
  <c r="J49" i="3"/>
  <c r="K49" i="3" s="1"/>
  <c r="J48" i="3"/>
  <c r="K48" i="3" s="1"/>
  <c r="J47" i="3"/>
  <c r="K47" i="3" s="1"/>
  <c r="J46" i="3"/>
  <c r="K46" i="3" s="1"/>
  <c r="J45" i="3"/>
  <c r="K45" i="3" s="1"/>
  <c r="J43" i="3"/>
  <c r="K43" i="3" s="1"/>
  <c r="K42" i="3"/>
  <c r="J42" i="3"/>
  <c r="J41" i="3"/>
  <c r="K41" i="3" s="1"/>
  <c r="K40" i="3"/>
  <c r="J40" i="3"/>
  <c r="J39" i="3"/>
  <c r="K39" i="3" s="1"/>
  <c r="K38" i="3"/>
  <c r="J38" i="3"/>
  <c r="J37" i="3"/>
  <c r="K37" i="3" s="1"/>
  <c r="J35" i="3"/>
  <c r="K35" i="3" s="1"/>
  <c r="K34" i="3"/>
  <c r="J34" i="3"/>
  <c r="J33" i="3"/>
  <c r="K33" i="3" s="1"/>
  <c r="J32" i="3"/>
  <c r="K32" i="3" s="1"/>
  <c r="J31" i="3"/>
  <c r="K31" i="3" s="1"/>
  <c r="J30" i="3"/>
  <c r="K30" i="3" s="1"/>
  <c r="J29" i="3"/>
  <c r="K29" i="3" s="1"/>
  <c r="J27" i="3"/>
  <c r="K27" i="3" s="1"/>
  <c r="K26" i="3"/>
  <c r="J26" i="3"/>
  <c r="J25" i="3"/>
  <c r="K25" i="3" s="1"/>
  <c r="K24" i="3"/>
  <c r="J24" i="3"/>
  <c r="J23" i="3"/>
  <c r="K23" i="3" s="1"/>
  <c r="K22" i="3"/>
  <c r="J22" i="3"/>
  <c r="J21" i="3"/>
  <c r="K21" i="3" s="1"/>
  <c r="J19" i="3"/>
  <c r="K19" i="3" s="1"/>
  <c r="K18" i="3"/>
  <c r="J18" i="3"/>
  <c r="J17" i="3"/>
  <c r="K17" i="3" s="1"/>
  <c r="J16" i="3"/>
  <c r="K16" i="3" s="1"/>
  <c r="J15" i="3"/>
  <c r="K15" i="3" s="1"/>
  <c r="J14" i="3"/>
  <c r="K14" i="3" s="1"/>
  <c r="K13" i="3"/>
  <c r="J11" i="3"/>
  <c r="K11" i="3" s="1"/>
  <c r="E7" i="3"/>
  <c r="E6" i="3"/>
  <c r="E5" i="3"/>
  <c r="E4" i="3"/>
  <c r="E3" i="3"/>
  <c r="E2" i="3"/>
  <c r="E20" i="3"/>
  <c r="E28" i="3"/>
  <c r="E44" i="3"/>
  <c r="E76" i="3"/>
  <c r="E92" i="3"/>
  <c r="E108" i="3"/>
  <c r="E140" i="3"/>
  <c r="E204" i="3"/>
  <c r="E268" i="3"/>
  <c r="D11" i="3"/>
  <c r="E11" i="3" s="1"/>
  <c r="D15" i="3"/>
  <c r="D17" i="3"/>
  <c r="D18" i="3"/>
  <c r="D23" i="3"/>
  <c r="D25" i="3"/>
  <c r="D26" i="3"/>
  <c r="D31" i="3"/>
  <c r="D33" i="3"/>
  <c r="D34" i="3"/>
  <c r="D39" i="3"/>
  <c r="D41" i="3"/>
  <c r="D42" i="3"/>
  <c r="D47" i="3"/>
  <c r="D49" i="3"/>
  <c r="D50" i="3"/>
  <c r="D55" i="3"/>
  <c r="D57" i="3"/>
  <c r="D58" i="3"/>
  <c r="D63" i="3"/>
  <c r="D65" i="3"/>
  <c r="D66" i="3"/>
  <c r="D71" i="3"/>
  <c r="D73" i="3"/>
  <c r="D74" i="3"/>
  <c r="D79" i="3"/>
  <c r="D81" i="3"/>
  <c r="D82" i="3"/>
  <c r="D87" i="3"/>
  <c r="D89" i="3"/>
  <c r="D90" i="3"/>
  <c r="D95" i="3"/>
  <c r="D97" i="3"/>
  <c r="D98" i="3"/>
  <c r="D103" i="3"/>
  <c r="D105" i="3"/>
  <c r="D106" i="3"/>
  <c r="D111" i="3"/>
  <c r="D113" i="3"/>
  <c r="D114" i="3"/>
  <c r="D119" i="3"/>
  <c r="D121" i="3"/>
  <c r="D122" i="3"/>
  <c r="D127" i="3"/>
  <c r="D129" i="3"/>
  <c r="D130" i="3"/>
  <c r="D135" i="3"/>
  <c r="D137" i="3"/>
  <c r="D138" i="3"/>
  <c r="D143" i="3"/>
  <c r="D145" i="3"/>
  <c r="D146" i="3"/>
  <c r="D151" i="3"/>
  <c r="D153" i="3"/>
  <c r="D154" i="3"/>
  <c r="D159" i="3"/>
  <c r="D161" i="3"/>
  <c r="D162" i="3"/>
  <c r="D167" i="3"/>
  <c r="D169" i="3"/>
  <c r="D170" i="3"/>
  <c r="D175" i="3"/>
  <c r="D177" i="3"/>
  <c r="D178" i="3"/>
  <c r="D183" i="3"/>
  <c r="D185" i="3"/>
  <c r="D186" i="3"/>
  <c r="D191" i="3"/>
  <c r="D193" i="3"/>
  <c r="D194" i="3"/>
  <c r="D199" i="3"/>
  <c r="D201" i="3"/>
  <c r="D202" i="3"/>
  <c r="D207" i="3"/>
  <c r="D209" i="3"/>
  <c r="D210" i="3"/>
  <c r="D215" i="3"/>
  <c r="D217" i="3"/>
  <c r="D218" i="3"/>
  <c r="D223" i="3"/>
  <c r="D225" i="3"/>
  <c r="D226" i="3"/>
  <c r="D231" i="3"/>
  <c r="D233" i="3"/>
  <c r="D234" i="3"/>
  <c r="D239" i="3"/>
  <c r="D241" i="3"/>
  <c r="D242" i="3"/>
  <c r="D247" i="3"/>
  <c r="D249" i="3"/>
  <c r="D250" i="3"/>
  <c r="D255" i="3"/>
  <c r="D257" i="3"/>
  <c r="D258" i="3"/>
  <c r="D263" i="3"/>
  <c r="D265" i="3"/>
  <c r="D266" i="3"/>
  <c r="D271" i="3"/>
  <c r="D273" i="3"/>
  <c r="D274" i="3"/>
  <c r="D279" i="3"/>
  <c r="D281" i="3"/>
  <c r="D282" i="3"/>
  <c r="D287" i="3"/>
  <c r="D289" i="3"/>
  <c r="D290" i="3"/>
  <c r="D295" i="3"/>
  <c r="D297" i="3"/>
  <c r="D298" i="3"/>
  <c r="D303" i="3"/>
  <c r="D305" i="3"/>
  <c r="D306" i="3"/>
  <c r="D311" i="3"/>
  <c r="D313" i="3"/>
  <c r="D314" i="3"/>
  <c r="D319" i="3"/>
  <c r="D321" i="3"/>
  <c r="D322" i="3"/>
  <c r="D327" i="3"/>
  <c r="C14" i="3"/>
  <c r="C15" i="3"/>
  <c r="E15" i="3" s="1"/>
  <c r="C16" i="3"/>
  <c r="C17" i="3"/>
  <c r="E17" i="3" s="1"/>
  <c r="C18" i="3"/>
  <c r="E18" i="3" s="1"/>
  <c r="C19" i="3"/>
  <c r="D19" i="3" s="1"/>
  <c r="C20" i="3"/>
  <c r="D20" i="3" s="1"/>
  <c r="C21" i="3"/>
  <c r="D21" i="3" s="1"/>
  <c r="C22" i="3"/>
  <c r="C23" i="3"/>
  <c r="E23" i="3" s="1"/>
  <c r="C24" i="3"/>
  <c r="C25" i="3"/>
  <c r="E25" i="3" s="1"/>
  <c r="C26" i="3"/>
  <c r="E26" i="3" s="1"/>
  <c r="C27" i="3"/>
  <c r="D27" i="3" s="1"/>
  <c r="C28" i="3"/>
  <c r="D28" i="3" s="1"/>
  <c r="C29" i="3"/>
  <c r="D29" i="3" s="1"/>
  <c r="C30" i="3"/>
  <c r="C31" i="3"/>
  <c r="E31" i="3" s="1"/>
  <c r="C32" i="3"/>
  <c r="C33" i="3"/>
  <c r="E33" i="3" s="1"/>
  <c r="C34" i="3"/>
  <c r="E34" i="3" s="1"/>
  <c r="C35" i="3"/>
  <c r="D35" i="3" s="1"/>
  <c r="C36" i="3"/>
  <c r="D36" i="3" s="1"/>
  <c r="C37" i="3"/>
  <c r="D37" i="3" s="1"/>
  <c r="C38" i="3"/>
  <c r="C39" i="3"/>
  <c r="E39" i="3" s="1"/>
  <c r="C40" i="3"/>
  <c r="C41" i="3"/>
  <c r="E41" i="3" s="1"/>
  <c r="C42" i="3"/>
  <c r="E42" i="3" s="1"/>
  <c r="C43" i="3"/>
  <c r="D43" i="3" s="1"/>
  <c r="C44" i="3"/>
  <c r="D44" i="3" s="1"/>
  <c r="C45" i="3"/>
  <c r="D45" i="3" s="1"/>
  <c r="C46" i="3"/>
  <c r="C47" i="3"/>
  <c r="E47" i="3" s="1"/>
  <c r="C48" i="3"/>
  <c r="C49" i="3"/>
  <c r="E49" i="3" s="1"/>
  <c r="C50" i="3"/>
  <c r="E50" i="3" s="1"/>
  <c r="C51" i="3"/>
  <c r="D51" i="3" s="1"/>
  <c r="C52" i="3"/>
  <c r="D52" i="3" s="1"/>
  <c r="C53" i="3"/>
  <c r="D53" i="3" s="1"/>
  <c r="C54" i="3"/>
  <c r="C55" i="3"/>
  <c r="E55" i="3" s="1"/>
  <c r="C56" i="3"/>
  <c r="C57" i="3"/>
  <c r="E57" i="3" s="1"/>
  <c r="C58" i="3"/>
  <c r="E58" i="3" s="1"/>
  <c r="C59" i="3"/>
  <c r="D59" i="3" s="1"/>
  <c r="C60" i="3"/>
  <c r="D60" i="3" s="1"/>
  <c r="C61" i="3"/>
  <c r="D61" i="3" s="1"/>
  <c r="C62" i="3"/>
  <c r="C63" i="3"/>
  <c r="E63" i="3" s="1"/>
  <c r="C64" i="3"/>
  <c r="C65" i="3"/>
  <c r="E65" i="3" s="1"/>
  <c r="C66" i="3"/>
  <c r="E66" i="3" s="1"/>
  <c r="C67" i="3"/>
  <c r="D67" i="3" s="1"/>
  <c r="C68" i="3"/>
  <c r="D68" i="3" s="1"/>
  <c r="C69" i="3"/>
  <c r="D69" i="3" s="1"/>
  <c r="C70" i="3"/>
  <c r="C71" i="3"/>
  <c r="E71" i="3" s="1"/>
  <c r="C72" i="3"/>
  <c r="C73" i="3"/>
  <c r="E73" i="3" s="1"/>
  <c r="C74" i="3"/>
  <c r="E74" i="3" s="1"/>
  <c r="C75" i="3"/>
  <c r="D75" i="3" s="1"/>
  <c r="C76" i="3"/>
  <c r="D76" i="3" s="1"/>
  <c r="C77" i="3"/>
  <c r="D77" i="3" s="1"/>
  <c r="C78" i="3"/>
  <c r="C79" i="3"/>
  <c r="E79" i="3" s="1"/>
  <c r="C80" i="3"/>
  <c r="C81" i="3"/>
  <c r="E81" i="3" s="1"/>
  <c r="C82" i="3"/>
  <c r="E82" i="3" s="1"/>
  <c r="C83" i="3"/>
  <c r="D83" i="3" s="1"/>
  <c r="C84" i="3"/>
  <c r="D84" i="3" s="1"/>
  <c r="C85" i="3"/>
  <c r="D85" i="3" s="1"/>
  <c r="C86" i="3"/>
  <c r="C87" i="3"/>
  <c r="E87" i="3" s="1"/>
  <c r="C88" i="3"/>
  <c r="C89" i="3"/>
  <c r="E89" i="3" s="1"/>
  <c r="C90" i="3"/>
  <c r="E90" i="3" s="1"/>
  <c r="C91" i="3"/>
  <c r="D91" i="3" s="1"/>
  <c r="C92" i="3"/>
  <c r="D92" i="3" s="1"/>
  <c r="C93" i="3"/>
  <c r="D93" i="3" s="1"/>
  <c r="C94" i="3"/>
  <c r="C95" i="3"/>
  <c r="E95" i="3" s="1"/>
  <c r="C96" i="3"/>
  <c r="C97" i="3"/>
  <c r="E97" i="3" s="1"/>
  <c r="C98" i="3"/>
  <c r="E98" i="3" s="1"/>
  <c r="C99" i="3"/>
  <c r="D99" i="3" s="1"/>
  <c r="C100" i="3"/>
  <c r="D100" i="3" s="1"/>
  <c r="C101" i="3"/>
  <c r="D101" i="3" s="1"/>
  <c r="C102" i="3"/>
  <c r="C103" i="3"/>
  <c r="E103" i="3" s="1"/>
  <c r="C104" i="3"/>
  <c r="C105" i="3"/>
  <c r="E105" i="3" s="1"/>
  <c r="C106" i="3"/>
  <c r="E106" i="3" s="1"/>
  <c r="C107" i="3"/>
  <c r="D107" i="3" s="1"/>
  <c r="C108" i="3"/>
  <c r="D108" i="3" s="1"/>
  <c r="C109" i="3"/>
  <c r="D109" i="3" s="1"/>
  <c r="C110" i="3"/>
  <c r="C111" i="3"/>
  <c r="E111" i="3" s="1"/>
  <c r="C112" i="3"/>
  <c r="C113" i="3"/>
  <c r="E113" i="3" s="1"/>
  <c r="C114" i="3"/>
  <c r="E114" i="3" s="1"/>
  <c r="C115" i="3"/>
  <c r="D115" i="3" s="1"/>
  <c r="C116" i="3"/>
  <c r="D116" i="3" s="1"/>
  <c r="C117" i="3"/>
  <c r="D117" i="3" s="1"/>
  <c r="C118" i="3"/>
  <c r="C119" i="3"/>
  <c r="E119" i="3" s="1"/>
  <c r="C120" i="3"/>
  <c r="C121" i="3"/>
  <c r="E121" i="3" s="1"/>
  <c r="C122" i="3"/>
  <c r="E122" i="3" s="1"/>
  <c r="C123" i="3"/>
  <c r="D123" i="3" s="1"/>
  <c r="C124" i="3"/>
  <c r="D124" i="3" s="1"/>
  <c r="C125" i="3"/>
  <c r="D125" i="3" s="1"/>
  <c r="C126" i="3"/>
  <c r="C127" i="3"/>
  <c r="E127" i="3" s="1"/>
  <c r="C128" i="3"/>
  <c r="C129" i="3"/>
  <c r="E129" i="3" s="1"/>
  <c r="C130" i="3"/>
  <c r="E130" i="3" s="1"/>
  <c r="C131" i="3"/>
  <c r="D131" i="3" s="1"/>
  <c r="C132" i="3"/>
  <c r="D132" i="3" s="1"/>
  <c r="C133" i="3"/>
  <c r="D133" i="3" s="1"/>
  <c r="C134" i="3"/>
  <c r="C135" i="3"/>
  <c r="E135" i="3" s="1"/>
  <c r="C136" i="3"/>
  <c r="C137" i="3"/>
  <c r="E137" i="3" s="1"/>
  <c r="C138" i="3"/>
  <c r="E138" i="3" s="1"/>
  <c r="C139" i="3"/>
  <c r="D139" i="3" s="1"/>
  <c r="C140" i="3"/>
  <c r="D140" i="3" s="1"/>
  <c r="C141" i="3"/>
  <c r="D141" i="3" s="1"/>
  <c r="C142" i="3"/>
  <c r="C143" i="3"/>
  <c r="E143" i="3" s="1"/>
  <c r="C144" i="3"/>
  <c r="C145" i="3"/>
  <c r="E145" i="3" s="1"/>
  <c r="C146" i="3"/>
  <c r="E146" i="3" s="1"/>
  <c r="C147" i="3"/>
  <c r="D147" i="3" s="1"/>
  <c r="C148" i="3"/>
  <c r="D148" i="3" s="1"/>
  <c r="C149" i="3"/>
  <c r="D149" i="3" s="1"/>
  <c r="C150" i="3"/>
  <c r="C151" i="3"/>
  <c r="E151" i="3" s="1"/>
  <c r="C152" i="3"/>
  <c r="C153" i="3"/>
  <c r="E153" i="3" s="1"/>
  <c r="C154" i="3"/>
  <c r="E154" i="3" s="1"/>
  <c r="C155" i="3"/>
  <c r="D155" i="3" s="1"/>
  <c r="C156" i="3"/>
  <c r="D156" i="3" s="1"/>
  <c r="C157" i="3"/>
  <c r="D157" i="3" s="1"/>
  <c r="C158" i="3"/>
  <c r="C159" i="3"/>
  <c r="E159" i="3" s="1"/>
  <c r="C160" i="3"/>
  <c r="C161" i="3"/>
  <c r="E161" i="3" s="1"/>
  <c r="C162" i="3"/>
  <c r="E162" i="3" s="1"/>
  <c r="C163" i="3"/>
  <c r="D163" i="3" s="1"/>
  <c r="C164" i="3"/>
  <c r="D164" i="3" s="1"/>
  <c r="C165" i="3"/>
  <c r="D165" i="3" s="1"/>
  <c r="C166" i="3"/>
  <c r="C167" i="3"/>
  <c r="E167" i="3" s="1"/>
  <c r="C168" i="3"/>
  <c r="C169" i="3"/>
  <c r="E169" i="3" s="1"/>
  <c r="C170" i="3"/>
  <c r="E170" i="3" s="1"/>
  <c r="C171" i="3"/>
  <c r="D171" i="3" s="1"/>
  <c r="C172" i="3"/>
  <c r="D172" i="3" s="1"/>
  <c r="C173" i="3"/>
  <c r="D173" i="3" s="1"/>
  <c r="C174" i="3"/>
  <c r="C175" i="3"/>
  <c r="E175" i="3" s="1"/>
  <c r="C176" i="3"/>
  <c r="C177" i="3"/>
  <c r="E177" i="3" s="1"/>
  <c r="C178" i="3"/>
  <c r="E178" i="3" s="1"/>
  <c r="C179" i="3"/>
  <c r="D179" i="3" s="1"/>
  <c r="C180" i="3"/>
  <c r="D180" i="3" s="1"/>
  <c r="C181" i="3"/>
  <c r="D181" i="3" s="1"/>
  <c r="C182" i="3"/>
  <c r="C183" i="3"/>
  <c r="E183" i="3" s="1"/>
  <c r="C184" i="3"/>
  <c r="C185" i="3"/>
  <c r="E185" i="3" s="1"/>
  <c r="C186" i="3"/>
  <c r="E186" i="3" s="1"/>
  <c r="C187" i="3"/>
  <c r="D187" i="3" s="1"/>
  <c r="C188" i="3"/>
  <c r="D188" i="3" s="1"/>
  <c r="C189" i="3"/>
  <c r="D189" i="3" s="1"/>
  <c r="C190" i="3"/>
  <c r="C191" i="3"/>
  <c r="E191" i="3" s="1"/>
  <c r="C192" i="3"/>
  <c r="C193" i="3"/>
  <c r="E193" i="3" s="1"/>
  <c r="C194" i="3"/>
  <c r="E194" i="3" s="1"/>
  <c r="C195" i="3"/>
  <c r="D195" i="3" s="1"/>
  <c r="C196" i="3"/>
  <c r="D196" i="3" s="1"/>
  <c r="C197" i="3"/>
  <c r="D197" i="3" s="1"/>
  <c r="C198" i="3"/>
  <c r="C199" i="3"/>
  <c r="E199" i="3" s="1"/>
  <c r="C200" i="3"/>
  <c r="C201" i="3"/>
  <c r="E201" i="3" s="1"/>
  <c r="C202" i="3"/>
  <c r="E202" i="3" s="1"/>
  <c r="C203" i="3"/>
  <c r="D203" i="3" s="1"/>
  <c r="C204" i="3"/>
  <c r="D204" i="3" s="1"/>
  <c r="C205" i="3"/>
  <c r="D205" i="3" s="1"/>
  <c r="C206" i="3"/>
  <c r="C207" i="3"/>
  <c r="E207" i="3" s="1"/>
  <c r="C208" i="3"/>
  <c r="C209" i="3"/>
  <c r="E209" i="3" s="1"/>
  <c r="C210" i="3"/>
  <c r="E210" i="3" s="1"/>
  <c r="C211" i="3"/>
  <c r="D211" i="3" s="1"/>
  <c r="C212" i="3"/>
  <c r="D212" i="3" s="1"/>
  <c r="C213" i="3"/>
  <c r="D213" i="3" s="1"/>
  <c r="C214" i="3"/>
  <c r="C215" i="3"/>
  <c r="E215" i="3" s="1"/>
  <c r="C216" i="3"/>
  <c r="C217" i="3"/>
  <c r="E217" i="3" s="1"/>
  <c r="C218" i="3"/>
  <c r="E218" i="3" s="1"/>
  <c r="C219" i="3"/>
  <c r="D219" i="3" s="1"/>
  <c r="C220" i="3"/>
  <c r="D220" i="3" s="1"/>
  <c r="C221" i="3"/>
  <c r="D221" i="3" s="1"/>
  <c r="C222" i="3"/>
  <c r="C223" i="3"/>
  <c r="E223" i="3" s="1"/>
  <c r="C224" i="3"/>
  <c r="C225" i="3"/>
  <c r="E225" i="3" s="1"/>
  <c r="C226" i="3"/>
  <c r="E226" i="3" s="1"/>
  <c r="C227" i="3"/>
  <c r="D227" i="3" s="1"/>
  <c r="C228" i="3"/>
  <c r="D228" i="3" s="1"/>
  <c r="C229" i="3"/>
  <c r="D229" i="3" s="1"/>
  <c r="C230" i="3"/>
  <c r="C231" i="3"/>
  <c r="E231" i="3" s="1"/>
  <c r="C232" i="3"/>
  <c r="C233" i="3"/>
  <c r="E233" i="3" s="1"/>
  <c r="C234" i="3"/>
  <c r="E234" i="3" s="1"/>
  <c r="C235" i="3"/>
  <c r="D235" i="3" s="1"/>
  <c r="C236" i="3"/>
  <c r="D236" i="3" s="1"/>
  <c r="C237" i="3"/>
  <c r="D237" i="3" s="1"/>
  <c r="C238" i="3"/>
  <c r="C239" i="3"/>
  <c r="E239" i="3" s="1"/>
  <c r="C240" i="3"/>
  <c r="C241" i="3"/>
  <c r="E241" i="3" s="1"/>
  <c r="C242" i="3"/>
  <c r="E242" i="3" s="1"/>
  <c r="C243" i="3"/>
  <c r="D243" i="3" s="1"/>
  <c r="C244" i="3"/>
  <c r="D244" i="3" s="1"/>
  <c r="C245" i="3"/>
  <c r="D245" i="3" s="1"/>
  <c r="C246" i="3"/>
  <c r="C247" i="3"/>
  <c r="E247" i="3" s="1"/>
  <c r="C248" i="3"/>
  <c r="C249" i="3"/>
  <c r="E249" i="3" s="1"/>
  <c r="C250" i="3"/>
  <c r="E250" i="3" s="1"/>
  <c r="C251" i="3"/>
  <c r="D251" i="3" s="1"/>
  <c r="C252" i="3"/>
  <c r="D252" i="3" s="1"/>
  <c r="C253" i="3"/>
  <c r="D253" i="3" s="1"/>
  <c r="C254" i="3"/>
  <c r="C255" i="3"/>
  <c r="E255" i="3" s="1"/>
  <c r="C256" i="3"/>
  <c r="C257" i="3"/>
  <c r="E257" i="3" s="1"/>
  <c r="C258" i="3"/>
  <c r="E258" i="3" s="1"/>
  <c r="C259" i="3"/>
  <c r="D259" i="3" s="1"/>
  <c r="C260" i="3"/>
  <c r="D260" i="3" s="1"/>
  <c r="C261" i="3"/>
  <c r="D261" i="3" s="1"/>
  <c r="C262" i="3"/>
  <c r="C263" i="3"/>
  <c r="E263" i="3" s="1"/>
  <c r="C264" i="3"/>
  <c r="C265" i="3"/>
  <c r="E265" i="3" s="1"/>
  <c r="C266" i="3"/>
  <c r="E266" i="3" s="1"/>
  <c r="C267" i="3"/>
  <c r="D267" i="3" s="1"/>
  <c r="C268" i="3"/>
  <c r="D268" i="3" s="1"/>
  <c r="C269" i="3"/>
  <c r="D269" i="3" s="1"/>
  <c r="C270" i="3"/>
  <c r="C271" i="3"/>
  <c r="E271" i="3" s="1"/>
  <c r="C272" i="3"/>
  <c r="C273" i="3"/>
  <c r="E273" i="3" s="1"/>
  <c r="C274" i="3"/>
  <c r="E274" i="3" s="1"/>
  <c r="C275" i="3"/>
  <c r="D275" i="3" s="1"/>
  <c r="C276" i="3"/>
  <c r="D276" i="3" s="1"/>
  <c r="C277" i="3"/>
  <c r="D277" i="3" s="1"/>
  <c r="C278" i="3"/>
  <c r="C279" i="3"/>
  <c r="E279" i="3" s="1"/>
  <c r="C280" i="3"/>
  <c r="C281" i="3"/>
  <c r="E281" i="3" s="1"/>
  <c r="C282" i="3"/>
  <c r="E282" i="3" s="1"/>
  <c r="C283" i="3"/>
  <c r="D283" i="3" s="1"/>
  <c r="C284" i="3"/>
  <c r="D284" i="3" s="1"/>
  <c r="C285" i="3"/>
  <c r="D285" i="3" s="1"/>
  <c r="C286" i="3"/>
  <c r="C287" i="3"/>
  <c r="E287" i="3" s="1"/>
  <c r="C288" i="3"/>
  <c r="C289" i="3"/>
  <c r="E289" i="3" s="1"/>
  <c r="C290" i="3"/>
  <c r="E290" i="3" s="1"/>
  <c r="C291" i="3"/>
  <c r="D291" i="3" s="1"/>
  <c r="C292" i="3"/>
  <c r="D292" i="3" s="1"/>
  <c r="C293" i="3"/>
  <c r="D293" i="3" s="1"/>
  <c r="C294" i="3"/>
  <c r="C295" i="3"/>
  <c r="E295" i="3" s="1"/>
  <c r="C296" i="3"/>
  <c r="C297" i="3"/>
  <c r="E297" i="3" s="1"/>
  <c r="C298" i="3"/>
  <c r="E298" i="3" s="1"/>
  <c r="C299" i="3"/>
  <c r="D299" i="3" s="1"/>
  <c r="C300" i="3"/>
  <c r="D300" i="3" s="1"/>
  <c r="C301" i="3"/>
  <c r="D301" i="3" s="1"/>
  <c r="C302" i="3"/>
  <c r="C303" i="3"/>
  <c r="E303" i="3" s="1"/>
  <c r="C304" i="3"/>
  <c r="C305" i="3"/>
  <c r="E305" i="3" s="1"/>
  <c r="C306" i="3"/>
  <c r="E306" i="3" s="1"/>
  <c r="C307" i="3"/>
  <c r="D307" i="3" s="1"/>
  <c r="C308" i="3"/>
  <c r="D308" i="3" s="1"/>
  <c r="C309" i="3"/>
  <c r="D309" i="3" s="1"/>
  <c r="C310" i="3"/>
  <c r="C311" i="3"/>
  <c r="E311" i="3" s="1"/>
  <c r="C312" i="3"/>
  <c r="C313" i="3"/>
  <c r="E313" i="3" s="1"/>
  <c r="C314" i="3"/>
  <c r="E314" i="3" s="1"/>
  <c r="C315" i="3"/>
  <c r="D315" i="3" s="1"/>
  <c r="C316" i="3"/>
  <c r="D316" i="3" s="1"/>
  <c r="C317" i="3"/>
  <c r="D317" i="3" s="1"/>
  <c r="C318" i="3"/>
  <c r="C319" i="3"/>
  <c r="E319" i="3" s="1"/>
  <c r="C320" i="3"/>
  <c r="C321" i="3"/>
  <c r="E321" i="3" s="1"/>
  <c r="C322" i="3"/>
  <c r="E322" i="3" s="1"/>
  <c r="C323" i="3"/>
  <c r="D323" i="3" s="1"/>
  <c r="C324" i="3"/>
  <c r="D324" i="3" s="1"/>
  <c r="C325" i="3"/>
  <c r="D325" i="3" s="1"/>
  <c r="C326" i="3"/>
  <c r="C327" i="3"/>
  <c r="E327" i="3" s="1"/>
  <c r="C13" i="3"/>
  <c r="H321" i="3"/>
  <c r="G14" i="3"/>
  <c r="H14" i="3" s="1"/>
  <c r="G15" i="3"/>
  <c r="H15" i="3" s="1"/>
  <c r="G16" i="3"/>
  <c r="H16" i="3" s="1"/>
  <c r="G17" i="3"/>
  <c r="H17" i="3" s="1"/>
  <c r="G18" i="3"/>
  <c r="H18" i="3" s="1"/>
  <c r="G19" i="3"/>
  <c r="H19" i="3" s="1"/>
  <c r="G20" i="3"/>
  <c r="H20" i="3" s="1"/>
  <c r="G21" i="3"/>
  <c r="H21" i="3" s="1"/>
  <c r="G22" i="3"/>
  <c r="H22" i="3" s="1"/>
  <c r="G23" i="3"/>
  <c r="H23" i="3" s="1"/>
  <c r="G24" i="3"/>
  <c r="H24" i="3" s="1"/>
  <c r="G25" i="3"/>
  <c r="H25" i="3" s="1"/>
  <c r="G26" i="3"/>
  <c r="H26" i="3" s="1"/>
  <c r="G27" i="3"/>
  <c r="H27" i="3" s="1"/>
  <c r="G28" i="3"/>
  <c r="H28" i="3" s="1"/>
  <c r="G29" i="3"/>
  <c r="H29" i="3" s="1"/>
  <c r="G30" i="3"/>
  <c r="H30" i="3" s="1"/>
  <c r="G31" i="3"/>
  <c r="H31" i="3" s="1"/>
  <c r="G32" i="3"/>
  <c r="H32" i="3" s="1"/>
  <c r="G33" i="3"/>
  <c r="H33" i="3" s="1"/>
  <c r="G34" i="3"/>
  <c r="H34" i="3" s="1"/>
  <c r="G35" i="3"/>
  <c r="H35" i="3" s="1"/>
  <c r="G36" i="3"/>
  <c r="H36" i="3" s="1"/>
  <c r="G37" i="3"/>
  <c r="H37" i="3" s="1"/>
  <c r="G38" i="3"/>
  <c r="H38" i="3" s="1"/>
  <c r="G39" i="3"/>
  <c r="H39" i="3" s="1"/>
  <c r="G40" i="3"/>
  <c r="H40" i="3" s="1"/>
  <c r="G41" i="3"/>
  <c r="H41" i="3" s="1"/>
  <c r="G42" i="3"/>
  <c r="H42" i="3" s="1"/>
  <c r="G43" i="3"/>
  <c r="H43" i="3" s="1"/>
  <c r="G44" i="3"/>
  <c r="H44" i="3" s="1"/>
  <c r="G45" i="3"/>
  <c r="H45" i="3" s="1"/>
  <c r="G46" i="3"/>
  <c r="H46" i="3" s="1"/>
  <c r="G47" i="3"/>
  <c r="H47" i="3" s="1"/>
  <c r="G48" i="3"/>
  <c r="H48" i="3" s="1"/>
  <c r="G49" i="3"/>
  <c r="H49" i="3" s="1"/>
  <c r="G50" i="3"/>
  <c r="H50" i="3" s="1"/>
  <c r="G51" i="3"/>
  <c r="H51" i="3" s="1"/>
  <c r="G52" i="3"/>
  <c r="H52" i="3" s="1"/>
  <c r="G53" i="3"/>
  <c r="H53" i="3" s="1"/>
  <c r="G54" i="3"/>
  <c r="H54" i="3" s="1"/>
  <c r="G55" i="3"/>
  <c r="H55" i="3" s="1"/>
  <c r="G56" i="3"/>
  <c r="H56" i="3" s="1"/>
  <c r="G57" i="3"/>
  <c r="H57" i="3" s="1"/>
  <c r="G58" i="3"/>
  <c r="H58" i="3" s="1"/>
  <c r="G59" i="3"/>
  <c r="H59" i="3" s="1"/>
  <c r="G60" i="3"/>
  <c r="H60" i="3" s="1"/>
  <c r="G61" i="3"/>
  <c r="H61" i="3" s="1"/>
  <c r="G62" i="3"/>
  <c r="H62" i="3" s="1"/>
  <c r="G63" i="3"/>
  <c r="H63" i="3" s="1"/>
  <c r="G64" i="3"/>
  <c r="H64" i="3" s="1"/>
  <c r="G65" i="3"/>
  <c r="H65" i="3" s="1"/>
  <c r="G66" i="3"/>
  <c r="H66" i="3" s="1"/>
  <c r="G67" i="3"/>
  <c r="H67" i="3" s="1"/>
  <c r="G68" i="3"/>
  <c r="H68" i="3" s="1"/>
  <c r="G69" i="3"/>
  <c r="H69" i="3" s="1"/>
  <c r="G70" i="3"/>
  <c r="H70" i="3" s="1"/>
  <c r="G71" i="3"/>
  <c r="H71" i="3" s="1"/>
  <c r="G72" i="3"/>
  <c r="H72" i="3" s="1"/>
  <c r="G73" i="3"/>
  <c r="H73" i="3" s="1"/>
  <c r="G74" i="3"/>
  <c r="H74" i="3" s="1"/>
  <c r="G75" i="3"/>
  <c r="H75" i="3" s="1"/>
  <c r="G76" i="3"/>
  <c r="H76" i="3" s="1"/>
  <c r="G77" i="3"/>
  <c r="H77" i="3" s="1"/>
  <c r="G78" i="3"/>
  <c r="H78" i="3" s="1"/>
  <c r="G79" i="3"/>
  <c r="H79" i="3" s="1"/>
  <c r="G80" i="3"/>
  <c r="H80" i="3" s="1"/>
  <c r="G81" i="3"/>
  <c r="H81" i="3" s="1"/>
  <c r="G82" i="3"/>
  <c r="H82" i="3" s="1"/>
  <c r="G83" i="3"/>
  <c r="H83" i="3" s="1"/>
  <c r="G84" i="3"/>
  <c r="H84" i="3" s="1"/>
  <c r="G85" i="3"/>
  <c r="H85" i="3" s="1"/>
  <c r="G86" i="3"/>
  <c r="H86" i="3" s="1"/>
  <c r="G87" i="3"/>
  <c r="H87" i="3" s="1"/>
  <c r="G88" i="3"/>
  <c r="H88" i="3" s="1"/>
  <c r="G89" i="3"/>
  <c r="H89" i="3" s="1"/>
  <c r="G90" i="3"/>
  <c r="H90" i="3" s="1"/>
  <c r="G91" i="3"/>
  <c r="H91" i="3" s="1"/>
  <c r="G92" i="3"/>
  <c r="H92" i="3" s="1"/>
  <c r="G93" i="3"/>
  <c r="H93" i="3" s="1"/>
  <c r="G94" i="3"/>
  <c r="H94" i="3" s="1"/>
  <c r="G95" i="3"/>
  <c r="H95" i="3" s="1"/>
  <c r="G96" i="3"/>
  <c r="H96" i="3" s="1"/>
  <c r="G97" i="3"/>
  <c r="H97" i="3" s="1"/>
  <c r="G98" i="3"/>
  <c r="H98" i="3" s="1"/>
  <c r="G99" i="3"/>
  <c r="H99" i="3" s="1"/>
  <c r="G100" i="3"/>
  <c r="H100" i="3" s="1"/>
  <c r="G101" i="3"/>
  <c r="H101" i="3" s="1"/>
  <c r="G102" i="3"/>
  <c r="H102" i="3" s="1"/>
  <c r="G103" i="3"/>
  <c r="H103" i="3" s="1"/>
  <c r="G104" i="3"/>
  <c r="H104" i="3" s="1"/>
  <c r="G105" i="3"/>
  <c r="H105" i="3" s="1"/>
  <c r="G106" i="3"/>
  <c r="H106" i="3" s="1"/>
  <c r="G107" i="3"/>
  <c r="H107" i="3" s="1"/>
  <c r="G108" i="3"/>
  <c r="H108" i="3" s="1"/>
  <c r="G109" i="3"/>
  <c r="H109" i="3" s="1"/>
  <c r="G110" i="3"/>
  <c r="H110" i="3" s="1"/>
  <c r="G111" i="3"/>
  <c r="H111" i="3" s="1"/>
  <c r="G112" i="3"/>
  <c r="H112" i="3" s="1"/>
  <c r="G113" i="3"/>
  <c r="H113" i="3" s="1"/>
  <c r="G114" i="3"/>
  <c r="H114" i="3" s="1"/>
  <c r="G115" i="3"/>
  <c r="H115" i="3" s="1"/>
  <c r="G116" i="3"/>
  <c r="H116" i="3" s="1"/>
  <c r="G117" i="3"/>
  <c r="H117" i="3" s="1"/>
  <c r="G118" i="3"/>
  <c r="H118" i="3" s="1"/>
  <c r="G119" i="3"/>
  <c r="H119" i="3" s="1"/>
  <c r="G120" i="3"/>
  <c r="H120" i="3" s="1"/>
  <c r="G121" i="3"/>
  <c r="H121" i="3" s="1"/>
  <c r="G122" i="3"/>
  <c r="H122" i="3" s="1"/>
  <c r="G123" i="3"/>
  <c r="H123" i="3" s="1"/>
  <c r="G124" i="3"/>
  <c r="H124" i="3" s="1"/>
  <c r="G125" i="3"/>
  <c r="H125" i="3" s="1"/>
  <c r="G126" i="3"/>
  <c r="H126" i="3" s="1"/>
  <c r="G127" i="3"/>
  <c r="H127" i="3" s="1"/>
  <c r="G128" i="3"/>
  <c r="H128" i="3" s="1"/>
  <c r="G129" i="3"/>
  <c r="H129" i="3" s="1"/>
  <c r="G130" i="3"/>
  <c r="H130" i="3" s="1"/>
  <c r="G131" i="3"/>
  <c r="H131" i="3" s="1"/>
  <c r="G132" i="3"/>
  <c r="H132" i="3" s="1"/>
  <c r="G133" i="3"/>
  <c r="H133" i="3" s="1"/>
  <c r="G134" i="3"/>
  <c r="H134" i="3" s="1"/>
  <c r="G135" i="3"/>
  <c r="H135" i="3" s="1"/>
  <c r="G136" i="3"/>
  <c r="H136" i="3" s="1"/>
  <c r="G137" i="3"/>
  <c r="H137" i="3" s="1"/>
  <c r="G138" i="3"/>
  <c r="H138" i="3" s="1"/>
  <c r="G139" i="3"/>
  <c r="H139" i="3" s="1"/>
  <c r="G140" i="3"/>
  <c r="H140" i="3" s="1"/>
  <c r="G141" i="3"/>
  <c r="H141" i="3" s="1"/>
  <c r="G142" i="3"/>
  <c r="H142" i="3" s="1"/>
  <c r="G143" i="3"/>
  <c r="H143" i="3" s="1"/>
  <c r="G144" i="3"/>
  <c r="H144" i="3" s="1"/>
  <c r="G145" i="3"/>
  <c r="H145" i="3" s="1"/>
  <c r="G146" i="3"/>
  <c r="H146" i="3" s="1"/>
  <c r="G147" i="3"/>
  <c r="H147" i="3" s="1"/>
  <c r="G148" i="3"/>
  <c r="H148" i="3" s="1"/>
  <c r="G149" i="3"/>
  <c r="H149" i="3" s="1"/>
  <c r="G150" i="3"/>
  <c r="H150" i="3" s="1"/>
  <c r="G151" i="3"/>
  <c r="H151" i="3" s="1"/>
  <c r="G152" i="3"/>
  <c r="H152" i="3" s="1"/>
  <c r="G153" i="3"/>
  <c r="H153" i="3" s="1"/>
  <c r="G154" i="3"/>
  <c r="H154" i="3" s="1"/>
  <c r="G155" i="3"/>
  <c r="H155" i="3" s="1"/>
  <c r="G156" i="3"/>
  <c r="H156" i="3" s="1"/>
  <c r="G157" i="3"/>
  <c r="H157" i="3" s="1"/>
  <c r="G158" i="3"/>
  <c r="H158" i="3" s="1"/>
  <c r="G159" i="3"/>
  <c r="H159" i="3" s="1"/>
  <c r="G160" i="3"/>
  <c r="H160" i="3" s="1"/>
  <c r="G161" i="3"/>
  <c r="H161" i="3" s="1"/>
  <c r="G162" i="3"/>
  <c r="H162" i="3" s="1"/>
  <c r="G163" i="3"/>
  <c r="H163" i="3" s="1"/>
  <c r="G164" i="3"/>
  <c r="H164" i="3" s="1"/>
  <c r="G165" i="3"/>
  <c r="H165" i="3" s="1"/>
  <c r="G166" i="3"/>
  <c r="H166" i="3" s="1"/>
  <c r="G167" i="3"/>
  <c r="H167" i="3" s="1"/>
  <c r="G168" i="3"/>
  <c r="H168" i="3" s="1"/>
  <c r="G169" i="3"/>
  <c r="H169" i="3" s="1"/>
  <c r="G170" i="3"/>
  <c r="H170" i="3" s="1"/>
  <c r="G171" i="3"/>
  <c r="H171" i="3" s="1"/>
  <c r="G172" i="3"/>
  <c r="H172" i="3" s="1"/>
  <c r="G173" i="3"/>
  <c r="H173" i="3" s="1"/>
  <c r="G174" i="3"/>
  <c r="H174" i="3" s="1"/>
  <c r="G175" i="3"/>
  <c r="H175" i="3" s="1"/>
  <c r="G176" i="3"/>
  <c r="H176" i="3" s="1"/>
  <c r="G177" i="3"/>
  <c r="H177" i="3" s="1"/>
  <c r="G178" i="3"/>
  <c r="H178" i="3" s="1"/>
  <c r="G179" i="3"/>
  <c r="H179" i="3" s="1"/>
  <c r="G180" i="3"/>
  <c r="H180" i="3" s="1"/>
  <c r="G181" i="3"/>
  <c r="H181" i="3" s="1"/>
  <c r="G182" i="3"/>
  <c r="H182" i="3" s="1"/>
  <c r="G183" i="3"/>
  <c r="H183" i="3" s="1"/>
  <c r="G184" i="3"/>
  <c r="H184" i="3" s="1"/>
  <c r="G185" i="3"/>
  <c r="H185" i="3" s="1"/>
  <c r="G186" i="3"/>
  <c r="H186" i="3" s="1"/>
  <c r="G187" i="3"/>
  <c r="H187" i="3" s="1"/>
  <c r="G188" i="3"/>
  <c r="H188" i="3" s="1"/>
  <c r="G189" i="3"/>
  <c r="H189" i="3" s="1"/>
  <c r="G190" i="3"/>
  <c r="H190" i="3" s="1"/>
  <c r="G191" i="3"/>
  <c r="H191" i="3" s="1"/>
  <c r="G192" i="3"/>
  <c r="H192" i="3" s="1"/>
  <c r="G193" i="3"/>
  <c r="H193" i="3" s="1"/>
  <c r="G194" i="3"/>
  <c r="H194" i="3" s="1"/>
  <c r="G195" i="3"/>
  <c r="H195" i="3" s="1"/>
  <c r="G196" i="3"/>
  <c r="H196" i="3" s="1"/>
  <c r="G197" i="3"/>
  <c r="H197" i="3" s="1"/>
  <c r="G198" i="3"/>
  <c r="H198" i="3" s="1"/>
  <c r="G199" i="3"/>
  <c r="H199" i="3" s="1"/>
  <c r="G200" i="3"/>
  <c r="H200" i="3" s="1"/>
  <c r="G201" i="3"/>
  <c r="H201" i="3" s="1"/>
  <c r="G202" i="3"/>
  <c r="H202" i="3" s="1"/>
  <c r="G203" i="3"/>
  <c r="H203" i="3" s="1"/>
  <c r="G204" i="3"/>
  <c r="H204" i="3" s="1"/>
  <c r="G205" i="3"/>
  <c r="H205" i="3" s="1"/>
  <c r="G206" i="3"/>
  <c r="H206" i="3" s="1"/>
  <c r="G207" i="3"/>
  <c r="H207" i="3" s="1"/>
  <c r="G208" i="3"/>
  <c r="H208" i="3" s="1"/>
  <c r="G209" i="3"/>
  <c r="H209" i="3" s="1"/>
  <c r="G210" i="3"/>
  <c r="H210" i="3" s="1"/>
  <c r="G211" i="3"/>
  <c r="H211" i="3" s="1"/>
  <c r="G212" i="3"/>
  <c r="H212" i="3" s="1"/>
  <c r="G213" i="3"/>
  <c r="H213" i="3" s="1"/>
  <c r="G214" i="3"/>
  <c r="H214" i="3" s="1"/>
  <c r="G215" i="3"/>
  <c r="H215" i="3" s="1"/>
  <c r="G216" i="3"/>
  <c r="H216" i="3" s="1"/>
  <c r="G217" i="3"/>
  <c r="H217" i="3" s="1"/>
  <c r="G218" i="3"/>
  <c r="H218" i="3" s="1"/>
  <c r="G219" i="3"/>
  <c r="H219" i="3" s="1"/>
  <c r="G220" i="3"/>
  <c r="H220" i="3" s="1"/>
  <c r="G221" i="3"/>
  <c r="H221" i="3" s="1"/>
  <c r="G222" i="3"/>
  <c r="H222" i="3" s="1"/>
  <c r="G223" i="3"/>
  <c r="H223" i="3" s="1"/>
  <c r="G224" i="3"/>
  <c r="H224" i="3" s="1"/>
  <c r="G225" i="3"/>
  <c r="H225" i="3" s="1"/>
  <c r="G226" i="3"/>
  <c r="H226" i="3" s="1"/>
  <c r="G227" i="3"/>
  <c r="H227" i="3" s="1"/>
  <c r="G228" i="3"/>
  <c r="H228" i="3" s="1"/>
  <c r="G229" i="3"/>
  <c r="H229" i="3" s="1"/>
  <c r="G230" i="3"/>
  <c r="H230" i="3" s="1"/>
  <c r="G231" i="3"/>
  <c r="H231" i="3" s="1"/>
  <c r="G232" i="3"/>
  <c r="H232" i="3" s="1"/>
  <c r="G233" i="3"/>
  <c r="H233" i="3" s="1"/>
  <c r="G234" i="3"/>
  <c r="H234" i="3" s="1"/>
  <c r="G235" i="3"/>
  <c r="H235" i="3" s="1"/>
  <c r="G236" i="3"/>
  <c r="H236" i="3" s="1"/>
  <c r="G237" i="3"/>
  <c r="H237" i="3" s="1"/>
  <c r="G238" i="3"/>
  <c r="H238" i="3" s="1"/>
  <c r="G239" i="3"/>
  <c r="H239" i="3" s="1"/>
  <c r="G240" i="3"/>
  <c r="H240" i="3" s="1"/>
  <c r="G241" i="3"/>
  <c r="H241" i="3" s="1"/>
  <c r="G242" i="3"/>
  <c r="H242" i="3" s="1"/>
  <c r="G243" i="3"/>
  <c r="H243" i="3" s="1"/>
  <c r="G244" i="3"/>
  <c r="H244" i="3" s="1"/>
  <c r="G245" i="3"/>
  <c r="H245" i="3" s="1"/>
  <c r="G246" i="3"/>
  <c r="H246" i="3" s="1"/>
  <c r="G247" i="3"/>
  <c r="H247" i="3" s="1"/>
  <c r="G248" i="3"/>
  <c r="H248" i="3" s="1"/>
  <c r="G249" i="3"/>
  <c r="H249" i="3" s="1"/>
  <c r="G250" i="3"/>
  <c r="H250" i="3" s="1"/>
  <c r="G251" i="3"/>
  <c r="H251" i="3" s="1"/>
  <c r="G252" i="3"/>
  <c r="H252" i="3" s="1"/>
  <c r="G253" i="3"/>
  <c r="H253" i="3" s="1"/>
  <c r="G254" i="3"/>
  <c r="H254" i="3" s="1"/>
  <c r="G255" i="3"/>
  <c r="H255" i="3" s="1"/>
  <c r="G256" i="3"/>
  <c r="H256" i="3" s="1"/>
  <c r="G257" i="3"/>
  <c r="H257" i="3" s="1"/>
  <c r="G258" i="3"/>
  <c r="H258" i="3" s="1"/>
  <c r="G259" i="3"/>
  <c r="H259" i="3" s="1"/>
  <c r="G260" i="3"/>
  <c r="H260" i="3" s="1"/>
  <c r="G261" i="3"/>
  <c r="H261" i="3" s="1"/>
  <c r="G262" i="3"/>
  <c r="H262" i="3" s="1"/>
  <c r="G263" i="3"/>
  <c r="H263" i="3" s="1"/>
  <c r="G264" i="3"/>
  <c r="H264" i="3" s="1"/>
  <c r="G265" i="3"/>
  <c r="H265" i="3" s="1"/>
  <c r="G266" i="3"/>
  <c r="H266" i="3" s="1"/>
  <c r="G267" i="3"/>
  <c r="H267" i="3" s="1"/>
  <c r="G268" i="3"/>
  <c r="H268" i="3" s="1"/>
  <c r="G269" i="3"/>
  <c r="H269" i="3" s="1"/>
  <c r="G270" i="3"/>
  <c r="H270" i="3" s="1"/>
  <c r="G271" i="3"/>
  <c r="H271" i="3" s="1"/>
  <c r="G272" i="3"/>
  <c r="H272" i="3" s="1"/>
  <c r="G273" i="3"/>
  <c r="H273" i="3" s="1"/>
  <c r="G274" i="3"/>
  <c r="H274" i="3" s="1"/>
  <c r="G275" i="3"/>
  <c r="H275" i="3" s="1"/>
  <c r="G276" i="3"/>
  <c r="H276" i="3" s="1"/>
  <c r="G277" i="3"/>
  <c r="H277" i="3" s="1"/>
  <c r="G278" i="3"/>
  <c r="H278" i="3" s="1"/>
  <c r="G279" i="3"/>
  <c r="H279" i="3" s="1"/>
  <c r="G280" i="3"/>
  <c r="H280" i="3" s="1"/>
  <c r="G281" i="3"/>
  <c r="H281" i="3" s="1"/>
  <c r="G282" i="3"/>
  <c r="H282" i="3" s="1"/>
  <c r="G283" i="3"/>
  <c r="H283" i="3" s="1"/>
  <c r="G284" i="3"/>
  <c r="H284" i="3" s="1"/>
  <c r="G285" i="3"/>
  <c r="H285" i="3" s="1"/>
  <c r="G286" i="3"/>
  <c r="H286" i="3" s="1"/>
  <c r="G287" i="3"/>
  <c r="H287" i="3" s="1"/>
  <c r="G288" i="3"/>
  <c r="H288" i="3" s="1"/>
  <c r="G289" i="3"/>
  <c r="H289" i="3" s="1"/>
  <c r="G290" i="3"/>
  <c r="H290" i="3" s="1"/>
  <c r="G291" i="3"/>
  <c r="H291" i="3" s="1"/>
  <c r="G292" i="3"/>
  <c r="H292" i="3" s="1"/>
  <c r="G293" i="3"/>
  <c r="H293" i="3" s="1"/>
  <c r="G294" i="3"/>
  <c r="H294" i="3" s="1"/>
  <c r="G295" i="3"/>
  <c r="H295" i="3" s="1"/>
  <c r="G296" i="3"/>
  <c r="H296" i="3" s="1"/>
  <c r="G297" i="3"/>
  <c r="H297" i="3" s="1"/>
  <c r="G298" i="3"/>
  <c r="H298" i="3" s="1"/>
  <c r="G299" i="3"/>
  <c r="H299" i="3" s="1"/>
  <c r="G300" i="3"/>
  <c r="H300" i="3" s="1"/>
  <c r="G301" i="3"/>
  <c r="H301" i="3" s="1"/>
  <c r="G302" i="3"/>
  <c r="H302" i="3" s="1"/>
  <c r="G303" i="3"/>
  <c r="H303" i="3" s="1"/>
  <c r="G304" i="3"/>
  <c r="H304" i="3" s="1"/>
  <c r="G305" i="3"/>
  <c r="H305" i="3" s="1"/>
  <c r="G306" i="3"/>
  <c r="H306" i="3" s="1"/>
  <c r="G307" i="3"/>
  <c r="H307" i="3" s="1"/>
  <c r="G308" i="3"/>
  <c r="H308" i="3" s="1"/>
  <c r="G309" i="3"/>
  <c r="H309" i="3" s="1"/>
  <c r="G310" i="3"/>
  <c r="H310" i="3" s="1"/>
  <c r="G311" i="3"/>
  <c r="H311" i="3" s="1"/>
  <c r="G312" i="3"/>
  <c r="H312" i="3" s="1"/>
  <c r="G313" i="3"/>
  <c r="H313" i="3" s="1"/>
  <c r="G314" i="3"/>
  <c r="H314" i="3" s="1"/>
  <c r="G315" i="3"/>
  <c r="H315" i="3" s="1"/>
  <c r="G316" i="3"/>
  <c r="H316" i="3" s="1"/>
  <c r="G317" i="3"/>
  <c r="H317" i="3" s="1"/>
  <c r="G318" i="3"/>
  <c r="H318" i="3" s="1"/>
  <c r="G319" i="3"/>
  <c r="H319" i="3" s="1"/>
  <c r="G320" i="3"/>
  <c r="H320" i="3" s="1"/>
  <c r="G321" i="3"/>
  <c r="G322" i="3"/>
  <c r="H322" i="3" s="1"/>
  <c r="G323" i="3"/>
  <c r="H323" i="3" s="1"/>
  <c r="G324" i="3"/>
  <c r="H324" i="3" s="1"/>
  <c r="G325" i="3"/>
  <c r="H325" i="3" s="1"/>
  <c r="G326" i="3"/>
  <c r="H326" i="3" s="1"/>
  <c r="G327" i="3"/>
  <c r="H327" i="3" s="1"/>
  <c r="G13" i="3"/>
  <c r="H13" i="3" s="1"/>
  <c r="G11" i="3"/>
  <c r="H11" i="3" s="1"/>
  <c r="D4" i="3"/>
  <c r="C4" i="3"/>
  <c r="D3" i="3"/>
  <c r="C3" i="3"/>
  <c r="D5" i="3"/>
  <c r="D7" i="3" s="1"/>
  <c r="C5" i="3"/>
  <c r="C7" i="3" s="1"/>
  <c r="K316" i="3" l="1"/>
  <c r="K244" i="3"/>
  <c r="K180" i="3"/>
  <c r="K132" i="3"/>
  <c r="K92" i="3"/>
  <c r="K76" i="3"/>
  <c r="K60" i="3"/>
  <c r="J20" i="3"/>
  <c r="K20" i="3" s="1"/>
  <c r="K36" i="3"/>
  <c r="K52" i="3"/>
  <c r="K68" i="3"/>
  <c r="K84" i="3"/>
  <c r="K100" i="3"/>
  <c r="K124" i="3"/>
  <c r="K164" i="3"/>
  <c r="K196" i="3"/>
  <c r="K228" i="3"/>
  <c r="K260" i="3"/>
  <c r="K292" i="3"/>
  <c r="K324" i="3"/>
  <c r="J108" i="3"/>
  <c r="K108" i="3" s="1"/>
  <c r="J132" i="3"/>
  <c r="J60" i="3"/>
  <c r="J92" i="3"/>
  <c r="J180" i="3"/>
  <c r="J212" i="3"/>
  <c r="K212" i="3" s="1"/>
  <c r="J244" i="3"/>
  <c r="J276" i="3"/>
  <c r="K276" i="3" s="1"/>
  <c r="J308" i="3"/>
  <c r="K308" i="3" s="1"/>
  <c r="J44" i="3"/>
  <c r="K44" i="3" s="1"/>
  <c r="J76" i="3"/>
  <c r="K28" i="3"/>
  <c r="J116" i="3"/>
  <c r="K116" i="3" s="1"/>
  <c r="J140" i="3"/>
  <c r="K140" i="3" s="1"/>
  <c r="J156" i="3"/>
  <c r="K156" i="3" s="1"/>
  <c r="J188" i="3"/>
  <c r="K188" i="3" s="1"/>
  <c r="J220" i="3"/>
  <c r="K220" i="3" s="1"/>
  <c r="J252" i="3"/>
  <c r="K252" i="3" s="1"/>
  <c r="J284" i="3"/>
  <c r="K284" i="3" s="1"/>
  <c r="J316" i="3"/>
  <c r="E310" i="3"/>
  <c r="E278" i="3"/>
  <c r="E246" i="3"/>
  <c r="E214" i="3"/>
  <c r="E182" i="3"/>
  <c r="E150" i="3"/>
  <c r="E118" i="3"/>
  <c r="E86" i="3"/>
  <c r="E54" i="3"/>
  <c r="E22" i="3"/>
  <c r="E324" i="3"/>
  <c r="E260" i="3"/>
  <c r="E196" i="3"/>
  <c r="E132" i="3"/>
  <c r="E68" i="3"/>
  <c r="E316" i="3"/>
  <c r="E252" i="3"/>
  <c r="E188" i="3"/>
  <c r="E124" i="3"/>
  <c r="E60" i="3"/>
  <c r="E308" i="3"/>
  <c r="E244" i="3"/>
  <c r="E180" i="3"/>
  <c r="E116" i="3"/>
  <c r="E52" i="3"/>
  <c r="E300" i="3"/>
  <c r="E236" i="3"/>
  <c r="E172" i="3"/>
  <c r="E292" i="3"/>
  <c r="E228" i="3"/>
  <c r="E164" i="3"/>
  <c r="E100" i="3"/>
  <c r="E36" i="3"/>
  <c r="E284" i="3"/>
  <c r="E220" i="3"/>
  <c r="E156" i="3"/>
  <c r="E13" i="3"/>
  <c r="E288" i="3"/>
  <c r="E280" i="3"/>
  <c r="E272" i="3"/>
  <c r="E264" i="3"/>
  <c r="E224" i="3"/>
  <c r="E216" i="3"/>
  <c r="E208" i="3"/>
  <c r="E200" i="3"/>
  <c r="E160" i="3"/>
  <c r="E152" i="3"/>
  <c r="E144" i="3"/>
  <c r="E136" i="3"/>
  <c r="E88" i="3"/>
  <c r="E80" i="3"/>
  <c r="E72" i="3"/>
  <c r="E24" i="3"/>
  <c r="E16" i="3"/>
  <c r="E276" i="3"/>
  <c r="E212" i="3"/>
  <c r="E148" i="3"/>
  <c r="E84" i="3"/>
  <c r="D13" i="3"/>
  <c r="D320" i="3"/>
  <c r="E320" i="3" s="1"/>
  <c r="D312" i="3"/>
  <c r="E312" i="3" s="1"/>
  <c r="D304" i="3"/>
  <c r="E304" i="3" s="1"/>
  <c r="D296" i="3"/>
  <c r="E296" i="3" s="1"/>
  <c r="D288" i="3"/>
  <c r="D280" i="3"/>
  <c r="D272" i="3"/>
  <c r="D264" i="3"/>
  <c r="D256" i="3"/>
  <c r="E256" i="3" s="1"/>
  <c r="D248" i="3"/>
  <c r="E248" i="3" s="1"/>
  <c r="D240" i="3"/>
  <c r="E240" i="3" s="1"/>
  <c r="D232" i="3"/>
  <c r="E232" i="3" s="1"/>
  <c r="D224" i="3"/>
  <c r="D216" i="3"/>
  <c r="D208" i="3"/>
  <c r="D200" i="3"/>
  <c r="D192" i="3"/>
  <c r="E192" i="3" s="1"/>
  <c r="D184" i="3"/>
  <c r="E184" i="3" s="1"/>
  <c r="D176" i="3"/>
  <c r="E176" i="3" s="1"/>
  <c r="D168" i="3"/>
  <c r="E168" i="3" s="1"/>
  <c r="D160" i="3"/>
  <c r="D152" i="3"/>
  <c r="D144" i="3"/>
  <c r="D136" i="3"/>
  <c r="D128" i="3"/>
  <c r="E128" i="3" s="1"/>
  <c r="D120" i="3"/>
  <c r="E120" i="3" s="1"/>
  <c r="D112" i="3"/>
  <c r="E112" i="3" s="1"/>
  <c r="D104" i="3"/>
  <c r="E104" i="3" s="1"/>
  <c r="D96" i="3"/>
  <c r="E96" i="3" s="1"/>
  <c r="D88" i="3"/>
  <c r="D80" i="3"/>
  <c r="D72" i="3"/>
  <c r="D64" i="3"/>
  <c r="E64" i="3" s="1"/>
  <c r="D56" i="3"/>
  <c r="E56" i="3" s="1"/>
  <c r="D48" i="3"/>
  <c r="E48" i="3" s="1"/>
  <c r="D40" i="3"/>
  <c r="E40" i="3" s="1"/>
  <c r="D32" i="3"/>
  <c r="E32" i="3" s="1"/>
  <c r="D24" i="3"/>
  <c r="D16" i="3"/>
  <c r="E325" i="3"/>
  <c r="E317" i="3"/>
  <c r="E309" i="3"/>
  <c r="E301" i="3"/>
  <c r="E293" i="3"/>
  <c r="E285" i="3"/>
  <c r="E277" i="3"/>
  <c r="E269" i="3"/>
  <c r="E261" i="3"/>
  <c r="E253" i="3"/>
  <c r="E245" i="3"/>
  <c r="E237" i="3"/>
  <c r="E229" i="3"/>
  <c r="E221" i="3"/>
  <c r="E213" i="3"/>
  <c r="E205" i="3"/>
  <c r="E197" i="3"/>
  <c r="E189" i="3"/>
  <c r="E181" i="3"/>
  <c r="E173" i="3"/>
  <c r="E165" i="3"/>
  <c r="E157" i="3"/>
  <c r="E149" i="3"/>
  <c r="E141" i="3"/>
  <c r="E133" i="3"/>
  <c r="E125" i="3"/>
  <c r="E117" i="3"/>
  <c r="E109" i="3"/>
  <c r="E101" i="3"/>
  <c r="E93" i="3"/>
  <c r="E85" i="3"/>
  <c r="E77" i="3"/>
  <c r="E69" i="3"/>
  <c r="E61" i="3"/>
  <c r="E53" i="3"/>
  <c r="E45" i="3"/>
  <c r="E37" i="3"/>
  <c r="E29" i="3"/>
  <c r="E21" i="3"/>
  <c r="D326" i="3"/>
  <c r="E326" i="3" s="1"/>
  <c r="D318" i="3"/>
  <c r="E318" i="3" s="1"/>
  <c r="D310" i="3"/>
  <c r="D302" i="3"/>
  <c r="E302" i="3" s="1"/>
  <c r="D294" i="3"/>
  <c r="E294" i="3" s="1"/>
  <c r="D286" i="3"/>
  <c r="E286" i="3" s="1"/>
  <c r="D278" i="3"/>
  <c r="D270" i="3"/>
  <c r="E270" i="3" s="1"/>
  <c r="D262" i="3"/>
  <c r="E262" i="3" s="1"/>
  <c r="D254" i="3"/>
  <c r="E254" i="3" s="1"/>
  <c r="D246" i="3"/>
  <c r="D238" i="3"/>
  <c r="E238" i="3" s="1"/>
  <c r="D230" i="3"/>
  <c r="E230" i="3" s="1"/>
  <c r="D222" i="3"/>
  <c r="E222" i="3" s="1"/>
  <c r="D214" i="3"/>
  <c r="D206" i="3"/>
  <c r="E206" i="3" s="1"/>
  <c r="D198" i="3"/>
  <c r="E198" i="3" s="1"/>
  <c r="D190" i="3"/>
  <c r="E190" i="3" s="1"/>
  <c r="D182" i="3"/>
  <c r="D174" i="3"/>
  <c r="E174" i="3" s="1"/>
  <c r="D166" i="3"/>
  <c r="E166" i="3" s="1"/>
  <c r="D158" i="3"/>
  <c r="E158" i="3" s="1"/>
  <c r="D150" i="3"/>
  <c r="D142" i="3"/>
  <c r="E142" i="3" s="1"/>
  <c r="D134" i="3"/>
  <c r="E134" i="3" s="1"/>
  <c r="D126" i="3"/>
  <c r="E126" i="3" s="1"/>
  <c r="D118" i="3"/>
  <c r="D110" i="3"/>
  <c r="E110" i="3" s="1"/>
  <c r="D102" i="3"/>
  <c r="E102" i="3" s="1"/>
  <c r="D94" i="3"/>
  <c r="E94" i="3" s="1"/>
  <c r="D86" i="3"/>
  <c r="D78" i="3"/>
  <c r="E78" i="3" s="1"/>
  <c r="D70" i="3"/>
  <c r="E70" i="3" s="1"/>
  <c r="D62" i="3"/>
  <c r="E62" i="3" s="1"/>
  <c r="D54" i="3"/>
  <c r="D46" i="3"/>
  <c r="E46" i="3" s="1"/>
  <c r="D38" i="3"/>
  <c r="E38" i="3" s="1"/>
  <c r="D30" i="3"/>
  <c r="E30" i="3" s="1"/>
  <c r="D22" i="3"/>
  <c r="D14" i="3"/>
  <c r="E14" i="3" s="1"/>
  <c r="E323" i="3"/>
  <c r="E315" i="3"/>
  <c r="E307" i="3"/>
  <c r="E299" i="3"/>
  <c r="E291" i="3"/>
  <c r="E283" i="3"/>
  <c r="E275" i="3"/>
  <c r="E267" i="3"/>
  <c r="E259" i="3"/>
  <c r="E251" i="3"/>
  <c r="E243" i="3"/>
  <c r="E235" i="3"/>
  <c r="E227" i="3"/>
  <c r="E219" i="3"/>
  <c r="E211" i="3"/>
  <c r="E203" i="3"/>
  <c r="E195" i="3"/>
  <c r="E187" i="3"/>
  <c r="E179" i="3"/>
  <c r="E171" i="3"/>
  <c r="E163" i="3"/>
  <c r="E155" i="3"/>
  <c r="E147" i="3"/>
  <c r="E139" i="3"/>
  <c r="E131" i="3"/>
  <c r="E123" i="3"/>
  <c r="E115" i="3"/>
  <c r="E107" i="3"/>
  <c r="E99" i="3"/>
  <c r="E91" i="3"/>
  <c r="E83" i="3"/>
  <c r="E75" i="3"/>
  <c r="E67" i="3"/>
  <c r="E59" i="3"/>
  <c r="E51" i="3"/>
  <c r="E43" i="3"/>
  <c r="E35" i="3"/>
  <c r="E27" i="3"/>
  <c r="E19" i="3"/>
  <c r="C6" i="3"/>
  <c r="D6" i="3"/>
</calcChain>
</file>

<file path=xl/sharedStrings.xml><?xml version="1.0" encoding="utf-8"?>
<sst xmlns="http://schemas.openxmlformats.org/spreadsheetml/2006/main" count="653" uniqueCount="647">
  <si>
    <t>00000</t>
  </si>
  <si>
    <t>Total</t>
  </si>
  <si>
    <t>14005</t>
  </si>
  <si>
    <t>ABERDEEN</t>
  </si>
  <si>
    <t>21226</t>
  </si>
  <si>
    <t>ADNA</t>
  </si>
  <si>
    <t>22017</t>
  </si>
  <si>
    <t>ALMIRA</t>
  </si>
  <si>
    <t>29103</t>
  </si>
  <si>
    <t>ANACORTES</t>
  </si>
  <si>
    <t>31016</t>
  </si>
  <si>
    <t>ARLINGTON</t>
  </si>
  <si>
    <t>02420</t>
  </si>
  <si>
    <t>ASOTIN-ANATONE</t>
  </si>
  <si>
    <t>17408</t>
  </si>
  <si>
    <t>AUBURN</t>
  </si>
  <si>
    <t>18303</t>
  </si>
  <si>
    <t>BAINBRIDGE ISLAND</t>
  </si>
  <si>
    <t>06119</t>
  </si>
  <si>
    <t>BATTLE GROUND</t>
  </si>
  <si>
    <t>17405</t>
  </si>
  <si>
    <t>BELLEVUE</t>
  </si>
  <si>
    <t>37501</t>
  </si>
  <si>
    <t>BELLINGHAM</t>
  </si>
  <si>
    <t>01122</t>
  </si>
  <si>
    <t>BENGE</t>
  </si>
  <si>
    <t>27403</t>
  </si>
  <si>
    <t>BETHEL</t>
  </si>
  <si>
    <t>20203</t>
  </si>
  <si>
    <t>BICKLETON</t>
  </si>
  <si>
    <t>37503</t>
  </si>
  <si>
    <t>BLAINE</t>
  </si>
  <si>
    <t>21234</t>
  </si>
  <si>
    <t>BOISTFORT</t>
  </si>
  <si>
    <t>18100</t>
  </si>
  <si>
    <t>BREMERTON</t>
  </si>
  <si>
    <t>24111</t>
  </si>
  <si>
    <t>BREWSTER</t>
  </si>
  <si>
    <t>09075</t>
  </si>
  <si>
    <t>BRIDGEPORT</t>
  </si>
  <si>
    <t>16046</t>
  </si>
  <si>
    <t>BRINNON</t>
  </si>
  <si>
    <t>29100</t>
  </si>
  <si>
    <t>BURLINGTON-EDISON</t>
  </si>
  <si>
    <t>06117</t>
  </si>
  <si>
    <t>CAMAS</t>
  </si>
  <si>
    <t>05401</t>
  </si>
  <si>
    <t>CAPE FLATTERY</t>
  </si>
  <si>
    <t>27019</t>
  </si>
  <si>
    <t>CARBONADO</t>
  </si>
  <si>
    <t>04228</t>
  </si>
  <si>
    <t>CASCADE</t>
  </si>
  <si>
    <t>17917</t>
  </si>
  <si>
    <t>CASCADE MIDWAY CHARTER</t>
  </si>
  <si>
    <t>04222</t>
  </si>
  <si>
    <t>CASHMERE</t>
  </si>
  <si>
    <t>08401</t>
  </si>
  <si>
    <t>CASTLE ROCK</t>
  </si>
  <si>
    <t>18901</t>
  </si>
  <si>
    <t>CATALYST BREMERTON CHARTER</t>
  </si>
  <si>
    <t>20215</t>
  </si>
  <si>
    <t>CENTERVILLE</t>
  </si>
  <si>
    <t>18401</t>
  </si>
  <si>
    <t>CENTRAL KITSAP</t>
  </si>
  <si>
    <t>32356</t>
  </si>
  <si>
    <t>CENTRAL VALLEY</t>
  </si>
  <si>
    <t>21401</t>
  </si>
  <si>
    <t>CENTRALIA</t>
  </si>
  <si>
    <t>21302</t>
  </si>
  <si>
    <t>CHEHALIS</t>
  </si>
  <si>
    <t>32360</t>
  </si>
  <si>
    <t>CHENEY</t>
  </si>
  <si>
    <t>33036</t>
  </si>
  <si>
    <t>CHEWELAH</t>
  </si>
  <si>
    <t>16049</t>
  </si>
  <si>
    <t>CHIMACUM</t>
  </si>
  <si>
    <t>02250</t>
  </si>
  <si>
    <t>CLARKSTON</t>
  </si>
  <si>
    <t>19404</t>
  </si>
  <si>
    <t>CLE ELUM-ROSLYN</t>
  </si>
  <si>
    <t>27400</t>
  </si>
  <si>
    <t>CLOVER PARK</t>
  </si>
  <si>
    <t>38300</t>
  </si>
  <si>
    <t>COLFAX</t>
  </si>
  <si>
    <t>36250</t>
  </si>
  <si>
    <t>COLLEGE PLACE</t>
  </si>
  <si>
    <t>38306</t>
  </si>
  <si>
    <t>COLTON</t>
  </si>
  <si>
    <t>33206</t>
  </si>
  <si>
    <t>COLUMBIA (STEV)</t>
  </si>
  <si>
    <t>36400</t>
  </si>
  <si>
    <t>COLUMBIA (WALLA)</t>
  </si>
  <si>
    <t>33115</t>
  </si>
  <si>
    <t>COLVILLE</t>
  </si>
  <si>
    <t>29011</t>
  </si>
  <si>
    <t>CONCRETE</t>
  </si>
  <si>
    <t>29317</t>
  </si>
  <si>
    <t>CONWAY</t>
  </si>
  <si>
    <t>14099</t>
  </si>
  <si>
    <t>COSMOPOLIS</t>
  </si>
  <si>
    <t>13151</t>
  </si>
  <si>
    <t>COULEE-HARTLINE</t>
  </si>
  <si>
    <t>15204</t>
  </si>
  <si>
    <t>COUPEVILLE</t>
  </si>
  <si>
    <t>05313</t>
  </si>
  <si>
    <t>CRESCENT</t>
  </si>
  <si>
    <t>22073</t>
  </si>
  <si>
    <t>CRESTON</t>
  </si>
  <si>
    <t>10050</t>
  </si>
  <si>
    <t>CURLEW</t>
  </si>
  <si>
    <t>26059</t>
  </si>
  <si>
    <t>CUSICK</t>
  </si>
  <si>
    <t>19007</t>
  </si>
  <si>
    <t>DAMMAN</t>
  </si>
  <si>
    <t>31330</t>
  </si>
  <si>
    <t>DARRINGTON</t>
  </si>
  <si>
    <t>22207</t>
  </si>
  <si>
    <t>DAVENPORT</t>
  </si>
  <si>
    <t>07002</t>
  </si>
  <si>
    <t>DAYTON</t>
  </si>
  <si>
    <t>32414</t>
  </si>
  <si>
    <t>DEER PARK</t>
  </si>
  <si>
    <t>27343</t>
  </si>
  <si>
    <t>DIERINGER</t>
  </si>
  <si>
    <t>36101</t>
  </si>
  <si>
    <t>DIXIE</t>
  </si>
  <si>
    <t>32361</t>
  </si>
  <si>
    <t>EAST VALLEY (SPK)</t>
  </si>
  <si>
    <t>39090</t>
  </si>
  <si>
    <t>EAST VALLEY (YAK)</t>
  </si>
  <si>
    <t>09206</t>
  </si>
  <si>
    <t>EASTMONT</t>
  </si>
  <si>
    <t>19028</t>
  </si>
  <si>
    <t>EASTON</t>
  </si>
  <si>
    <t>27404</t>
  </si>
  <si>
    <t>EATONVILLE</t>
  </si>
  <si>
    <t>31015</t>
  </si>
  <si>
    <t>EDMONDS</t>
  </si>
  <si>
    <t>19401</t>
  </si>
  <si>
    <t>ELLENSBURG</t>
  </si>
  <si>
    <t>14068</t>
  </si>
  <si>
    <t>ELMA</t>
  </si>
  <si>
    <t>38308</t>
  </si>
  <si>
    <t>ENDICOTT</t>
  </si>
  <si>
    <t>04127</t>
  </si>
  <si>
    <t>ENTIAT</t>
  </si>
  <si>
    <t>17216</t>
  </si>
  <si>
    <t>ENUMCLAW</t>
  </si>
  <si>
    <t>13165</t>
  </si>
  <si>
    <t>EPHRATA</t>
  </si>
  <si>
    <t>21036</t>
  </si>
  <si>
    <t>EVALINE</t>
  </si>
  <si>
    <t>31002</t>
  </si>
  <si>
    <t>EVERETT</t>
  </si>
  <si>
    <t>06114</t>
  </si>
  <si>
    <t>EVERGREEN (CLARK)</t>
  </si>
  <si>
    <t>33205</t>
  </si>
  <si>
    <t>EVERGREEN (STEV)</t>
  </si>
  <si>
    <t>17210</t>
  </si>
  <si>
    <t>FEDERAL WAY</t>
  </si>
  <si>
    <t>37502</t>
  </si>
  <si>
    <t>FERNDALE</t>
  </si>
  <si>
    <t>27417</t>
  </si>
  <si>
    <t>FIFE</t>
  </si>
  <si>
    <t>03053</t>
  </si>
  <si>
    <t>FINLEY</t>
  </si>
  <si>
    <t>27402</t>
  </si>
  <si>
    <t>FRANKLIN PIERCE</t>
  </si>
  <si>
    <t>32358</t>
  </si>
  <si>
    <t>FREEMAN</t>
  </si>
  <si>
    <t>38302</t>
  </si>
  <si>
    <t>GARFIELD</t>
  </si>
  <si>
    <t>20401</t>
  </si>
  <si>
    <t>GLENWOOD</t>
  </si>
  <si>
    <t>20404</t>
  </si>
  <si>
    <t>GOLDENDALE</t>
  </si>
  <si>
    <t>13301</t>
  </si>
  <si>
    <t>GRAND COULEE</t>
  </si>
  <si>
    <t>39200</t>
  </si>
  <si>
    <t>GRANDVIEW</t>
  </si>
  <si>
    <t>39204</t>
  </si>
  <si>
    <t>GRANGER</t>
  </si>
  <si>
    <t>31332</t>
  </si>
  <si>
    <t>GRANITE FALLS</t>
  </si>
  <si>
    <t>23054</t>
  </si>
  <si>
    <t>GRAPEVIEW</t>
  </si>
  <si>
    <t>32312</t>
  </si>
  <si>
    <t>GREAT NORTHERN</t>
  </si>
  <si>
    <t>06103</t>
  </si>
  <si>
    <t>GREEN MOUNTAIN</t>
  </si>
  <si>
    <t>34324</t>
  </si>
  <si>
    <t>GRIFFIN</t>
  </si>
  <si>
    <t>22204</t>
  </si>
  <si>
    <t>HARRINGTON</t>
  </si>
  <si>
    <t>39203</t>
  </si>
  <si>
    <t>HIGHLAND</t>
  </si>
  <si>
    <t>17401</t>
  </si>
  <si>
    <t>HIGHLINE</t>
  </si>
  <si>
    <t>06098</t>
  </si>
  <si>
    <t>HOCKINSON</t>
  </si>
  <si>
    <t>23404</t>
  </si>
  <si>
    <t>HOOD CANAL</t>
  </si>
  <si>
    <t>14028</t>
  </si>
  <si>
    <t>HOQUIAM</t>
  </si>
  <si>
    <t>17911</t>
  </si>
  <si>
    <t>IMPACT CHARTER</t>
  </si>
  <si>
    <t>27902</t>
  </si>
  <si>
    <t>IMPACT COMMENCEMENT BAY CHARTER</t>
  </si>
  <si>
    <t>17916</t>
  </si>
  <si>
    <t>IMPACT SALISH SEA CHARTER</t>
  </si>
  <si>
    <t>10070</t>
  </si>
  <si>
    <t>INCHELIUM</t>
  </si>
  <si>
    <t>31063</t>
  </si>
  <si>
    <t>INDEX</t>
  </si>
  <si>
    <t>17411</t>
  </si>
  <si>
    <t>ISSAQUAH</t>
  </si>
  <si>
    <t>11056</t>
  </si>
  <si>
    <t>KAHLOTUS</t>
  </si>
  <si>
    <t>08402</t>
  </si>
  <si>
    <t>KALAMA</t>
  </si>
  <si>
    <t>10003</t>
  </si>
  <si>
    <t>KELLER</t>
  </si>
  <si>
    <t>08458</t>
  </si>
  <si>
    <t>KELSO</t>
  </si>
  <si>
    <t>03017</t>
  </si>
  <si>
    <t>KENNEWICK</t>
  </si>
  <si>
    <t>17415</t>
  </si>
  <si>
    <t>KENT</t>
  </si>
  <si>
    <t>33212</t>
  </si>
  <si>
    <t>KETTLE FALLS</t>
  </si>
  <si>
    <t>03052</t>
  </si>
  <si>
    <t>KIONA-BENTON</t>
  </si>
  <si>
    <t>19403</t>
  </si>
  <si>
    <t>KITTITAS</t>
  </si>
  <si>
    <t>20402</t>
  </si>
  <si>
    <t>KLICKITAT</t>
  </si>
  <si>
    <t>06101</t>
  </si>
  <si>
    <t>LA CENTER</t>
  </si>
  <si>
    <t>29311</t>
  </si>
  <si>
    <t>LA CONNER</t>
  </si>
  <si>
    <t>38126</t>
  </si>
  <si>
    <t>LACROSSE</t>
  </si>
  <si>
    <t>04129</t>
  </si>
  <si>
    <t>LAKE CHELAN</t>
  </si>
  <si>
    <t>31004</t>
  </si>
  <si>
    <t>LAKE STEVENS</t>
  </si>
  <si>
    <t>17414</t>
  </si>
  <si>
    <t>LAKE WASHINGTON</t>
  </si>
  <si>
    <t>31306</t>
  </si>
  <si>
    <t>LAKEWOOD</t>
  </si>
  <si>
    <t>38264</t>
  </si>
  <si>
    <t>LAMONT</t>
  </si>
  <si>
    <t>32362</t>
  </si>
  <si>
    <t>LIBERTY</t>
  </si>
  <si>
    <t>01158</t>
  </si>
  <si>
    <t>LIND</t>
  </si>
  <si>
    <t>08122</t>
  </si>
  <si>
    <t>LONGVIEW</t>
  </si>
  <si>
    <t>33183</t>
  </si>
  <si>
    <t>LOON LAKE</t>
  </si>
  <si>
    <t>28144</t>
  </si>
  <si>
    <t>LOPEZ</t>
  </si>
  <si>
    <t>32903</t>
  </si>
  <si>
    <t>LUMEN CHARTER</t>
  </si>
  <si>
    <t>20406</t>
  </si>
  <si>
    <t>LYLE</t>
  </si>
  <si>
    <t>37504</t>
  </si>
  <si>
    <t>LYNDEN</t>
  </si>
  <si>
    <t>39120</t>
  </si>
  <si>
    <t>MABTON</t>
  </si>
  <si>
    <t>09207</t>
  </si>
  <si>
    <t>MANSFIELD</t>
  </si>
  <si>
    <t>04019</t>
  </si>
  <si>
    <t>MANSON</t>
  </si>
  <si>
    <t>23311</t>
  </si>
  <si>
    <t>MARY M KNIGHT</t>
  </si>
  <si>
    <t>33207</t>
  </si>
  <si>
    <t>MARY WALKER</t>
  </si>
  <si>
    <t>31025</t>
  </si>
  <si>
    <t>MARYSVILLE</t>
  </si>
  <si>
    <t>14065</t>
  </si>
  <si>
    <t>MCCLEARY</t>
  </si>
  <si>
    <t>32354</t>
  </si>
  <si>
    <t>MEAD</t>
  </si>
  <si>
    <t>32326</t>
  </si>
  <si>
    <t>MEDICAL LAKE</t>
  </si>
  <si>
    <t>17400</t>
  </si>
  <si>
    <t>MERCER ISLAND</t>
  </si>
  <si>
    <t>37505</t>
  </si>
  <si>
    <t>MERIDIAN</t>
  </si>
  <si>
    <t>24350</t>
  </si>
  <si>
    <t>METHOW VALLEY</t>
  </si>
  <si>
    <t>30031</t>
  </si>
  <si>
    <t>MILL A</t>
  </si>
  <si>
    <t>31103</t>
  </si>
  <si>
    <t>MONROE</t>
  </si>
  <si>
    <t>14066</t>
  </si>
  <si>
    <t>MONTESANO</t>
  </si>
  <si>
    <t>21214</t>
  </si>
  <si>
    <t>MORTON</t>
  </si>
  <si>
    <t>13161</t>
  </si>
  <si>
    <t>MOSES LAKE</t>
  </si>
  <si>
    <t>21206</t>
  </si>
  <si>
    <t>MOSSYROCK</t>
  </si>
  <si>
    <t>39209</t>
  </si>
  <si>
    <t>MOUNT ADAMS</t>
  </si>
  <si>
    <t>37507</t>
  </si>
  <si>
    <t>MOUNT BAKER</t>
  </si>
  <si>
    <t>30029</t>
  </si>
  <si>
    <t>MOUNT PLEASANT</t>
  </si>
  <si>
    <t>29320</t>
  </si>
  <si>
    <t>MOUNT VERNON</t>
  </si>
  <si>
    <t>31006</t>
  </si>
  <si>
    <t>MUKILTEO</t>
  </si>
  <si>
    <t>39003</t>
  </si>
  <si>
    <t>NACHES VALLEY</t>
  </si>
  <si>
    <t>21014</t>
  </si>
  <si>
    <t>NAPAVINE</t>
  </si>
  <si>
    <t>25155</t>
  </si>
  <si>
    <t>NASELLE-GRAYS</t>
  </si>
  <si>
    <t>24014</t>
  </si>
  <si>
    <t>NESPELEM</t>
  </si>
  <si>
    <t>26056</t>
  </si>
  <si>
    <t>NEWPORT</t>
  </si>
  <si>
    <t>32325</t>
  </si>
  <si>
    <t>NINE MILE FALLS</t>
  </si>
  <si>
    <t>37506</t>
  </si>
  <si>
    <t>NOOKSACK VALLEY</t>
  </si>
  <si>
    <t>14064</t>
  </si>
  <si>
    <t>NORTH BEACH</t>
  </si>
  <si>
    <t>11051</t>
  </si>
  <si>
    <t>NORTH FRANKLIN</t>
  </si>
  <si>
    <t>18400</t>
  </si>
  <si>
    <t>NORTH KITSAP</t>
  </si>
  <si>
    <t>23403</t>
  </si>
  <si>
    <t>NORTH MASON</t>
  </si>
  <si>
    <t>25200</t>
  </si>
  <si>
    <t>NORTH RIVER</t>
  </si>
  <si>
    <t>34003</t>
  </si>
  <si>
    <t>NORTH THURSTON</t>
  </si>
  <si>
    <t>33211</t>
  </si>
  <si>
    <t>NORTHPORT</t>
  </si>
  <si>
    <t>17417</t>
  </si>
  <si>
    <t>NORTHSHORE</t>
  </si>
  <si>
    <t>15201</t>
  </si>
  <si>
    <t>OAK HARBOR</t>
  </si>
  <si>
    <t>38324</t>
  </si>
  <si>
    <t>OAKESDALE</t>
  </si>
  <si>
    <t>14400</t>
  </si>
  <si>
    <t>OAKVILLE</t>
  </si>
  <si>
    <t>25101</t>
  </si>
  <si>
    <t>OCEAN BEACH</t>
  </si>
  <si>
    <t>14172</t>
  </si>
  <si>
    <t>OCOSTA</t>
  </si>
  <si>
    <t>22105</t>
  </si>
  <si>
    <t>ODESSA</t>
  </si>
  <si>
    <t>24105</t>
  </si>
  <si>
    <t>OKANOGAN</t>
  </si>
  <si>
    <t>34111</t>
  </si>
  <si>
    <t>OLYMPIA</t>
  </si>
  <si>
    <t>24019</t>
  </si>
  <si>
    <t>OMAK</t>
  </si>
  <si>
    <t>21300</t>
  </si>
  <si>
    <t>ONALASKA</t>
  </si>
  <si>
    <t>33030</t>
  </si>
  <si>
    <t>ONION CREEK</t>
  </si>
  <si>
    <t>28137</t>
  </si>
  <si>
    <t>ORCAS ISLAND</t>
  </si>
  <si>
    <t>32123</t>
  </si>
  <si>
    <t>ORCHARD PRAIRIE</t>
  </si>
  <si>
    <t>10065</t>
  </si>
  <si>
    <t>ORIENT</t>
  </si>
  <si>
    <t>09013</t>
  </si>
  <si>
    <t>ORONDO</t>
  </si>
  <si>
    <t>24410</t>
  </si>
  <si>
    <t>OROVILLE</t>
  </si>
  <si>
    <t>27344</t>
  </si>
  <si>
    <t>ORTING</t>
  </si>
  <si>
    <t>01147</t>
  </si>
  <si>
    <t>OTHELLO</t>
  </si>
  <si>
    <t>09102</t>
  </si>
  <si>
    <t>PALISADES</t>
  </si>
  <si>
    <t>38301</t>
  </si>
  <si>
    <t>PALOUSE</t>
  </si>
  <si>
    <t>11001</t>
  </si>
  <si>
    <t>PASCO</t>
  </si>
  <si>
    <t>24122</t>
  </si>
  <si>
    <t>PATEROS</t>
  </si>
  <si>
    <t>03050</t>
  </si>
  <si>
    <t>PATERSON</t>
  </si>
  <si>
    <t>21301</t>
  </si>
  <si>
    <t>PE ELL</t>
  </si>
  <si>
    <t>27401</t>
  </si>
  <si>
    <t>PENINSULA</t>
  </si>
  <si>
    <t>04901</t>
  </si>
  <si>
    <t>PINNACLES PREP WENATCHEE CHARTER</t>
  </si>
  <si>
    <t>23402</t>
  </si>
  <si>
    <t>PIONEER</t>
  </si>
  <si>
    <t>12110</t>
  </si>
  <si>
    <t>POMEROY</t>
  </si>
  <si>
    <t>05121</t>
  </si>
  <si>
    <t>PORT ANGELES</t>
  </si>
  <si>
    <t>16050</t>
  </si>
  <si>
    <t>PORT TOWNSEND</t>
  </si>
  <si>
    <t>36402</t>
  </si>
  <si>
    <t>PRESCOTT</t>
  </si>
  <si>
    <t>32907</t>
  </si>
  <si>
    <t>PRIDE PREP CHARTER</t>
  </si>
  <si>
    <t>03116</t>
  </si>
  <si>
    <t>PROSSER</t>
  </si>
  <si>
    <t>38267</t>
  </si>
  <si>
    <t>PULLMAN</t>
  </si>
  <si>
    <t>38901</t>
  </si>
  <si>
    <t>PULLMAN COMMUNITY MONTESSORI CHARTER</t>
  </si>
  <si>
    <t>27003</t>
  </si>
  <si>
    <t>PUYALLUP</t>
  </si>
  <si>
    <t>16020</t>
  </si>
  <si>
    <t>QUEETS-CLEARWATER</t>
  </si>
  <si>
    <t>16048</t>
  </si>
  <si>
    <t>QUILCENE</t>
  </si>
  <si>
    <t>05402</t>
  </si>
  <si>
    <t>QUILLAYUTE VALLEY</t>
  </si>
  <si>
    <t>14097</t>
  </si>
  <si>
    <t>QUINAULT</t>
  </si>
  <si>
    <t>13144</t>
  </si>
  <si>
    <t>QUINCY</t>
  </si>
  <si>
    <t>34307</t>
  </si>
  <si>
    <t>RAINIER</t>
  </si>
  <si>
    <t>17908</t>
  </si>
  <si>
    <t>RAINIER PREP CHARTER</t>
  </si>
  <si>
    <t>17910</t>
  </si>
  <si>
    <t>RAINIER VALLEY CHARTER</t>
  </si>
  <si>
    <t>25116</t>
  </si>
  <si>
    <t>RAYMOND</t>
  </si>
  <si>
    <t>22009</t>
  </si>
  <si>
    <t>REARDAN-EDWALL</t>
  </si>
  <si>
    <t>17403</t>
  </si>
  <si>
    <t>RENTON</t>
  </si>
  <si>
    <t>10309</t>
  </si>
  <si>
    <t>REPUBLIC</t>
  </si>
  <si>
    <t>03400</t>
  </si>
  <si>
    <t>RICHLAND</t>
  </si>
  <si>
    <t>06122</t>
  </si>
  <si>
    <t>RIDGEFIELD</t>
  </si>
  <si>
    <t>01160</t>
  </si>
  <si>
    <t>RITZVILLE</t>
  </si>
  <si>
    <t>32416</t>
  </si>
  <si>
    <t>RIVERSIDE</t>
  </si>
  <si>
    <t>17407</t>
  </si>
  <si>
    <t>RIVERVIEW</t>
  </si>
  <si>
    <t>34401</t>
  </si>
  <si>
    <t>ROCHESTER</t>
  </si>
  <si>
    <t>20403</t>
  </si>
  <si>
    <t>ROOSEVELT</t>
  </si>
  <si>
    <t>38320</t>
  </si>
  <si>
    <t>ROSALIA</t>
  </si>
  <si>
    <t>13160</t>
  </si>
  <si>
    <t>ROYAL</t>
  </si>
  <si>
    <t>28149</t>
  </si>
  <si>
    <t>SAN JUAN ISLAND</t>
  </si>
  <si>
    <t>14104</t>
  </si>
  <si>
    <t>SATSOP</t>
  </si>
  <si>
    <t>34975</t>
  </si>
  <si>
    <t>SCHOOL FOR THE DEAF</t>
  </si>
  <si>
    <t>34974</t>
  </si>
  <si>
    <t>SCHOOL OF THE BLIND</t>
  </si>
  <si>
    <t>17001</t>
  </si>
  <si>
    <t>SEATTLE</t>
  </si>
  <si>
    <t>29101</t>
  </si>
  <si>
    <t>SEDRO-WOOLLEY</t>
  </si>
  <si>
    <t>39119</t>
  </si>
  <si>
    <t>SELAH</t>
  </si>
  <si>
    <t>26070</t>
  </si>
  <si>
    <t>SELKIRK</t>
  </si>
  <si>
    <t>05323</t>
  </si>
  <si>
    <t>SEQUIM</t>
  </si>
  <si>
    <t>28010</t>
  </si>
  <si>
    <t>SHAW ISLAND</t>
  </si>
  <si>
    <t>23309</t>
  </si>
  <si>
    <t>SHELTON</t>
  </si>
  <si>
    <t>17412</t>
  </si>
  <si>
    <t>SHORELINE</t>
  </si>
  <si>
    <t>30002</t>
  </si>
  <si>
    <t>SKAMANIA</t>
  </si>
  <si>
    <t>17404</t>
  </si>
  <si>
    <t>SKYKOMISH</t>
  </si>
  <si>
    <t>31201</t>
  </si>
  <si>
    <t>SNOHOMISH</t>
  </si>
  <si>
    <t>17410</t>
  </si>
  <si>
    <t>SNOQUALMIE VALLEY</t>
  </si>
  <si>
    <t>13156</t>
  </si>
  <si>
    <t>SOAP LAKE</t>
  </si>
  <si>
    <t>25118</t>
  </si>
  <si>
    <t>SOUTH BEND</t>
  </si>
  <si>
    <t>18402</t>
  </si>
  <si>
    <t>SOUTH KITSAP</t>
  </si>
  <si>
    <t>15206</t>
  </si>
  <si>
    <t>SOUTH WHIDBEY</t>
  </si>
  <si>
    <t>23042</t>
  </si>
  <si>
    <t>SOUTHSIDE</t>
  </si>
  <si>
    <t>32081</t>
  </si>
  <si>
    <t>SPOKANE</t>
  </si>
  <si>
    <t>32901</t>
  </si>
  <si>
    <t>SPOKANE INTERNATIONAL ACADEMY</t>
  </si>
  <si>
    <t>22008</t>
  </si>
  <si>
    <t>SPRAGUE</t>
  </si>
  <si>
    <t>38322</t>
  </si>
  <si>
    <t>ST JOHN</t>
  </si>
  <si>
    <t>31401</t>
  </si>
  <si>
    <t>STANWOOD</t>
  </si>
  <si>
    <t>11054</t>
  </si>
  <si>
    <t>STAR</t>
  </si>
  <si>
    <t>07035</t>
  </si>
  <si>
    <t>STARBUCK</t>
  </si>
  <si>
    <t>04069</t>
  </si>
  <si>
    <t>STEHEKIN</t>
  </si>
  <si>
    <t>27001</t>
  </si>
  <si>
    <t>STEILACOOM</t>
  </si>
  <si>
    <t>38304</t>
  </si>
  <si>
    <t>STEPTOE</t>
  </si>
  <si>
    <t>30303</t>
  </si>
  <si>
    <t>STEVENSON-CARSON</t>
  </si>
  <si>
    <t>31311</t>
  </si>
  <si>
    <t>SULTAN</t>
  </si>
  <si>
    <t>17905</t>
  </si>
  <si>
    <t>SUMMIT ATLAS CHARTER</t>
  </si>
  <si>
    <t>27905</t>
  </si>
  <si>
    <t>SUMMIT OLYMPUS CHARTER</t>
  </si>
  <si>
    <t>17902</t>
  </si>
  <si>
    <t>SUMMIT SIERRA CHARTER</t>
  </si>
  <si>
    <t>33202</t>
  </si>
  <si>
    <t>SUMMIT VALLEY</t>
  </si>
  <si>
    <t>27320</t>
  </si>
  <si>
    <t>SUMNER</t>
  </si>
  <si>
    <t>39201</t>
  </si>
  <si>
    <t>SUNNYSIDE</t>
  </si>
  <si>
    <t>18902</t>
  </si>
  <si>
    <t>SUQUAMISH</t>
  </si>
  <si>
    <t>27010</t>
  </si>
  <si>
    <t>TACOMA</t>
  </si>
  <si>
    <t>14077</t>
  </si>
  <si>
    <t>TAHOLAH</t>
  </si>
  <si>
    <t>17409</t>
  </si>
  <si>
    <t>TAHOMA</t>
  </si>
  <si>
    <t>38265</t>
  </si>
  <si>
    <t>TEKOA</t>
  </si>
  <si>
    <t>34402</t>
  </si>
  <si>
    <t>TENINO</t>
  </si>
  <si>
    <t>19400</t>
  </si>
  <si>
    <t>THORP</t>
  </si>
  <si>
    <t>21237</t>
  </si>
  <si>
    <t>TOLEDO</t>
  </si>
  <si>
    <t>24404</t>
  </si>
  <si>
    <t>TONASKET</t>
  </si>
  <si>
    <t>39202</t>
  </si>
  <si>
    <t>TOPPENISH</t>
  </si>
  <si>
    <t>36300</t>
  </si>
  <si>
    <t>TOUCHET</t>
  </si>
  <si>
    <t>08130</t>
  </si>
  <si>
    <t>TOUTLE LAKE</t>
  </si>
  <si>
    <t>20400</t>
  </si>
  <si>
    <t>TROUT LAKE</t>
  </si>
  <si>
    <t>17406</t>
  </si>
  <si>
    <t>TUKWILA</t>
  </si>
  <si>
    <t>34033</t>
  </si>
  <si>
    <t>TUMWATER</t>
  </si>
  <si>
    <t>39002</t>
  </si>
  <si>
    <t>UNION GAP</t>
  </si>
  <si>
    <t>27083</t>
  </si>
  <si>
    <t>UNIVERSITY PLACE</t>
  </si>
  <si>
    <t>33070</t>
  </si>
  <si>
    <t>VALLEY</t>
  </si>
  <si>
    <t>06037</t>
  </si>
  <si>
    <t>VANCOUVER</t>
  </si>
  <si>
    <t>17402</t>
  </si>
  <si>
    <t>VASHON ISLAND</t>
  </si>
  <si>
    <t>35200</t>
  </si>
  <si>
    <t>WAHKIAKUM</t>
  </si>
  <si>
    <t>13073</t>
  </si>
  <si>
    <t>WAHLUKE</t>
  </si>
  <si>
    <t>36401</t>
  </si>
  <si>
    <t>WAITSBURG</t>
  </si>
  <si>
    <t>36140</t>
  </si>
  <si>
    <t>WALLA WALLA</t>
  </si>
  <si>
    <t>39207</t>
  </si>
  <si>
    <t>WAPATO</t>
  </si>
  <si>
    <t>13146</t>
  </si>
  <si>
    <t>WARDEN</t>
  </si>
  <si>
    <t>06112</t>
  </si>
  <si>
    <t>WASHOUGAL</t>
  </si>
  <si>
    <t>01109</t>
  </si>
  <si>
    <t>WASHTUCNA</t>
  </si>
  <si>
    <t>09209</t>
  </si>
  <si>
    <t>WATERVILLE</t>
  </si>
  <si>
    <t>33049</t>
  </si>
  <si>
    <t>WELLPINIT</t>
  </si>
  <si>
    <t>04246</t>
  </si>
  <si>
    <t>WENATCHEE</t>
  </si>
  <si>
    <t>32363</t>
  </si>
  <si>
    <t>WEST VALLEY (SPK)</t>
  </si>
  <si>
    <t>39208</t>
  </si>
  <si>
    <t>WEST VALLEY (YAK)</t>
  </si>
  <si>
    <t>37902</t>
  </si>
  <si>
    <t>WHATCOM INTERGENERATIONAL HS CHARTER</t>
  </si>
  <si>
    <t>21303</t>
  </si>
  <si>
    <t>WHITE PASS</t>
  </si>
  <si>
    <t>27416</t>
  </si>
  <si>
    <t>WHITE RIVER</t>
  </si>
  <si>
    <t>20405</t>
  </si>
  <si>
    <t>WHITE SALMON</t>
  </si>
  <si>
    <t>22200</t>
  </si>
  <si>
    <t>WILBUR</t>
  </si>
  <si>
    <t>25160</t>
  </si>
  <si>
    <t>WILLAPA VALLEY</t>
  </si>
  <si>
    <t>36901</t>
  </si>
  <si>
    <t>WILLOW CHARTER</t>
  </si>
  <si>
    <t>13167</t>
  </si>
  <si>
    <t>WILSON CREEK</t>
  </si>
  <si>
    <t>21232</t>
  </si>
  <si>
    <t>WINLOCK</t>
  </si>
  <si>
    <t>14117</t>
  </si>
  <si>
    <t>WISHKAH VALLEY</t>
  </si>
  <si>
    <t>20094</t>
  </si>
  <si>
    <t>WISHRAM</t>
  </si>
  <si>
    <t>08404</t>
  </si>
  <si>
    <t>WOODLAND</t>
  </si>
  <si>
    <t>39007</t>
  </si>
  <si>
    <t>YAKIMA</t>
  </si>
  <si>
    <t>34002</t>
  </si>
  <si>
    <t>YELM</t>
  </si>
  <si>
    <t>39205</t>
  </si>
  <si>
    <t>ZILLAH</t>
  </si>
  <si>
    <t>ESSER III Total</t>
  </si>
  <si>
    <t>ESSER III State Award</t>
  </si>
  <si>
    <t>Original</t>
  </si>
  <si>
    <t>Revised</t>
  </si>
  <si>
    <t>90% to LEAs</t>
  </si>
  <si>
    <t>20% of the 90% Learning Recovery</t>
  </si>
  <si>
    <t xml:space="preserve">75% of 90% Limited by ARP ESSER Plan </t>
  </si>
  <si>
    <t>10% to SEA Set Aside</t>
  </si>
  <si>
    <t>0.5% Admin</t>
  </si>
  <si>
    <t>20% Learning Recovery</t>
  </si>
  <si>
    <t>80% Remaining</t>
  </si>
  <si>
    <t>Differences</t>
  </si>
  <si>
    <t>Original State Award $1,825,501,071</t>
  </si>
  <si>
    <t>Difference $28,286,953</t>
  </si>
  <si>
    <t>Revised State Award $1,853,788,024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</si>
</sst>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_);_(&quot;$&quot;* \(#,##0\);_(&quot;$&quot;* &quot;-&quot;?_);_(@_)"/>
    <numFmt numFmtId="166" formatCode="&quot;$&quot;#,##0"/>
    <numFmt numFmtId="167" formatCode="0.00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1"/>
    <xf numFmtId="43" fontId="2" fillId="0" borderId="0" xfId="2" applyFont="1" applyAlignment="1">
      <alignment horizontal="center" wrapText="1"/>
    </xf>
    <xf numFmtId="49" fontId="2" fillId="0" borderId="0" xfId="1" applyNumberFormat="1" applyFont="1"/>
    <xf numFmtId="49" fontId="2" fillId="0" borderId="0" xfId="1" quotePrefix="1" applyNumberFormat="1" applyFont="1"/>
    <xf numFmtId="0" fontId="1" fillId="0" borderId="0" xfId="1" quotePrefix="1"/>
    <xf numFmtId="0" fontId="3" fillId="0" borderId="0" xfId="1" applyFont="1"/>
    <xf numFmtId="0" fontId="0" fillId="0" borderId="0" xfId="0" applyFont="1"/>
    <xf numFmtId="0" fontId="0" fillId="0" borderId="0" xfId="0" applyFont="1" applyFill="1"/>
    <xf numFmtId="44" fontId="0" fillId="0" borderId="0" xfId="0" applyNumberFormat="1" applyFont="1"/>
    <xf numFmtId="44" fontId="0" fillId="0" borderId="0" xfId="0" applyNumberFormat="1" applyFont="1" applyFill="1"/>
    <xf numFmtId="0" fontId="5" fillId="0" borderId="4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166" fontId="0" fillId="0" borderId="4" xfId="0" applyNumberFormat="1" applyFont="1" applyFill="1" applyBorder="1"/>
    <xf numFmtId="166" fontId="1" fillId="0" borderId="0" xfId="1" applyNumberFormat="1" applyFont="1" applyBorder="1"/>
    <xf numFmtId="166" fontId="1" fillId="0" borderId="5" xfId="1" applyNumberFormat="1" applyFont="1" applyBorder="1"/>
    <xf numFmtId="49" fontId="2" fillId="0" borderId="4" xfId="1" applyNumberFormat="1" applyFont="1" applyBorder="1"/>
    <xf numFmtId="49" fontId="2" fillId="0" borderId="0" xfId="1" applyNumberFormat="1" applyFont="1" applyBorder="1"/>
    <xf numFmtId="49" fontId="2" fillId="0" borderId="5" xfId="1" applyNumberFormat="1" applyFont="1" applyBorder="1"/>
    <xf numFmtId="166" fontId="1" fillId="0" borderId="4" xfId="1" applyNumberFormat="1" applyBorder="1"/>
    <xf numFmtId="166" fontId="1" fillId="0" borderId="0" xfId="1" applyNumberFormat="1" applyBorder="1"/>
    <xf numFmtId="166" fontId="1" fillId="0" borderId="5" xfId="1" applyNumberFormat="1" applyBorder="1"/>
    <xf numFmtId="166" fontId="1" fillId="0" borderId="6" xfId="1" applyNumberFormat="1" applyBorder="1"/>
    <xf numFmtId="166" fontId="1" fillId="0" borderId="7" xfId="1" applyNumberFormat="1" applyBorder="1"/>
    <xf numFmtId="166" fontId="1" fillId="0" borderId="8" xfId="1" applyNumberFormat="1" applyBorder="1"/>
    <xf numFmtId="0" fontId="0" fillId="0" borderId="4" xfId="0" applyFont="1" applyBorder="1"/>
    <xf numFmtId="164" fontId="0" fillId="0" borderId="0" xfId="0" applyNumberFormat="1" applyFont="1" applyFill="1" applyBorder="1"/>
    <xf numFmtId="0" fontId="0" fillId="0" borderId="5" xfId="0" applyBorder="1"/>
    <xf numFmtId="164" fontId="0" fillId="0" borderId="4" xfId="0" applyNumberFormat="1" applyFont="1" applyBorder="1"/>
    <xf numFmtId="164" fontId="0" fillId="0" borderId="0" xfId="3" applyNumberFormat="1" applyFont="1" applyFill="1" applyBorder="1"/>
    <xf numFmtId="164" fontId="0" fillId="0" borderId="5" xfId="0" applyNumberFormat="1" applyBorder="1"/>
    <xf numFmtId="164" fontId="0" fillId="0" borderId="6" xfId="0" applyNumberFormat="1" applyFont="1" applyBorder="1"/>
    <xf numFmtId="164" fontId="0" fillId="0" borderId="7" xfId="3" applyNumberFormat="1" applyFont="1" applyFill="1" applyBorder="1"/>
    <xf numFmtId="164" fontId="0" fillId="0" borderId="8" xfId="0" applyNumberFormat="1" applyBorder="1"/>
    <xf numFmtId="165" fontId="0" fillId="0" borderId="4" xfId="0" applyNumberFormat="1" applyFont="1" applyFill="1" applyBorder="1"/>
    <xf numFmtId="165" fontId="0" fillId="0" borderId="5" xfId="0" applyNumberFormat="1" applyFill="1" applyBorder="1"/>
    <xf numFmtId="0" fontId="0" fillId="0" borderId="0" xfId="0" applyFill="1"/>
    <xf numFmtId="167" fontId="1" fillId="0" borderId="0" xfId="4" applyNumberFormat="1" applyFont="1" applyFill="1" applyBorder="1"/>
    <xf numFmtId="0" fontId="1" fillId="0" borderId="9" xfId="1" applyBorder="1"/>
    <xf numFmtId="164" fontId="0" fillId="0" borderId="9" xfId="3" applyNumberFormat="1" applyFont="1" applyBorder="1"/>
    <xf numFmtId="164" fontId="0" fillId="0" borderId="9" xfId="3" applyNumberFormat="1" applyFont="1" applyFill="1" applyBorder="1"/>
    <xf numFmtId="164" fontId="0" fillId="0" borderId="9" xfId="0" applyNumberFormat="1" applyBorder="1"/>
    <xf numFmtId="164" fontId="0" fillId="0" borderId="9" xfId="0" applyNumberFormat="1" applyFont="1" applyBorder="1"/>
    <xf numFmtId="164" fontId="0" fillId="0" borderId="9" xfId="0" applyNumberFormat="1" applyFont="1" applyFill="1" applyBorder="1"/>
    <xf numFmtId="0" fontId="0" fillId="0" borderId="9" xfId="0" applyFont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5">
    <cellStyle name="Comma 2" xfId="2" xr:uid="{54EED990-5694-43EE-8DE3-39BC1A458BF1}"/>
    <cellStyle name="Currency" xfId="3" builtinId="4"/>
    <cellStyle name="Normal" xfId="0" builtinId="0"/>
    <cellStyle name="Normal 2" xfId="1" xr:uid="{A55AE6FC-0191-4575-B98E-4038F1E8EA66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9CA40-1233-43AB-865B-5500BB2D62A0}">
  <dimension ref="A1:L329"/>
  <sheetViews>
    <sheetView tabSelected="1" zoomScale="130" zoomScaleNormal="130" workbookViewId="0">
      <selection activeCell="G6" sqref="G6"/>
    </sheetView>
  </sheetViews>
  <sheetFormatPr defaultRowHeight="15" x14ac:dyDescent="0.25"/>
  <cols>
    <col min="1" max="1" width="9.140625" style="1"/>
    <col min="2" max="2" width="36" style="1" customWidth="1"/>
    <col min="3" max="3" width="19" style="7" bestFit="1" customWidth="1"/>
    <col min="4" max="4" width="21.5703125" style="8" bestFit="1" customWidth="1"/>
    <col min="5" max="6" width="16.140625" bestFit="1" customWidth="1"/>
    <col min="7" max="7" width="21.5703125" bestFit="1" customWidth="1"/>
    <col min="8" max="9" width="16.140625" bestFit="1" customWidth="1"/>
    <col min="10" max="10" width="21.5703125" bestFit="1" customWidth="1"/>
    <col min="11" max="11" width="16.140625" bestFit="1" customWidth="1"/>
  </cols>
  <sheetData>
    <row r="1" spans="1:12" x14ac:dyDescent="0.25">
      <c r="C1" s="45" t="s">
        <v>634</v>
      </c>
      <c r="D1" s="46" t="s">
        <v>635</v>
      </c>
      <c r="E1" s="47" t="s">
        <v>643</v>
      </c>
    </row>
    <row r="2" spans="1:12" x14ac:dyDescent="0.25">
      <c r="B2" s="39" t="s">
        <v>633</v>
      </c>
      <c r="C2" s="40">
        <v>1825501071</v>
      </c>
      <c r="D2" s="41">
        <v>1853788024</v>
      </c>
      <c r="E2" s="42">
        <f t="shared" ref="E2:E7" si="0">D2-C2</f>
        <v>28286953</v>
      </c>
    </row>
    <row r="3" spans="1:12" x14ac:dyDescent="0.25">
      <c r="B3" s="39" t="s">
        <v>639</v>
      </c>
      <c r="C3" s="40">
        <f>C2*0.1</f>
        <v>182550107.10000002</v>
      </c>
      <c r="D3" s="41">
        <f>D2*0.1</f>
        <v>185378802.40000001</v>
      </c>
      <c r="E3" s="42">
        <f t="shared" si="0"/>
        <v>2828695.2999999821</v>
      </c>
    </row>
    <row r="4" spans="1:12" x14ac:dyDescent="0.25">
      <c r="B4" s="39" t="s">
        <v>640</v>
      </c>
      <c r="C4" s="40">
        <f>C2*0.005</f>
        <v>9127505.3550000004</v>
      </c>
      <c r="D4" s="41">
        <f>D2*0.005</f>
        <v>9268940.120000001</v>
      </c>
      <c r="E4" s="42">
        <f t="shared" si="0"/>
        <v>141434.7650000006</v>
      </c>
    </row>
    <row r="5" spans="1:12" x14ac:dyDescent="0.25">
      <c r="B5" s="39" t="s">
        <v>636</v>
      </c>
      <c r="C5" s="40">
        <f>C2*0.9</f>
        <v>1642950963.9000001</v>
      </c>
      <c r="D5" s="41">
        <f>D2*0.9</f>
        <v>1668409221.6000001</v>
      </c>
      <c r="E5" s="42">
        <f t="shared" si="0"/>
        <v>25458257.700000048</v>
      </c>
    </row>
    <row r="6" spans="1:12" x14ac:dyDescent="0.25">
      <c r="B6" s="39" t="s">
        <v>637</v>
      </c>
      <c r="C6" s="43">
        <f>C5*0.2</f>
        <v>328590192.78000003</v>
      </c>
      <c r="D6" s="44">
        <f>D5*0.2</f>
        <v>333681844.32000005</v>
      </c>
      <c r="E6" s="42">
        <f t="shared" si="0"/>
        <v>5091651.5400000215</v>
      </c>
    </row>
    <row r="7" spans="1:12" x14ac:dyDescent="0.25">
      <c r="B7" s="39" t="s">
        <v>638</v>
      </c>
      <c r="C7" s="43">
        <f>C5*0.75</f>
        <v>1232213222.9250002</v>
      </c>
      <c r="D7" s="44">
        <f>D5*0.75</f>
        <v>1251306916.2</v>
      </c>
      <c r="E7" s="42">
        <f t="shared" si="0"/>
        <v>19093693.274999857</v>
      </c>
    </row>
    <row r="8" spans="1:12" x14ac:dyDescent="0.25">
      <c r="C8" s="9"/>
      <c r="D8" s="10"/>
    </row>
    <row r="9" spans="1:12" x14ac:dyDescent="0.25">
      <c r="B9" s="2"/>
      <c r="C9" s="48" t="s">
        <v>644</v>
      </c>
      <c r="D9" s="49"/>
      <c r="E9" s="50"/>
      <c r="F9" s="48" t="s">
        <v>646</v>
      </c>
      <c r="G9" s="49"/>
      <c r="H9" s="50"/>
      <c r="I9" s="48" t="s">
        <v>645</v>
      </c>
      <c r="J9" s="49"/>
      <c r="K9" s="50"/>
    </row>
    <row r="10" spans="1:12" x14ac:dyDescent="0.25">
      <c r="C10" s="11" t="s">
        <v>632</v>
      </c>
      <c r="D10" s="12" t="s">
        <v>641</v>
      </c>
      <c r="E10" s="13" t="s">
        <v>642</v>
      </c>
      <c r="F10" s="11" t="s">
        <v>632</v>
      </c>
      <c r="G10" s="12" t="s">
        <v>641</v>
      </c>
      <c r="H10" s="13" t="s">
        <v>642</v>
      </c>
      <c r="I10" s="11" t="s">
        <v>632</v>
      </c>
      <c r="J10" s="12" t="s">
        <v>641</v>
      </c>
      <c r="K10" s="13" t="s">
        <v>642</v>
      </c>
    </row>
    <row r="11" spans="1:12" x14ac:dyDescent="0.25">
      <c r="A11" s="4" t="s">
        <v>0</v>
      </c>
      <c r="B11" s="3" t="s">
        <v>1</v>
      </c>
      <c r="C11" s="14">
        <v>1642950964</v>
      </c>
      <c r="D11" s="15">
        <f>C11*0.2</f>
        <v>328590192.80000001</v>
      </c>
      <c r="E11" s="16">
        <f>C11-D11</f>
        <v>1314360771.2</v>
      </c>
      <c r="F11" s="35">
        <v>1668409222</v>
      </c>
      <c r="G11" s="30">
        <f>F11*0.2</f>
        <v>333681844.40000004</v>
      </c>
      <c r="H11" s="36">
        <f>F11-G11</f>
        <v>1334727377.5999999</v>
      </c>
      <c r="I11" s="35">
        <f>F11-C11</f>
        <v>25458258</v>
      </c>
      <c r="J11" s="30">
        <f>I11*0.2</f>
        <v>5091651.6000000006</v>
      </c>
      <c r="K11" s="36">
        <f>I11-J11</f>
        <v>20366606.399999999</v>
      </c>
      <c r="L11" s="37"/>
    </row>
    <row r="12" spans="1:12" x14ac:dyDescent="0.25">
      <c r="A12" s="4"/>
      <c r="B12" s="3"/>
      <c r="C12" s="17"/>
      <c r="D12" s="18"/>
      <c r="E12" s="19"/>
      <c r="F12" s="26"/>
      <c r="G12" s="27"/>
      <c r="H12" s="28"/>
      <c r="I12" s="26"/>
      <c r="J12" s="27"/>
      <c r="K12" s="28"/>
    </row>
    <row r="13" spans="1:12" x14ac:dyDescent="0.25">
      <c r="A13" s="1" t="s">
        <v>2</v>
      </c>
      <c r="B13" s="1" t="s">
        <v>3</v>
      </c>
      <c r="C13" s="20">
        <f>$C$11*(F13/$F$11)</f>
        <v>11724853.17043503</v>
      </c>
      <c r="D13" s="21">
        <f>C13*0.2</f>
        <v>2344970.6340870061</v>
      </c>
      <c r="E13" s="22">
        <f>C13-D13</f>
        <v>9379882.5363480244</v>
      </c>
      <c r="F13" s="29">
        <v>11906535</v>
      </c>
      <c r="G13" s="30">
        <f>F13*0.2</f>
        <v>2381307</v>
      </c>
      <c r="H13" s="31">
        <f>F13-G13</f>
        <v>9525228</v>
      </c>
      <c r="I13" s="29">
        <f>F13-C13</f>
        <v>181681.82956496999</v>
      </c>
      <c r="J13" s="30">
        <f>I13*0.2</f>
        <v>36336.365912993999</v>
      </c>
      <c r="K13" s="31">
        <f>I13-J13</f>
        <v>145345.463651976</v>
      </c>
    </row>
    <row r="14" spans="1:12" x14ac:dyDescent="0.25">
      <c r="A14" s="1" t="s">
        <v>4</v>
      </c>
      <c r="B14" s="1" t="s">
        <v>5</v>
      </c>
      <c r="C14" s="20">
        <f t="shared" ref="C14:C77" si="1">$C$11*(F14/$F$11)</f>
        <v>868876.3730507358</v>
      </c>
      <c r="D14" s="21">
        <f t="shared" ref="D14:D77" si="2">C14*0.2</f>
        <v>173775.27461014717</v>
      </c>
      <c r="E14" s="22">
        <f t="shared" ref="E14:E77" si="3">C14-D14</f>
        <v>695101.09844058868</v>
      </c>
      <c r="F14" s="29">
        <v>882340</v>
      </c>
      <c r="G14" s="30">
        <f t="shared" ref="G14:G77" si="4">F14*0.2</f>
        <v>176468</v>
      </c>
      <c r="H14" s="31">
        <f t="shared" ref="H14:H77" si="5">F14-G14</f>
        <v>705872</v>
      </c>
      <c r="I14" s="29">
        <f t="shared" ref="I14:I77" si="6">F14-C14</f>
        <v>13463.626949264202</v>
      </c>
      <c r="J14" s="30">
        <f t="shared" ref="J14:J77" si="7">I14*0.2</f>
        <v>2692.7253898528406</v>
      </c>
      <c r="K14" s="31">
        <f t="shared" ref="K14:K77" si="8">I14-J14</f>
        <v>10770.901559411363</v>
      </c>
    </row>
    <row r="15" spans="1:12" x14ac:dyDescent="0.25">
      <c r="A15" s="1" t="s">
        <v>6</v>
      </c>
      <c r="B15" s="1" t="s">
        <v>7</v>
      </c>
      <c r="C15" s="20">
        <f t="shared" si="1"/>
        <v>10439.239330315808</v>
      </c>
      <c r="D15" s="21">
        <f t="shared" si="2"/>
        <v>2087.8478660631617</v>
      </c>
      <c r="E15" s="22">
        <f t="shared" si="3"/>
        <v>8351.391464252647</v>
      </c>
      <c r="F15" s="29">
        <v>10601</v>
      </c>
      <c r="G15" s="30">
        <f t="shared" si="4"/>
        <v>2120.2000000000003</v>
      </c>
      <c r="H15" s="31">
        <f t="shared" si="5"/>
        <v>8480.7999999999993</v>
      </c>
      <c r="I15" s="29">
        <f t="shared" si="6"/>
        <v>161.76066968419218</v>
      </c>
      <c r="J15" s="30">
        <f t="shared" si="7"/>
        <v>32.352133936838435</v>
      </c>
      <c r="K15" s="31">
        <f t="shared" si="8"/>
        <v>129.40853574735374</v>
      </c>
    </row>
    <row r="16" spans="1:12" x14ac:dyDescent="0.25">
      <c r="A16" s="1" t="s">
        <v>8</v>
      </c>
      <c r="B16" s="1" t="s">
        <v>9</v>
      </c>
      <c r="C16" s="20">
        <f t="shared" si="1"/>
        <v>2159600.0342137259</v>
      </c>
      <c r="D16" s="21">
        <f t="shared" si="2"/>
        <v>431920.00684274524</v>
      </c>
      <c r="E16" s="22">
        <f t="shared" si="3"/>
        <v>1727680.0273709807</v>
      </c>
      <c r="F16" s="29">
        <v>2193064</v>
      </c>
      <c r="G16" s="30">
        <f t="shared" si="4"/>
        <v>438612.80000000005</v>
      </c>
      <c r="H16" s="31">
        <f t="shared" si="5"/>
        <v>1754451.2</v>
      </c>
      <c r="I16" s="29">
        <f t="shared" si="6"/>
        <v>33463.965786274057</v>
      </c>
      <c r="J16" s="30">
        <f t="shared" si="7"/>
        <v>6692.7931572548114</v>
      </c>
      <c r="K16" s="31">
        <f t="shared" si="8"/>
        <v>26771.172629019246</v>
      </c>
    </row>
    <row r="17" spans="1:11" x14ac:dyDescent="0.25">
      <c r="A17" s="1" t="s">
        <v>10</v>
      </c>
      <c r="B17" s="1" t="s">
        <v>11</v>
      </c>
      <c r="C17" s="20">
        <f t="shared" si="1"/>
        <v>3666296.1065346762</v>
      </c>
      <c r="D17" s="21">
        <f t="shared" si="2"/>
        <v>733259.2213069353</v>
      </c>
      <c r="E17" s="22">
        <f t="shared" si="3"/>
        <v>2933036.8852277407</v>
      </c>
      <c r="F17" s="29">
        <v>3723107</v>
      </c>
      <c r="G17" s="30">
        <f t="shared" si="4"/>
        <v>744621.4</v>
      </c>
      <c r="H17" s="31">
        <f t="shared" si="5"/>
        <v>2978485.6</v>
      </c>
      <c r="I17" s="29">
        <f t="shared" si="6"/>
        <v>56810.893465323839</v>
      </c>
      <c r="J17" s="30">
        <f t="shared" si="7"/>
        <v>11362.178693064769</v>
      </c>
      <c r="K17" s="31">
        <f t="shared" si="8"/>
        <v>45448.714772259074</v>
      </c>
    </row>
    <row r="18" spans="1:11" x14ac:dyDescent="0.25">
      <c r="A18" s="5" t="s">
        <v>12</v>
      </c>
      <c r="B18" s="1" t="s">
        <v>13</v>
      </c>
      <c r="C18" s="20">
        <f t="shared" si="1"/>
        <v>737015.61432169075</v>
      </c>
      <c r="D18" s="21">
        <f t="shared" si="2"/>
        <v>147403.12286433816</v>
      </c>
      <c r="E18" s="22">
        <f t="shared" si="3"/>
        <v>589612.49145735265</v>
      </c>
      <c r="F18" s="29">
        <v>748436</v>
      </c>
      <c r="G18" s="30">
        <f t="shared" si="4"/>
        <v>149687.20000000001</v>
      </c>
      <c r="H18" s="31">
        <f t="shared" si="5"/>
        <v>598748.80000000005</v>
      </c>
      <c r="I18" s="29">
        <f t="shared" si="6"/>
        <v>11420.385678309249</v>
      </c>
      <c r="J18" s="30">
        <f t="shared" si="7"/>
        <v>2284.0771356618498</v>
      </c>
      <c r="K18" s="31">
        <f t="shared" si="8"/>
        <v>9136.308542647399</v>
      </c>
    </row>
    <row r="19" spans="1:11" x14ac:dyDescent="0.25">
      <c r="A19" s="1" t="s">
        <v>14</v>
      </c>
      <c r="B19" s="1" t="s">
        <v>15</v>
      </c>
      <c r="C19" s="20">
        <f t="shared" si="1"/>
        <v>32842362.937457006</v>
      </c>
      <c r="D19" s="21">
        <f t="shared" si="2"/>
        <v>6568472.5874914015</v>
      </c>
      <c r="E19" s="22">
        <f t="shared" si="3"/>
        <v>26273890.349965606</v>
      </c>
      <c r="F19" s="29">
        <v>33351270</v>
      </c>
      <c r="G19" s="30">
        <f t="shared" si="4"/>
        <v>6670254</v>
      </c>
      <c r="H19" s="31">
        <f t="shared" si="5"/>
        <v>26681016</v>
      </c>
      <c r="I19" s="29">
        <f t="shared" si="6"/>
        <v>508907.06254299358</v>
      </c>
      <c r="J19" s="30">
        <f t="shared" si="7"/>
        <v>101781.41250859872</v>
      </c>
      <c r="K19" s="31">
        <f t="shared" si="8"/>
        <v>407125.65003439487</v>
      </c>
    </row>
    <row r="20" spans="1:11" x14ac:dyDescent="0.25">
      <c r="A20" s="1" t="s">
        <v>16</v>
      </c>
      <c r="B20" s="1" t="s">
        <v>17</v>
      </c>
      <c r="C20" s="20">
        <f t="shared" si="1"/>
        <v>683054.76179991767</v>
      </c>
      <c r="D20" s="21">
        <f t="shared" si="2"/>
        <v>136610.95235998355</v>
      </c>
      <c r="E20" s="22">
        <f t="shared" si="3"/>
        <v>546443.80943993409</v>
      </c>
      <c r="F20" s="29">
        <v>693639</v>
      </c>
      <c r="G20" s="30">
        <f t="shared" si="4"/>
        <v>138727.80000000002</v>
      </c>
      <c r="H20" s="31">
        <f t="shared" si="5"/>
        <v>554911.19999999995</v>
      </c>
      <c r="I20" s="29">
        <f t="shared" si="6"/>
        <v>10584.238200082327</v>
      </c>
      <c r="J20" s="30">
        <f t="shared" si="7"/>
        <v>2116.8476400164654</v>
      </c>
      <c r="K20" s="31">
        <f t="shared" si="8"/>
        <v>8467.3905600658618</v>
      </c>
    </row>
    <row r="21" spans="1:11" x14ac:dyDescent="0.25">
      <c r="A21" s="1" t="s">
        <v>18</v>
      </c>
      <c r="B21" s="1" t="s">
        <v>19</v>
      </c>
      <c r="C21" s="20">
        <f t="shared" si="1"/>
        <v>12133509.852865783</v>
      </c>
      <c r="D21" s="21">
        <f t="shared" si="2"/>
        <v>2426701.9705731566</v>
      </c>
      <c r="E21" s="22">
        <f t="shared" si="3"/>
        <v>9706807.8822926264</v>
      </c>
      <c r="F21" s="29">
        <v>12321524</v>
      </c>
      <c r="G21" s="30">
        <f t="shared" si="4"/>
        <v>2464304.8000000003</v>
      </c>
      <c r="H21" s="31">
        <f t="shared" si="5"/>
        <v>9857219.1999999993</v>
      </c>
      <c r="I21" s="29">
        <f t="shared" si="6"/>
        <v>188014.1471342165</v>
      </c>
      <c r="J21" s="30">
        <f t="shared" si="7"/>
        <v>37602.829426843302</v>
      </c>
      <c r="K21" s="31">
        <f t="shared" si="8"/>
        <v>150411.31770737321</v>
      </c>
    </row>
    <row r="22" spans="1:11" x14ac:dyDescent="0.25">
      <c r="A22" s="1" t="s">
        <v>20</v>
      </c>
      <c r="B22" s="1" t="s">
        <v>21</v>
      </c>
      <c r="C22" s="20">
        <f t="shared" si="1"/>
        <v>14022864.460503096</v>
      </c>
      <c r="D22" s="21">
        <f t="shared" si="2"/>
        <v>2804572.8921006192</v>
      </c>
      <c r="E22" s="22">
        <f t="shared" si="3"/>
        <v>11218291.568402477</v>
      </c>
      <c r="F22" s="29">
        <v>14240155</v>
      </c>
      <c r="G22" s="30">
        <f t="shared" si="4"/>
        <v>2848031</v>
      </c>
      <c r="H22" s="31">
        <f t="shared" si="5"/>
        <v>11392124</v>
      </c>
      <c r="I22" s="29">
        <f t="shared" si="6"/>
        <v>217290.53949690424</v>
      </c>
      <c r="J22" s="30">
        <f t="shared" si="7"/>
        <v>43458.107899380848</v>
      </c>
      <c r="K22" s="31">
        <f t="shared" si="8"/>
        <v>173832.43159752339</v>
      </c>
    </row>
    <row r="23" spans="1:11" x14ac:dyDescent="0.25">
      <c r="A23" s="1" t="s">
        <v>22</v>
      </c>
      <c r="B23" s="1" t="s">
        <v>23</v>
      </c>
      <c r="C23" s="20">
        <f t="shared" si="1"/>
        <v>15222081.064334741</v>
      </c>
      <c r="D23" s="21">
        <f t="shared" si="2"/>
        <v>3044416.2128669485</v>
      </c>
      <c r="E23" s="22">
        <f t="shared" si="3"/>
        <v>12177664.851467792</v>
      </c>
      <c r="F23" s="29">
        <v>15457954</v>
      </c>
      <c r="G23" s="30">
        <f t="shared" si="4"/>
        <v>3091590.8000000003</v>
      </c>
      <c r="H23" s="31">
        <f t="shared" si="5"/>
        <v>12366363.199999999</v>
      </c>
      <c r="I23" s="29">
        <f t="shared" si="6"/>
        <v>235872.93566525914</v>
      </c>
      <c r="J23" s="30">
        <f t="shared" si="7"/>
        <v>47174.587133051828</v>
      </c>
      <c r="K23" s="31">
        <f t="shared" si="8"/>
        <v>188698.34853220731</v>
      </c>
    </row>
    <row r="24" spans="1:11" x14ac:dyDescent="0.25">
      <c r="A24" s="1" t="s">
        <v>24</v>
      </c>
      <c r="B24" s="1" t="s">
        <v>25</v>
      </c>
      <c r="C24" s="20">
        <f t="shared" si="1"/>
        <v>0</v>
      </c>
      <c r="D24" s="21">
        <f t="shared" si="2"/>
        <v>0</v>
      </c>
      <c r="E24" s="22">
        <f t="shared" si="3"/>
        <v>0</v>
      </c>
      <c r="F24" s="29">
        <v>0</v>
      </c>
      <c r="G24" s="30">
        <f t="shared" si="4"/>
        <v>0</v>
      </c>
      <c r="H24" s="31">
        <f t="shared" si="5"/>
        <v>0</v>
      </c>
      <c r="I24" s="29">
        <f t="shared" si="6"/>
        <v>0</v>
      </c>
      <c r="J24" s="30">
        <f t="shared" si="7"/>
        <v>0</v>
      </c>
      <c r="K24" s="31">
        <f t="shared" si="8"/>
        <v>0</v>
      </c>
    </row>
    <row r="25" spans="1:11" x14ac:dyDescent="0.25">
      <c r="A25" s="1" t="s">
        <v>26</v>
      </c>
      <c r="B25" s="1" t="s">
        <v>27</v>
      </c>
      <c r="C25" s="20">
        <f t="shared" si="1"/>
        <v>25209360.711530112</v>
      </c>
      <c r="D25" s="21">
        <f t="shared" si="2"/>
        <v>5041872.1423060223</v>
      </c>
      <c r="E25" s="22">
        <f t="shared" si="3"/>
        <v>20167488.569224089</v>
      </c>
      <c r="F25" s="29">
        <v>25599991</v>
      </c>
      <c r="G25" s="30">
        <f t="shared" si="4"/>
        <v>5119998.2</v>
      </c>
      <c r="H25" s="31">
        <f t="shared" si="5"/>
        <v>20479992.800000001</v>
      </c>
      <c r="I25" s="29">
        <f t="shared" si="6"/>
        <v>390630.28846988827</v>
      </c>
      <c r="J25" s="30">
        <f t="shared" si="7"/>
        <v>78126.057693977651</v>
      </c>
      <c r="K25" s="31">
        <f t="shared" si="8"/>
        <v>312504.2307759106</v>
      </c>
    </row>
    <row r="26" spans="1:11" x14ac:dyDescent="0.25">
      <c r="A26" s="1" t="s">
        <v>28</v>
      </c>
      <c r="B26" s="1" t="s">
        <v>29</v>
      </c>
      <c r="C26" s="20">
        <f t="shared" si="1"/>
        <v>0</v>
      </c>
      <c r="D26" s="21">
        <f t="shared" si="2"/>
        <v>0</v>
      </c>
      <c r="E26" s="22">
        <f t="shared" si="3"/>
        <v>0</v>
      </c>
      <c r="F26" s="29">
        <v>0</v>
      </c>
      <c r="G26" s="30">
        <f t="shared" si="4"/>
        <v>0</v>
      </c>
      <c r="H26" s="31">
        <f t="shared" si="5"/>
        <v>0</v>
      </c>
      <c r="I26" s="29">
        <f t="shared" si="6"/>
        <v>0</v>
      </c>
      <c r="J26" s="30">
        <f t="shared" si="7"/>
        <v>0</v>
      </c>
      <c r="K26" s="31">
        <f t="shared" si="8"/>
        <v>0</v>
      </c>
    </row>
    <row r="27" spans="1:11" x14ac:dyDescent="0.25">
      <c r="A27" s="1" t="s">
        <v>30</v>
      </c>
      <c r="B27" s="1" t="s">
        <v>31</v>
      </c>
      <c r="C27" s="20">
        <f t="shared" si="1"/>
        <v>3939543.0236760178</v>
      </c>
      <c r="D27" s="21">
        <f t="shared" si="2"/>
        <v>787908.60473520355</v>
      </c>
      <c r="E27" s="22">
        <f t="shared" si="3"/>
        <v>3151634.4189408142</v>
      </c>
      <c r="F27" s="29">
        <v>4000588</v>
      </c>
      <c r="G27" s="30">
        <f t="shared" si="4"/>
        <v>800117.60000000009</v>
      </c>
      <c r="H27" s="31">
        <f t="shared" si="5"/>
        <v>3200470.4</v>
      </c>
      <c r="I27" s="29">
        <f t="shared" si="6"/>
        <v>61044.976323982235</v>
      </c>
      <c r="J27" s="30">
        <f t="shared" si="7"/>
        <v>12208.995264796447</v>
      </c>
      <c r="K27" s="31">
        <f t="shared" si="8"/>
        <v>48835.981059185789</v>
      </c>
    </row>
    <row r="28" spans="1:11" x14ac:dyDescent="0.25">
      <c r="A28" s="1" t="s">
        <v>32</v>
      </c>
      <c r="B28" s="1" t="s">
        <v>33</v>
      </c>
      <c r="C28" s="20">
        <f t="shared" si="1"/>
        <v>238400.87215100517</v>
      </c>
      <c r="D28" s="21">
        <f t="shared" si="2"/>
        <v>47680.174430201034</v>
      </c>
      <c r="E28" s="22">
        <f t="shared" si="3"/>
        <v>190720.69772080414</v>
      </c>
      <c r="F28" s="29">
        <v>242095</v>
      </c>
      <c r="G28" s="30">
        <f t="shared" si="4"/>
        <v>48419</v>
      </c>
      <c r="H28" s="31">
        <f t="shared" si="5"/>
        <v>193676</v>
      </c>
      <c r="I28" s="29">
        <f t="shared" si="6"/>
        <v>3694.1278489948309</v>
      </c>
      <c r="J28" s="30">
        <f t="shared" si="7"/>
        <v>738.82556979896617</v>
      </c>
      <c r="K28" s="31">
        <f t="shared" si="8"/>
        <v>2955.3022791958647</v>
      </c>
    </row>
    <row r="29" spans="1:11" x14ac:dyDescent="0.25">
      <c r="A29" s="1" t="s">
        <v>34</v>
      </c>
      <c r="B29" s="1" t="s">
        <v>35</v>
      </c>
      <c r="C29" s="20">
        <f t="shared" si="1"/>
        <v>9309293.3473172691</v>
      </c>
      <c r="D29" s="21">
        <f t="shared" si="2"/>
        <v>1861858.6694634538</v>
      </c>
      <c r="E29" s="22">
        <f t="shared" si="3"/>
        <v>7447434.6778538153</v>
      </c>
      <c r="F29" s="29">
        <v>9453545</v>
      </c>
      <c r="G29" s="30">
        <f t="shared" si="4"/>
        <v>1890709</v>
      </c>
      <c r="H29" s="31">
        <f t="shared" si="5"/>
        <v>7562836</v>
      </c>
      <c r="I29" s="29">
        <f t="shared" si="6"/>
        <v>144251.65268273093</v>
      </c>
      <c r="J29" s="30">
        <f t="shared" si="7"/>
        <v>28850.330536546186</v>
      </c>
      <c r="K29" s="31">
        <f t="shared" si="8"/>
        <v>115401.32214618474</v>
      </c>
    </row>
    <row r="30" spans="1:11" x14ac:dyDescent="0.25">
      <c r="A30" s="1" t="s">
        <v>36</v>
      </c>
      <c r="B30" s="1" t="s">
        <v>37</v>
      </c>
      <c r="C30" s="20">
        <f t="shared" si="1"/>
        <v>2167417.8930047248</v>
      </c>
      <c r="D30" s="21">
        <f t="shared" si="2"/>
        <v>433483.57860094495</v>
      </c>
      <c r="E30" s="22">
        <f t="shared" si="3"/>
        <v>1733934.3144037798</v>
      </c>
      <c r="F30" s="29">
        <v>2201003</v>
      </c>
      <c r="G30" s="30">
        <f t="shared" si="4"/>
        <v>440200.60000000003</v>
      </c>
      <c r="H30" s="31">
        <f t="shared" si="5"/>
        <v>1760802.4</v>
      </c>
      <c r="I30" s="29">
        <f t="shared" si="6"/>
        <v>33585.106995275244</v>
      </c>
      <c r="J30" s="30">
        <f t="shared" si="7"/>
        <v>6717.0213990550492</v>
      </c>
      <c r="K30" s="31">
        <f t="shared" si="8"/>
        <v>26868.085596220197</v>
      </c>
    </row>
    <row r="31" spans="1:11" x14ac:dyDescent="0.25">
      <c r="A31" s="1" t="s">
        <v>38</v>
      </c>
      <c r="B31" s="1" t="s">
        <v>39</v>
      </c>
      <c r="C31" s="20">
        <f t="shared" si="1"/>
        <v>2204459.9104228136</v>
      </c>
      <c r="D31" s="21">
        <f t="shared" si="2"/>
        <v>440891.98208456277</v>
      </c>
      <c r="E31" s="22">
        <f t="shared" si="3"/>
        <v>1763567.9283382508</v>
      </c>
      <c r="F31" s="29">
        <v>2238619</v>
      </c>
      <c r="G31" s="30">
        <f t="shared" si="4"/>
        <v>447723.80000000005</v>
      </c>
      <c r="H31" s="31">
        <f t="shared" si="5"/>
        <v>1790895.2</v>
      </c>
      <c r="I31" s="29">
        <f t="shared" si="6"/>
        <v>34159.089577186387</v>
      </c>
      <c r="J31" s="30">
        <f t="shared" si="7"/>
        <v>6831.8179154372774</v>
      </c>
      <c r="K31" s="31">
        <f t="shared" si="8"/>
        <v>27327.27166174911</v>
      </c>
    </row>
    <row r="32" spans="1:11" x14ac:dyDescent="0.25">
      <c r="A32" s="1" t="s">
        <v>40</v>
      </c>
      <c r="B32" s="1" t="s">
        <v>41</v>
      </c>
      <c r="C32" s="20">
        <f t="shared" si="1"/>
        <v>323031.48308638873</v>
      </c>
      <c r="D32" s="21">
        <f t="shared" si="2"/>
        <v>64606.296617277752</v>
      </c>
      <c r="E32" s="22">
        <f t="shared" si="3"/>
        <v>258425.18646911098</v>
      </c>
      <c r="F32" s="29">
        <v>328037</v>
      </c>
      <c r="G32" s="30">
        <f t="shared" si="4"/>
        <v>65607.400000000009</v>
      </c>
      <c r="H32" s="31">
        <f t="shared" si="5"/>
        <v>262429.59999999998</v>
      </c>
      <c r="I32" s="29">
        <f t="shared" si="6"/>
        <v>5005.5169136112672</v>
      </c>
      <c r="J32" s="30">
        <f t="shared" si="7"/>
        <v>1001.1033827222535</v>
      </c>
      <c r="K32" s="31">
        <f t="shared" si="8"/>
        <v>4004.4135308890136</v>
      </c>
    </row>
    <row r="33" spans="1:11" x14ac:dyDescent="0.25">
      <c r="A33" s="1" t="s">
        <v>42</v>
      </c>
      <c r="B33" s="1" t="s">
        <v>43</v>
      </c>
      <c r="C33" s="20">
        <f t="shared" si="1"/>
        <v>6068075.4641125407</v>
      </c>
      <c r="D33" s="21">
        <f t="shared" si="2"/>
        <v>1213615.0928225082</v>
      </c>
      <c r="E33" s="22">
        <f t="shared" si="3"/>
        <v>4854460.3712900328</v>
      </c>
      <c r="F33" s="29">
        <v>6162103</v>
      </c>
      <c r="G33" s="30">
        <f t="shared" si="4"/>
        <v>1232420.6000000001</v>
      </c>
      <c r="H33" s="31">
        <f t="shared" si="5"/>
        <v>4929682.4000000004</v>
      </c>
      <c r="I33" s="29">
        <f t="shared" si="6"/>
        <v>94027.535887459293</v>
      </c>
      <c r="J33" s="30">
        <f t="shared" si="7"/>
        <v>18805.507177491858</v>
      </c>
      <c r="K33" s="31">
        <f t="shared" si="8"/>
        <v>75222.028709967431</v>
      </c>
    </row>
    <row r="34" spans="1:11" x14ac:dyDescent="0.25">
      <c r="A34" s="1" t="s">
        <v>44</v>
      </c>
      <c r="B34" s="1" t="s">
        <v>45</v>
      </c>
      <c r="C34" s="20">
        <f t="shared" si="1"/>
        <v>1486919.5188381907</v>
      </c>
      <c r="D34" s="21">
        <f t="shared" si="2"/>
        <v>297383.90376763814</v>
      </c>
      <c r="E34" s="22">
        <f t="shared" si="3"/>
        <v>1189535.6150705526</v>
      </c>
      <c r="F34" s="29">
        <v>1509960</v>
      </c>
      <c r="G34" s="30">
        <f t="shared" si="4"/>
        <v>301992</v>
      </c>
      <c r="H34" s="31">
        <f t="shared" si="5"/>
        <v>1207968</v>
      </c>
      <c r="I34" s="29">
        <f t="shared" si="6"/>
        <v>23040.481161809294</v>
      </c>
      <c r="J34" s="30">
        <f t="shared" si="7"/>
        <v>4608.0962323618587</v>
      </c>
      <c r="K34" s="31">
        <f t="shared" si="8"/>
        <v>18432.384929447435</v>
      </c>
    </row>
    <row r="35" spans="1:11" x14ac:dyDescent="0.25">
      <c r="A35" s="1" t="s">
        <v>46</v>
      </c>
      <c r="B35" s="1" t="s">
        <v>47</v>
      </c>
      <c r="C35" s="20">
        <f t="shared" si="1"/>
        <v>868480.50716914097</v>
      </c>
      <c r="D35" s="21">
        <f t="shared" si="2"/>
        <v>173696.10143382821</v>
      </c>
      <c r="E35" s="22">
        <f t="shared" si="3"/>
        <v>694784.40573531273</v>
      </c>
      <c r="F35" s="29">
        <v>881938</v>
      </c>
      <c r="G35" s="30">
        <f t="shared" si="4"/>
        <v>176387.6</v>
      </c>
      <c r="H35" s="31">
        <f t="shared" si="5"/>
        <v>705550.4</v>
      </c>
      <c r="I35" s="29">
        <f t="shared" si="6"/>
        <v>13457.492830859032</v>
      </c>
      <c r="J35" s="30">
        <f t="shared" si="7"/>
        <v>2691.4985661718065</v>
      </c>
      <c r="K35" s="31">
        <f t="shared" si="8"/>
        <v>10765.994264687226</v>
      </c>
    </row>
    <row r="36" spans="1:11" x14ac:dyDescent="0.25">
      <c r="A36" s="1" t="s">
        <v>48</v>
      </c>
      <c r="B36" s="1" t="s">
        <v>49</v>
      </c>
      <c r="C36" s="20">
        <f t="shared" si="1"/>
        <v>135460.97182136049</v>
      </c>
      <c r="D36" s="21">
        <f t="shared" si="2"/>
        <v>27092.194364272102</v>
      </c>
      <c r="E36" s="22">
        <f t="shared" si="3"/>
        <v>108368.77745708839</v>
      </c>
      <c r="F36" s="29">
        <v>137560</v>
      </c>
      <c r="G36" s="30">
        <f t="shared" si="4"/>
        <v>27512</v>
      </c>
      <c r="H36" s="31">
        <f t="shared" si="5"/>
        <v>110048</v>
      </c>
      <c r="I36" s="29">
        <f t="shared" si="6"/>
        <v>2099.0281786395062</v>
      </c>
      <c r="J36" s="30">
        <f t="shared" si="7"/>
        <v>419.80563572790129</v>
      </c>
      <c r="K36" s="31">
        <f t="shared" si="8"/>
        <v>1679.2225429116049</v>
      </c>
    </row>
    <row r="37" spans="1:11" x14ac:dyDescent="0.25">
      <c r="A37" s="1" t="s">
        <v>50</v>
      </c>
      <c r="B37" s="1" t="s">
        <v>51</v>
      </c>
      <c r="C37" s="20">
        <f t="shared" si="1"/>
        <v>3657490.5525216884</v>
      </c>
      <c r="D37" s="21">
        <f t="shared" si="2"/>
        <v>731498.1105043377</v>
      </c>
      <c r="E37" s="22">
        <f t="shared" si="3"/>
        <v>2925992.4420173508</v>
      </c>
      <c r="F37" s="29">
        <v>3714165</v>
      </c>
      <c r="G37" s="30">
        <f t="shared" si="4"/>
        <v>742833</v>
      </c>
      <c r="H37" s="31">
        <f t="shared" si="5"/>
        <v>2971332</v>
      </c>
      <c r="I37" s="29">
        <f t="shared" si="6"/>
        <v>56674.447478311602</v>
      </c>
      <c r="J37" s="30">
        <f t="shared" si="7"/>
        <v>11334.889495662321</v>
      </c>
      <c r="K37" s="31">
        <f t="shared" si="8"/>
        <v>45339.557982649283</v>
      </c>
    </row>
    <row r="38" spans="1:11" x14ac:dyDescent="0.25">
      <c r="A38" s="1" t="s">
        <v>52</v>
      </c>
      <c r="B38" s="1" t="s">
        <v>53</v>
      </c>
      <c r="C38" s="20">
        <f t="shared" si="1"/>
        <v>0</v>
      </c>
      <c r="D38" s="21">
        <f t="shared" si="2"/>
        <v>0</v>
      </c>
      <c r="E38" s="22">
        <f t="shared" si="3"/>
        <v>0</v>
      </c>
      <c r="F38" s="29">
        <v>0</v>
      </c>
      <c r="G38" s="30">
        <f t="shared" si="4"/>
        <v>0</v>
      </c>
      <c r="H38" s="31">
        <f t="shared" si="5"/>
        <v>0</v>
      </c>
      <c r="I38" s="29">
        <f t="shared" si="6"/>
        <v>0</v>
      </c>
      <c r="J38" s="30">
        <f t="shared" si="7"/>
        <v>0</v>
      </c>
      <c r="K38" s="31">
        <f t="shared" si="8"/>
        <v>0</v>
      </c>
    </row>
    <row r="39" spans="1:11" x14ac:dyDescent="0.25">
      <c r="A39" s="1" t="s">
        <v>54</v>
      </c>
      <c r="B39" s="1" t="s">
        <v>55</v>
      </c>
      <c r="C39" s="20">
        <f t="shared" si="1"/>
        <v>2779960.2755718092</v>
      </c>
      <c r="D39" s="21">
        <f t="shared" si="2"/>
        <v>555992.05511436181</v>
      </c>
      <c r="E39" s="22">
        <f t="shared" si="3"/>
        <v>2223968.2204574472</v>
      </c>
      <c r="F39" s="29">
        <v>2823037</v>
      </c>
      <c r="G39" s="30">
        <f t="shared" si="4"/>
        <v>564607.4</v>
      </c>
      <c r="H39" s="31">
        <f t="shared" si="5"/>
        <v>2258429.6</v>
      </c>
      <c r="I39" s="29">
        <f t="shared" si="6"/>
        <v>43076.72442819085</v>
      </c>
      <c r="J39" s="30">
        <f t="shared" si="7"/>
        <v>8615.344885638171</v>
      </c>
      <c r="K39" s="31">
        <f t="shared" si="8"/>
        <v>34461.379542552677</v>
      </c>
    </row>
    <row r="40" spans="1:11" x14ac:dyDescent="0.25">
      <c r="A40" s="1" t="s">
        <v>56</v>
      </c>
      <c r="B40" s="1" t="s">
        <v>57</v>
      </c>
      <c r="C40" s="20">
        <f t="shared" si="1"/>
        <v>1682042.9935654888</v>
      </c>
      <c r="D40" s="21">
        <f t="shared" si="2"/>
        <v>336408.5987130978</v>
      </c>
      <c r="E40" s="22">
        <f t="shared" si="3"/>
        <v>1345634.394852391</v>
      </c>
      <c r="F40" s="29">
        <v>1708107</v>
      </c>
      <c r="G40" s="30">
        <f t="shared" si="4"/>
        <v>341621.4</v>
      </c>
      <c r="H40" s="31">
        <f t="shared" si="5"/>
        <v>1366485.6</v>
      </c>
      <c r="I40" s="29">
        <f t="shared" si="6"/>
        <v>26064.00643451116</v>
      </c>
      <c r="J40" s="30">
        <f t="shared" si="7"/>
        <v>5212.8012869022323</v>
      </c>
      <c r="K40" s="31">
        <f t="shared" si="8"/>
        <v>20851.205147608929</v>
      </c>
    </row>
    <row r="41" spans="1:11" x14ac:dyDescent="0.25">
      <c r="A41" s="1" t="s">
        <v>58</v>
      </c>
      <c r="B41" s="1" t="s">
        <v>59</v>
      </c>
      <c r="C41" s="20">
        <f t="shared" si="1"/>
        <v>415431.70050382038</v>
      </c>
      <c r="D41" s="21">
        <f t="shared" si="2"/>
        <v>83086.340100764079</v>
      </c>
      <c r="E41" s="22">
        <f t="shared" si="3"/>
        <v>332345.36040305631</v>
      </c>
      <c r="F41" s="29">
        <v>421869</v>
      </c>
      <c r="G41" s="30">
        <f t="shared" si="4"/>
        <v>84373.8</v>
      </c>
      <c r="H41" s="31">
        <f t="shared" si="5"/>
        <v>337495.2</v>
      </c>
      <c r="I41" s="29">
        <f t="shared" si="6"/>
        <v>6437.2994961796212</v>
      </c>
      <c r="J41" s="30">
        <f t="shared" si="7"/>
        <v>1287.4598992359242</v>
      </c>
      <c r="K41" s="31">
        <f t="shared" si="8"/>
        <v>5149.839596943697</v>
      </c>
    </row>
    <row r="42" spans="1:11" x14ac:dyDescent="0.25">
      <c r="A42" s="1" t="s">
        <v>60</v>
      </c>
      <c r="B42" s="1" t="s">
        <v>61</v>
      </c>
      <c r="C42" s="20">
        <f t="shared" si="1"/>
        <v>196455.82929893443</v>
      </c>
      <c r="D42" s="21">
        <f t="shared" si="2"/>
        <v>39291.165859786888</v>
      </c>
      <c r="E42" s="22">
        <f t="shared" si="3"/>
        <v>157164.66343914755</v>
      </c>
      <c r="F42" s="29">
        <v>199500</v>
      </c>
      <c r="G42" s="30">
        <f t="shared" si="4"/>
        <v>39900</v>
      </c>
      <c r="H42" s="31">
        <f t="shared" si="5"/>
        <v>159600</v>
      </c>
      <c r="I42" s="29">
        <f t="shared" si="6"/>
        <v>3044.1707010655664</v>
      </c>
      <c r="J42" s="30">
        <f t="shared" si="7"/>
        <v>608.8341402131133</v>
      </c>
      <c r="K42" s="31">
        <f t="shared" si="8"/>
        <v>2435.3365608524532</v>
      </c>
    </row>
    <row r="43" spans="1:11" x14ac:dyDescent="0.25">
      <c r="A43" s="1" t="s">
        <v>62</v>
      </c>
      <c r="B43" s="1" t="s">
        <v>63</v>
      </c>
      <c r="C43" s="20">
        <f t="shared" si="1"/>
        <v>9039394.5495725013</v>
      </c>
      <c r="D43" s="21">
        <f t="shared" si="2"/>
        <v>1807878.9099145003</v>
      </c>
      <c r="E43" s="22">
        <f t="shared" si="3"/>
        <v>7231515.6396580013</v>
      </c>
      <c r="F43" s="29">
        <v>9179464</v>
      </c>
      <c r="G43" s="30">
        <f t="shared" si="4"/>
        <v>1835892.8</v>
      </c>
      <c r="H43" s="31">
        <f t="shared" si="5"/>
        <v>7343571.2000000002</v>
      </c>
      <c r="I43" s="29">
        <f t="shared" si="6"/>
        <v>140069.45042749867</v>
      </c>
      <c r="J43" s="30">
        <f t="shared" si="7"/>
        <v>28013.890085499734</v>
      </c>
      <c r="K43" s="31">
        <f t="shared" si="8"/>
        <v>112055.56034199893</v>
      </c>
    </row>
    <row r="44" spans="1:11" x14ac:dyDescent="0.25">
      <c r="A44" s="1" t="s">
        <v>64</v>
      </c>
      <c r="B44" s="1" t="s">
        <v>65</v>
      </c>
      <c r="C44" s="20">
        <f t="shared" si="1"/>
        <v>21024045.044584636</v>
      </c>
      <c r="D44" s="21">
        <f t="shared" si="2"/>
        <v>4204809.0089169275</v>
      </c>
      <c r="E44" s="22">
        <f t="shared" si="3"/>
        <v>16819236.03566771</v>
      </c>
      <c r="F44" s="29">
        <v>21349822</v>
      </c>
      <c r="G44" s="30">
        <f t="shared" si="4"/>
        <v>4269964.4000000004</v>
      </c>
      <c r="H44" s="31">
        <f t="shared" si="5"/>
        <v>17079857.600000001</v>
      </c>
      <c r="I44" s="29">
        <f t="shared" si="6"/>
        <v>325776.95541536435</v>
      </c>
      <c r="J44" s="30">
        <f t="shared" si="7"/>
        <v>65155.391083072871</v>
      </c>
      <c r="K44" s="31">
        <f t="shared" si="8"/>
        <v>260621.56433229148</v>
      </c>
    </row>
    <row r="45" spans="1:11" x14ac:dyDescent="0.25">
      <c r="A45" s="1" t="s">
        <v>66</v>
      </c>
      <c r="B45" s="1" t="s">
        <v>67</v>
      </c>
      <c r="C45" s="20">
        <f t="shared" si="1"/>
        <v>9341071.9240957443</v>
      </c>
      <c r="D45" s="21">
        <f t="shared" si="2"/>
        <v>1868214.384819149</v>
      </c>
      <c r="E45" s="22">
        <f t="shared" si="3"/>
        <v>7472857.5392765952</v>
      </c>
      <c r="F45" s="29">
        <v>9485816</v>
      </c>
      <c r="G45" s="30">
        <f t="shared" si="4"/>
        <v>1897163.2000000002</v>
      </c>
      <c r="H45" s="31">
        <f t="shared" si="5"/>
        <v>7588652.7999999998</v>
      </c>
      <c r="I45" s="29">
        <f t="shared" si="6"/>
        <v>144744.07590425573</v>
      </c>
      <c r="J45" s="30">
        <f t="shared" si="7"/>
        <v>28948.815180851147</v>
      </c>
      <c r="K45" s="31">
        <f t="shared" si="8"/>
        <v>115795.26072340459</v>
      </c>
    </row>
    <row r="46" spans="1:11" x14ac:dyDescent="0.25">
      <c r="A46" s="1" t="s">
        <v>68</v>
      </c>
      <c r="B46" s="1" t="s">
        <v>69</v>
      </c>
      <c r="C46" s="20">
        <f t="shared" si="1"/>
        <v>3868835.6657253839</v>
      </c>
      <c r="D46" s="21">
        <f t="shared" si="2"/>
        <v>773767.1331450768</v>
      </c>
      <c r="E46" s="22">
        <f t="shared" si="3"/>
        <v>3095068.5325803072</v>
      </c>
      <c r="F46" s="29">
        <v>3928785</v>
      </c>
      <c r="G46" s="30">
        <f t="shared" si="4"/>
        <v>785757</v>
      </c>
      <c r="H46" s="31">
        <f t="shared" si="5"/>
        <v>3143028</v>
      </c>
      <c r="I46" s="29">
        <f t="shared" si="6"/>
        <v>59949.334274616092</v>
      </c>
      <c r="J46" s="30">
        <f t="shared" si="7"/>
        <v>11989.866854923219</v>
      </c>
      <c r="K46" s="31">
        <f t="shared" si="8"/>
        <v>47959.467419692875</v>
      </c>
    </row>
    <row r="47" spans="1:11" x14ac:dyDescent="0.25">
      <c r="A47" s="1" t="s">
        <v>70</v>
      </c>
      <c r="B47" s="1" t="s">
        <v>71</v>
      </c>
      <c r="C47" s="20">
        <f t="shared" si="1"/>
        <v>5893320.372208396</v>
      </c>
      <c r="D47" s="21">
        <f t="shared" si="2"/>
        <v>1178664.0744416793</v>
      </c>
      <c r="E47" s="22">
        <f t="shared" si="3"/>
        <v>4714656.2977667172</v>
      </c>
      <c r="F47" s="29">
        <v>5984640</v>
      </c>
      <c r="G47" s="30">
        <f t="shared" si="4"/>
        <v>1196928</v>
      </c>
      <c r="H47" s="31">
        <f t="shared" si="5"/>
        <v>4787712</v>
      </c>
      <c r="I47" s="29">
        <f t="shared" si="6"/>
        <v>91319.627791604027</v>
      </c>
      <c r="J47" s="30">
        <f t="shared" si="7"/>
        <v>18263.925558320807</v>
      </c>
      <c r="K47" s="31">
        <f t="shared" si="8"/>
        <v>73055.702233283228</v>
      </c>
    </row>
    <row r="48" spans="1:11" x14ac:dyDescent="0.25">
      <c r="A48" s="1" t="s">
        <v>72</v>
      </c>
      <c r="B48" s="1" t="s">
        <v>73</v>
      </c>
      <c r="C48" s="20">
        <f t="shared" si="1"/>
        <v>2518413.0662394939</v>
      </c>
      <c r="D48" s="21">
        <f t="shared" si="2"/>
        <v>503682.61324789881</v>
      </c>
      <c r="E48" s="22">
        <f t="shared" si="3"/>
        <v>2014730.452991595</v>
      </c>
      <c r="F48" s="29">
        <v>2557437</v>
      </c>
      <c r="G48" s="30">
        <f t="shared" si="4"/>
        <v>511487.4</v>
      </c>
      <c r="H48" s="31">
        <f t="shared" si="5"/>
        <v>2045949.6</v>
      </c>
      <c r="I48" s="29">
        <f t="shared" si="6"/>
        <v>39023.933760506101</v>
      </c>
      <c r="J48" s="30">
        <f t="shared" si="7"/>
        <v>7804.7867521012204</v>
      </c>
      <c r="K48" s="31">
        <f t="shared" si="8"/>
        <v>31219.147008404881</v>
      </c>
    </row>
    <row r="49" spans="1:11" x14ac:dyDescent="0.25">
      <c r="A49" s="1" t="s">
        <v>74</v>
      </c>
      <c r="B49" s="1" t="s">
        <v>75</v>
      </c>
      <c r="C49" s="20">
        <f t="shared" si="1"/>
        <v>1182916.1860753272</v>
      </c>
      <c r="D49" s="21">
        <f t="shared" si="2"/>
        <v>236583.23721506546</v>
      </c>
      <c r="E49" s="22">
        <f t="shared" si="3"/>
        <v>946332.94886026182</v>
      </c>
      <c r="F49" s="29">
        <v>1201246</v>
      </c>
      <c r="G49" s="30">
        <f t="shared" si="4"/>
        <v>240249.2</v>
      </c>
      <c r="H49" s="31">
        <f t="shared" si="5"/>
        <v>960996.8</v>
      </c>
      <c r="I49" s="29">
        <f t="shared" si="6"/>
        <v>18329.813924672781</v>
      </c>
      <c r="J49" s="30">
        <f t="shared" si="7"/>
        <v>3665.9627849345561</v>
      </c>
      <c r="K49" s="31">
        <f t="shared" si="8"/>
        <v>14663.851139738224</v>
      </c>
    </row>
    <row r="50" spans="1:11" x14ac:dyDescent="0.25">
      <c r="A50" s="1" t="s">
        <v>76</v>
      </c>
      <c r="B50" s="1" t="s">
        <v>77</v>
      </c>
      <c r="C50" s="20">
        <f t="shared" si="1"/>
        <v>5384265.4059663955</v>
      </c>
      <c r="D50" s="21">
        <f t="shared" si="2"/>
        <v>1076853.0811932792</v>
      </c>
      <c r="E50" s="22">
        <f t="shared" si="3"/>
        <v>4307412.324773116</v>
      </c>
      <c r="F50" s="29">
        <v>5467697</v>
      </c>
      <c r="G50" s="30">
        <f t="shared" si="4"/>
        <v>1093539.4000000001</v>
      </c>
      <c r="H50" s="31">
        <f t="shared" si="5"/>
        <v>4374157.5999999996</v>
      </c>
      <c r="I50" s="29">
        <f t="shared" si="6"/>
        <v>83431.594033604488</v>
      </c>
      <c r="J50" s="30">
        <f t="shared" si="7"/>
        <v>16686.318806720898</v>
      </c>
      <c r="K50" s="31">
        <f t="shared" si="8"/>
        <v>66745.27522688359</v>
      </c>
    </row>
    <row r="51" spans="1:11" x14ac:dyDescent="0.25">
      <c r="A51" s="1" t="s">
        <v>78</v>
      </c>
      <c r="B51" s="1" t="s">
        <v>79</v>
      </c>
      <c r="C51" s="20">
        <f t="shared" si="1"/>
        <v>1424283.0981152968</v>
      </c>
      <c r="D51" s="21">
        <f t="shared" si="2"/>
        <v>284856.61962305935</v>
      </c>
      <c r="E51" s="22">
        <f t="shared" si="3"/>
        <v>1139426.4784922374</v>
      </c>
      <c r="F51" s="29">
        <v>1446353</v>
      </c>
      <c r="G51" s="30">
        <f t="shared" si="4"/>
        <v>289270.60000000003</v>
      </c>
      <c r="H51" s="31">
        <f t="shared" si="5"/>
        <v>1157082.3999999999</v>
      </c>
      <c r="I51" s="29">
        <f t="shared" si="6"/>
        <v>22069.901884703198</v>
      </c>
      <c r="J51" s="30">
        <f t="shared" si="7"/>
        <v>4413.9803769406399</v>
      </c>
      <c r="K51" s="31">
        <f t="shared" si="8"/>
        <v>17655.921507762559</v>
      </c>
    </row>
    <row r="52" spans="1:11" x14ac:dyDescent="0.25">
      <c r="A52" s="1" t="s">
        <v>80</v>
      </c>
      <c r="B52" s="1" t="s">
        <v>81</v>
      </c>
      <c r="C52" s="20">
        <f t="shared" si="1"/>
        <v>28340949.348799046</v>
      </c>
      <c r="D52" s="21">
        <f t="shared" si="2"/>
        <v>5668189.8697598092</v>
      </c>
      <c r="E52" s="22">
        <f t="shared" si="3"/>
        <v>22672759.479039237</v>
      </c>
      <c r="F52" s="29">
        <v>28780105</v>
      </c>
      <c r="G52" s="30">
        <f t="shared" si="4"/>
        <v>5756021</v>
      </c>
      <c r="H52" s="31">
        <f t="shared" si="5"/>
        <v>23024084</v>
      </c>
      <c r="I52" s="29">
        <f t="shared" si="6"/>
        <v>439155.65120095387</v>
      </c>
      <c r="J52" s="30">
        <f t="shared" si="7"/>
        <v>87831.130240190774</v>
      </c>
      <c r="K52" s="31">
        <f t="shared" si="8"/>
        <v>351324.5209607631</v>
      </c>
    </row>
    <row r="53" spans="1:11" x14ac:dyDescent="0.25">
      <c r="A53" s="1" t="s">
        <v>82</v>
      </c>
      <c r="B53" s="1" t="s">
        <v>83</v>
      </c>
      <c r="C53" s="20">
        <f t="shared" si="1"/>
        <v>685805.1434101027</v>
      </c>
      <c r="D53" s="21">
        <f t="shared" si="2"/>
        <v>137161.02868202055</v>
      </c>
      <c r="E53" s="22">
        <f t="shared" si="3"/>
        <v>548644.1147280822</v>
      </c>
      <c r="F53" s="29">
        <v>696432</v>
      </c>
      <c r="G53" s="30">
        <f t="shared" si="4"/>
        <v>139286.39999999999</v>
      </c>
      <c r="H53" s="31">
        <f t="shared" si="5"/>
        <v>557145.59999999998</v>
      </c>
      <c r="I53" s="29">
        <f t="shared" si="6"/>
        <v>10626.856589897303</v>
      </c>
      <c r="J53" s="30">
        <f t="shared" si="7"/>
        <v>2125.3713179794609</v>
      </c>
      <c r="K53" s="31">
        <f t="shared" si="8"/>
        <v>8501.4852719178416</v>
      </c>
    </row>
    <row r="54" spans="1:11" x14ac:dyDescent="0.25">
      <c r="A54" s="1" t="s">
        <v>84</v>
      </c>
      <c r="B54" s="1" t="s">
        <v>85</v>
      </c>
      <c r="C54" s="20">
        <f t="shared" si="1"/>
        <v>2737166.3859786075</v>
      </c>
      <c r="D54" s="21">
        <f t="shared" si="2"/>
        <v>547433.27719572152</v>
      </c>
      <c r="E54" s="22">
        <f t="shared" si="3"/>
        <v>2189733.1087828861</v>
      </c>
      <c r="F54" s="29">
        <v>2779580</v>
      </c>
      <c r="G54" s="30">
        <f t="shared" si="4"/>
        <v>555916</v>
      </c>
      <c r="H54" s="31">
        <f t="shared" si="5"/>
        <v>2223664</v>
      </c>
      <c r="I54" s="29">
        <f t="shared" si="6"/>
        <v>42413.614021392539</v>
      </c>
      <c r="J54" s="30">
        <f t="shared" si="7"/>
        <v>8482.7228042785082</v>
      </c>
      <c r="K54" s="31">
        <f t="shared" si="8"/>
        <v>33930.891217114033</v>
      </c>
    </row>
    <row r="55" spans="1:11" x14ac:dyDescent="0.25">
      <c r="A55" s="1" t="s">
        <v>86</v>
      </c>
      <c r="B55" s="1" t="s">
        <v>87</v>
      </c>
      <c r="C55" s="20">
        <f t="shared" si="1"/>
        <v>286112.55829317396</v>
      </c>
      <c r="D55" s="21">
        <f t="shared" si="2"/>
        <v>57222.511658634794</v>
      </c>
      <c r="E55" s="22">
        <f t="shared" si="3"/>
        <v>228890.04663453918</v>
      </c>
      <c r="F55" s="29">
        <v>290546</v>
      </c>
      <c r="G55" s="30">
        <f t="shared" si="4"/>
        <v>58109.200000000004</v>
      </c>
      <c r="H55" s="31">
        <f t="shared" si="5"/>
        <v>232436.8</v>
      </c>
      <c r="I55" s="29">
        <f t="shared" si="6"/>
        <v>4433.4417068260373</v>
      </c>
      <c r="J55" s="30">
        <f t="shared" si="7"/>
        <v>886.68834136520752</v>
      </c>
      <c r="K55" s="31">
        <f t="shared" si="8"/>
        <v>3546.7533654608296</v>
      </c>
    </row>
    <row r="56" spans="1:11" x14ac:dyDescent="0.25">
      <c r="A56" s="1" t="s">
        <v>88</v>
      </c>
      <c r="B56" s="1" t="s">
        <v>89</v>
      </c>
      <c r="C56" s="20">
        <f t="shared" si="1"/>
        <v>494145.00277626014</v>
      </c>
      <c r="D56" s="21">
        <f t="shared" si="2"/>
        <v>98829.000555252031</v>
      </c>
      <c r="E56" s="22">
        <f t="shared" si="3"/>
        <v>395316.00222100812</v>
      </c>
      <c r="F56" s="29">
        <v>501802</v>
      </c>
      <c r="G56" s="30">
        <f t="shared" si="4"/>
        <v>100360.40000000001</v>
      </c>
      <c r="H56" s="31">
        <f t="shared" si="5"/>
        <v>401441.6</v>
      </c>
      <c r="I56" s="29">
        <f t="shared" si="6"/>
        <v>7656.9972237398615</v>
      </c>
      <c r="J56" s="30">
        <f t="shared" si="7"/>
        <v>1531.3994447479724</v>
      </c>
      <c r="K56" s="31">
        <f t="shared" si="8"/>
        <v>6125.5977789918888</v>
      </c>
    </row>
    <row r="57" spans="1:11" x14ac:dyDescent="0.25">
      <c r="A57" s="1" t="s">
        <v>90</v>
      </c>
      <c r="B57" s="1" t="s">
        <v>91</v>
      </c>
      <c r="C57" s="20">
        <f t="shared" si="1"/>
        <v>1682510.7455400098</v>
      </c>
      <c r="D57" s="21">
        <f t="shared" si="2"/>
        <v>336502.14910800196</v>
      </c>
      <c r="E57" s="22">
        <f t="shared" si="3"/>
        <v>1346008.5964320078</v>
      </c>
      <c r="F57" s="29">
        <v>1708582</v>
      </c>
      <c r="G57" s="30">
        <f t="shared" si="4"/>
        <v>341716.4</v>
      </c>
      <c r="H57" s="31">
        <f t="shared" si="5"/>
        <v>1366865.6</v>
      </c>
      <c r="I57" s="29">
        <f t="shared" si="6"/>
        <v>26071.254459990188</v>
      </c>
      <c r="J57" s="30">
        <f t="shared" si="7"/>
        <v>5214.2508919980382</v>
      </c>
      <c r="K57" s="31">
        <f t="shared" si="8"/>
        <v>20857.003567992149</v>
      </c>
    </row>
    <row r="58" spans="1:11" x14ac:dyDescent="0.25">
      <c r="A58" s="1" t="s">
        <v>92</v>
      </c>
      <c r="B58" s="1" t="s">
        <v>93</v>
      </c>
      <c r="C58" s="20">
        <f t="shared" si="1"/>
        <v>4434867.7461690707</v>
      </c>
      <c r="D58" s="21">
        <f t="shared" si="2"/>
        <v>886973.54923381424</v>
      </c>
      <c r="E58" s="22">
        <f t="shared" si="3"/>
        <v>3547894.1969352565</v>
      </c>
      <c r="F58" s="29">
        <v>4503588</v>
      </c>
      <c r="G58" s="30">
        <f t="shared" si="4"/>
        <v>900717.60000000009</v>
      </c>
      <c r="H58" s="31">
        <f t="shared" si="5"/>
        <v>3602870.4</v>
      </c>
      <c r="I58" s="29">
        <f t="shared" si="6"/>
        <v>68720.253830929287</v>
      </c>
      <c r="J58" s="30">
        <f t="shared" si="7"/>
        <v>13744.050766185857</v>
      </c>
      <c r="K58" s="31">
        <f t="shared" si="8"/>
        <v>54976.203064743429</v>
      </c>
    </row>
    <row r="59" spans="1:11" x14ac:dyDescent="0.25">
      <c r="A59" s="1" t="s">
        <v>94</v>
      </c>
      <c r="B59" s="1" t="s">
        <v>95</v>
      </c>
      <c r="C59" s="20">
        <f t="shared" si="1"/>
        <v>988354.01371745474</v>
      </c>
      <c r="D59" s="21">
        <f t="shared" si="2"/>
        <v>197670.80274349096</v>
      </c>
      <c r="E59" s="22">
        <f t="shared" si="3"/>
        <v>790683.21097396384</v>
      </c>
      <c r="F59" s="29">
        <v>1003669</v>
      </c>
      <c r="G59" s="30">
        <f t="shared" si="4"/>
        <v>200733.80000000002</v>
      </c>
      <c r="H59" s="31">
        <f t="shared" si="5"/>
        <v>802935.2</v>
      </c>
      <c r="I59" s="29">
        <f t="shared" si="6"/>
        <v>15314.986282545258</v>
      </c>
      <c r="J59" s="30">
        <f t="shared" si="7"/>
        <v>3062.997256509052</v>
      </c>
      <c r="K59" s="31">
        <f t="shared" si="8"/>
        <v>12251.989026036206</v>
      </c>
    </row>
    <row r="60" spans="1:11" x14ac:dyDescent="0.25">
      <c r="A60" s="1" t="s">
        <v>96</v>
      </c>
      <c r="B60" s="1" t="s">
        <v>97</v>
      </c>
      <c r="C60" s="20">
        <f t="shared" si="1"/>
        <v>298221.91835778044</v>
      </c>
      <c r="D60" s="21">
        <f t="shared" si="2"/>
        <v>59644.38367155609</v>
      </c>
      <c r="E60" s="22">
        <f t="shared" si="3"/>
        <v>238577.53468622436</v>
      </c>
      <c r="F60" s="29">
        <v>302843</v>
      </c>
      <c r="G60" s="30">
        <f t="shared" si="4"/>
        <v>60568.600000000006</v>
      </c>
      <c r="H60" s="31">
        <f t="shared" si="5"/>
        <v>242274.4</v>
      </c>
      <c r="I60" s="29">
        <f t="shared" si="6"/>
        <v>4621.0816422195639</v>
      </c>
      <c r="J60" s="30">
        <f t="shared" si="7"/>
        <v>924.21632844391286</v>
      </c>
      <c r="K60" s="31">
        <f t="shared" si="8"/>
        <v>3696.865313775651</v>
      </c>
    </row>
    <row r="61" spans="1:11" x14ac:dyDescent="0.25">
      <c r="A61" s="1" t="s">
        <v>98</v>
      </c>
      <c r="B61" s="1" t="s">
        <v>99</v>
      </c>
      <c r="C61" s="20">
        <f t="shared" si="1"/>
        <v>355948.42045969941</v>
      </c>
      <c r="D61" s="21">
        <f t="shared" si="2"/>
        <v>71189.684091939882</v>
      </c>
      <c r="E61" s="22">
        <f t="shared" si="3"/>
        <v>284758.73636775953</v>
      </c>
      <c r="F61" s="29">
        <v>361464</v>
      </c>
      <c r="G61" s="30">
        <f t="shared" si="4"/>
        <v>72292.800000000003</v>
      </c>
      <c r="H61" s="31">
        <f t="shared" si="5"/>
        <v>289171.20000000001</v>
      </c>
      <c r="I61" s="29">
        <f t="shared" si="6"/>
        <v>5515.5795403005905</v>
      </c>
      <c r="J61" s="30">
        <f t="shared" si="7"/>
        <v>1103.115908060118</v>
      </c>
      <c r="K61" s="31">
        <f t="shared" si="8"/>
        <v>4412.4636322404722</v>
      </c>
    </row>
    <row r="62" spans="1:11" x14ac:dyDescent="0.25">
      <c r="A62" s="1" t="s">
        <v>100</v>
      </c>
      <c r="B62" s="1" t="s">
        <v>101</v>
      </c>
      <c r="C62" s="20">
        <f t="shared" si="1"/>
        <v>552159.04924988479</v>
      </c>
      <c r="D62" s="21">
        <f t="shared" si="2"/>
        <v>110431.80984997697</v>
      </c>
      <c r="E62" s="22">
        <f t="shared" si="3"/>
        <v>441727.23939990782</v>
      </c>
      <c r="F62" s="29">
        <v>560715</v>
      </c>
      <c r="G62" s="30">
        <f t="shared" si="4"/>
        <v>112143</v>
      </c>
      <c r="H62" s="31">
        <f t="shared" si="5"/>
        <v>448572</v>
      </c>
      <c r="I62" s="29">
        <f t="shared" si="6"/>
        <v>8555.9507501152111</v>
      </c>
      <c r="J62" s="30">
        <f t="shared" si="7"/>
        <v>1711.1901500230424</v>
      </c>
      <c r="K62" s="31">
        <f t="shared" si="8"/>
        <v>6844.7606000921687</v>
      </c>
    </row>
    <row r="63" spans="1:11" x14ac:dyDescent="0.25">
      <c r="A63" s="1" t="s">
        <v>102</v>
      </c>
      <c r="B63" s="1" t="s">
        <v>103</v>
      </c>
      <c r="C63" s="20">
        <f t="shared" si="1"/>
        <v>1620342.0767916373</v>
      </c>
      <c r="D63" s="21">
        <f t="shared" si="2"/>
        <v>324068.4153583275</v>
      </c>
      <c r="E63" s="22">
        <f t="shared" si="3"/>
        <v>1296273.6614333098</v>
      </c>
      <c r="F63" s="29">
        <v>1645450</v>
      </c>
      <c r="G63" s="30">
        <f t="shared" si="4"/>
        <v>329090</v>
      </c>
      <c r="H63" s="31">
        <f t="shared" si="5"/>
        <v>1316360</v>
      </c>
      <c r="I63" s="29">
        <f t="shared" si="6"/>
        <v>25107.923208362656</v>
      </c>
      <c r="J63" s="30">
        <f t="shared" si="7"/>
        <v>5021.5846416725317</v>
      </c>
      <c r="K63" s="31">
        <f t="shared" si="8"/>
        <v>20086.338566690123</v>
      </c>
    </row>
    <row r="64" spans="1:11" x14ac:dyDescent="0.25">
      <c r="A64" s="1" t="s">
        <v>104</v>
      </c>
      <c r="B64" s="1" t="s">
        <v>105</v>
      </c>
      <c r="C64" s="20">
        <f t="shared" si="1"/>
        <v>710571.37953475537</v>
      </c>
      <c r="D64" s="21">
        <f t="shared" si="2"/>
        <v>142114.27590695108</v>
      </c>
      <c r="E64" s="22">
        <f t="shared" si="3"/>
        <v>568457.10362780432</v>
      </c>
      <c r="F64" s="29">
        <v>721582</v>
      </c>
      <c r="G64" s="30">
        <f t="shared" si="4"/>
        <v>144316.4</v>
      </c>
      <c r="H64" s="31">
        <f t="shared" si="5"/>
        <v>577265.6</v>
      </c>
      <c r="I64" s="29">
        <f t="shared" si="6"/>
        <v>11010.620465244632</v>
      </c>
      <c r="J64" s="30">
        <f t="shared" si="7"/>
        <v>2202.1240930489266</v>
      </c>
      <c r="K64" s="31">
        <f t="shared" si="8"/>
        <v>8808.4963721957065</v>
      </c>
    </row>
    <row r="65" spans="1:11" x14ac:dyDescent="0.25">
      <c r="A65" s="1" t="s">
        <v>106</v>
      </c>
      <c r="B65" s="1" t="s">
        <v>107</v>
      </c>
      <c r="C65" s="20">
        <f t="shared" si="1"/>
        <v>100887.700087745</v>
      </c>
      <c r="D65" s="21">
        <f t="shared" si="2"/>
        <v>20177.540017549003</v>
      </c>
      <c r="E65" s="22">
        <f t="shared" si="3"/>
        <v>80710.160070195998</v>
      </c>
      <c r="F65" s="29">
        <v>102451</v>
      </c>
      <c r="G65" s="30">
        <f t="shared" si="4"/>
        <v>20490.2</v>
      </c>
      <c r="H65" s="31">
        <f t="shared" si="5"/>
        <v>81960.800000000003</v>
      </c>
      <c r="I65" s="29">
        <f t="shared" si="6"/>
        <v>1563.2999122549954</v>
      </c>
      <c r="J65" s="30">
        <f t="shared" si="7"/>
        <v>312.65998245099911</v>
      </c>
      <c r="K65" s="31">
        <f t="shared" si="8"/>
        <v>1250.6399298039964</v>
      </c>
    </row>
    <row r="66" spans="1:11" x14ac:dyDescent="0.25">
      <c r="A66" s="1" t="s">
        <v>108</v>
      </c>
      <c r="B66" s="1" t="s">
        <v>109</v>
      </c>
      <c r="C66" s="20">
        <f t="shared" si="1"/>
        <v>465633.7966324403</v>
      </c>
      <c r="D66" s="21">
        <f t="shared" si="2"/>
        <v>93126.759326488071</v>
      </c>
      <c r="E66" s="22">
        <f t="shared" si="3"/>
        <v>372507.03730595222</v>
      </c>
      <c r="F66" s="29">
        <v>472849</v>
      </c>
      <c r="G66" s="30">
        <f t="shared" si="4"/>
        <v>94569.8</v>
      </c>
      <c r="H66" s="31">
        <f t="shared" si="5"/>
        <v>378279.2</v>
      </c>
      <c r="I66" s="29">
        <f t="shared" si="6"/>
        <v>7215.2033675597049</v>
      </c>
      <c r="J66" s="30">
        <f t="shared" si="7"/>
        <v>1443.0406735119411</v>
      </c>
      <c r="K66" s="31">
        <f t="shared" si="8"/>
        <v>5772.1626940477636</v>
      </c>
    </row>
    <row r="67" spans="1:11" x14ac:dyDescent="0.25">
      <c r="A67" s="1" t="s">
        <v>110</v>
      </c>
      <c r="B67" s="1" t="s">
        <v>111</v>
      </c>
      <c r="C67" s="20">
        <f t="shared" si="1"/>
        <v>972838.43453733448</v>
      </c>
      <c r="D67" s="21">
        <f t="shared" si="2"/>
        <v>194567.68690746691</v>
      </c>
      <c r="E67" s="22">
        <f t="shared" si="3"/>
        <v>778270.74762986763</v>
      </c>
      <c r="F67" s="29">
        <v>987913</v>
      </c>
      <c r="G67" s="30">
        <f t="shared" si="4"/>
        <v>197582.6</v>
      </c>
      <c r="H67" s="31">
        <f t="shared" si="5"/>
        <v>790330.4</v>
      </c>
      <c r="I67" s="29">
        <f t="shared" si="6"/>
        <v>15074.565462665516</v>
      </c>
      <c r="J67" s="30">
        <f t="shared" si="7"/>
        <v>3014.9130925331033</v>
      </c>
      <c r="K67" s="31">
        <f t="shared" si="8"/>
        <v>12059.652370132413</v>
      </c>
    </row>
    <row r="68" spans="1:11" x14ac:dyDescent="0.25">
      <c r="A68" s="1" t="s">
        <v>112</v>
      </c>
      <c r="B68" s="1" t="s">
        <v>113</v>
      </c>
      <c r="C68" s="20">
        <f t="shared" si="1"/>
        <v>0</v>
      </c>
      <c r="D68" s="21">
        <f t="shared" si="2"/>
        <v>0</v>
      </c>
      <c r="E68" s="22">
        <f t="shared" si="3"/>
        <v>0</v>
      </c>
      <c r="F68" s="29">
        <v>0</v>
      </c>
      <c r="G68" s="30">
        <f t="shared" si="4"/>
        <v>0</v>
      </c>
      <c r="H68" s="31">
        <f t="shared" si="5"/>
        <v>0</v>
      </c>
      <c r="I68" s="29">
        <f t="shared" si="6"/>
        <v>0</v>
      </c>
      <c r="J68" s="30">
        <f t="shared" si="7"/>
        <v>0</v>
      </c>
      <c r="K68" s="31">
        <f t="shared" si="8"/>
        <v>0</v>
      </c>
    </row>
    <row r="69" spans="1:11" x14ac:dyDescent="0.25">
      <c r="A69" s="1" t="s">
        <v>114</v>
      </c>
      <c r="B69" s="1" t="s">
        <v>115</v>
      </c>
      <c r="C69" s="20">
        <f t="shared" si="1"/>
        <v>1122158.6511785104</v>
      </c>
      <c r="D69" s="21">
        <f t="shared" si="2"/>
        <v>224431.7302357021</v>
      </c>
      <c r="E69" s="22">
        <f t="shared" si="3"/>
        <v>897726.92094280827</v>
      </c>
      <c r="F69" s="29">
        <v>1139547</v>
      </c>
      <c r="G69" s="30">
        <f t="shared" si="4"/>
        <v>227909.40000000002</v>
      </c>
      <c r="H69" s="31">
        <f t="shared" si="5"/>
        <v>911637.6</v>
      </c>
      <c r="I69" s="29">
        <f t="shared" si="6"/>
        <v>17388.348821489606</v>
      </c>
      <c r="J69" s="30">
        <f t="shared" si="7"/>
        <v>3477.6697642979216</v>
      </c>
      <c r="K69" s="31">
        <f t="shared" si="8"/>
        <v>13910.679057191684</v>
      </c>
    </row>
    <row r="70" spans="1:11" x14ac:dyDescent="0.25">
      <c r="A70" s="1" t="s">
        <v>116</v>
      </c>
      <c r="B70" s="1" t="s">
        <v>117</v>
      </c>
      <c r="C70" s="20">
        <f t="shared" si="1"/>
        <v>1017490.5303956346</v>
      </c>
      <c r="D70" s="21">
        <f t="shared" si="2"/>
        <v>203498.10607912694</v>
      </c>
      <c r="E70" s="22">
        <f t="shared" si="3"/>
        <v>813992.42431650765</v>
      </c>
      <c r="F70" s="29">
        <v>1033257</v>
      </c>
      <c r="G70" s="30">
        <f t="shared" si="4"/>
        <v>206651.40000000002</v>
      </c>
      <c r="H70" s="31">
        <f t="shared" si="5"/>
        <v>826605.6</v>
      </c>
      <c r="I70" s="29">
        <f t="shared" si="6"/>
        <v>15766.469604365411</v>
      </c>
      <c r="J70" s="30">
        <f t="shared" si="7"/>
        <v>3153.2939208730822</v>
      </c>
      <c r="K70" s="31">
        <f t="shared" si="8"/>
        <v>12613.175683492329</v>
      </c>
    </row>
    <row r="71" spans="1:11" x14ac:dyDescent="0.25">
      <c r="A71" s="1" t="s">
        <v>118</v>
      </c>
      <c r="B71" s="1" t="s">
        <v>119</v>
      </c>
      <c r="C71" s="20">
        <f t="shared" si="1"/>
        <v>1029456.1182743881</v>
      </c>
      <c r="D71" s="21">
        <f t="shared" si="2"/>
        <v>205891.22365487763</v>
      </c>
      <c r="E71" s="22">
        <f t="shared" si="3"/>
        <v>823564.89461951051</v>
      </c>
      <c r="F71" s="29">
        <v>1045408</v>
      </c>
      <c r="G71" s="30">
        <f t="shared" si="4"/>
        <v>209081.60000000001</v>
      </c>
      <c r="H71" s="31">
        <f t="shared" si="5"/>
        <v>836326.40000000002</v>
      </c>
      <c r="I71" s="29">
        <f t="shared" si="6"/>
        <v>15951.881725611864</v>
      </c>
      <c r="J71" s="30">
        <f t="shared" si="7"/>
        <v>3190.3763451223731</v>
      </c>
      <c r="K71" s="31">
        <f t="shared" si="8"/>
        <v>12761.505380489491</v>
      </c>
    </row>
    <row r="72" spans="1:11" x14ac:dyDescent="0.25">
      <c r="A72" s="1" t="s">
        <v>120</v>
      </c>
      <c r="B72" s="1" t="s">
        <v>121</v>
      </c>
      <c r="C72" s="20">
        <f t="shared" si="1"/>
        <v>3580405.0271205828</v>
      </c>
      <c r="D72" s="21">
        <f t="shared" si="2"/>
        <v>716081.00542411662</v>
      </c>
      <c r="E72" s="22">
        <f t="shared" si="3"/>
        <v>2864324.021696466</v>
      </c>
      <c r="F72" s="29">
        <v>3635885</v>
      </c>
      <c r="G72" s="30">
        <f t="shared" si="4"/>
        <v>727177</v>
      </c>
      <c r="H72" s="31">
        <f t="shared" si="5"/>
        <v>2908708</v>
      </c>
      <c r="I72" s="29">
        <f t="shared" si="6"/>
        <v>55479.972879417241</v>
      </c>
      <c r="J72" s="30">
        <f t="shared" si="7"/>
        <v>11095.994575883449</v>
      </c>
      <c r="K72" s="31">
        <f t="shared" si="8"/>
        <v>44383.97830353379</v>
      </c>
    </row>
    <row r="73" spans="1:11" x14ac:dyDescent="0.25">
      <c r="A73" s="1" t="s">
        <v>122</v>
      </c>
      <c r="B73" s="1" t="s">
        <v>123</v>
      </c>
      <c r="C73" s="20">
        <f t="shared" si="1"/>
        <v>745597.63212790724</v>
      </c>
      <c r="D73" s="21">
        <f t="shared" si="2"/>
        <v>149119.52642558145</v>
      </c>
      <c r="E73" s="22">
        <f t="shared" si="3"/>
        <v>596478.10570232582</v>
      </c>
      <c r="F73" s="29">
        <v>757151</v>
      </c>
      <c r="G73" s="30">
        <f t="shared" si="4"/>
        <v>151430.20000000001</v>
      </c>
      <c r="H73" s="31">
        <f t="shared" si="5"/>
        <v>605720.80000000005</v>
      </c>
      <c r="I73" s="29">
        <f t="shared" si="6"/>
        <v>11553.367872092756</v>
      </c>
      <c r="J73" s="30">
        <f t="shared" si="7"/>
        <v>2310.6735744185512</v>
      </c>
      <c r="K73" s="31">
        <f t="shared" si="8"/>
        <v>9242.6942976742048</v>
      </c>
    </row>
    <row r="74" spans="1:11" x14ac:dyDescent="0.25">
      <c r="A74" s="1" t="s">
        <v>124</v>
      </c>
      <c r="B74" s="1" t="s">
        <v>125</v>
      </c>
      <c r="C74" s="20">
        <f t="shared" si="1"/>
        <v>163754.55020440303</v>
      </c>
      <c r="D74" s="21">
        <f t="shared" si="2"/>
        <v>32750.910040880608</v>
      </c>
      <c r="E74" s="22">
        <f t="shared" si="3"/>
        <v>131003.64016352242</v>
      </c>
      <c r="F74" s="29">
        <v>166292</v>
      </c>
      <c r="G74" s="30">
        <f t="shared" si="4"/>
        <v>33258.400000000001</v>
      </c>
      <c r="H74" s="31">
        <f t="shared" si="5"/>
        <v>133033.60000000001</v>
      </c>
      <c r="I74" s="29">
        <f t="shared" si="6"/>
        <v>2537.4497955969709</v>
      </c>
      <c r="J74" s="30">
        <f t="shared" si="7"/>
        <v>507.4899591193942</v>
      </c>
      <c r="K74" s="31">
        <f t="shared" si="8"/>
        <v>2029.9598364775768</v>
      </c>
    </row>
    <row r="75" spans="1:11" x14ac:dyDescent="0.25">
      <c r="A75" s="1" t="s">
        <v>126</v>
      </c>
      <c r="B75" s="1" t="s">
        <v>127</v>
      </c>
      <c r="C75" s="20">
        <f t="shared" si="1"/>
        <v>7883786.2161402246</v>
      </c>
      <c r="D75" s="21">
        <f t="shared" si="2"/>
        <v>1576757.2432280451</v>
      </c>
      <c r="E75" s="22">
        <f t="shared" si="3"/>
        <v>6307028.9729121793</v>
      </c>
      <c r="F75" s="29">
        <v>8005949</v>
      </c>
      <c r="G75" s="30">
        <f t="shared" si="4"/>
        <v>1601189.8</v>
      </c>
      <c r="H75" s="31">
        <f t="shared" si="5"/>
        <v>6404759.2000000002</v>
      </c>
      <c r="I75" s="29">
        <f t="shared" si="6"/>
        <v>122162.7838597754</v>
      </c>
      <c r="J75" s="30">
        <f t="shared" si="7"/>
        <v>24432.556771955082</v>
      </c>
      <c r="K75" s="31">
        <f t="shared" si="8"/>
        <v>97730.227087820327</v>
      </c>
    </row>
    <row r="76" spans="1:11" x14ac:dyDescent="0.25">
      <c r="A76" s="1" t="s">
        <v>128</v>
      </c>
      <c r="B76" s="1" t="s">
        <v>129</v>
      </c>
      <c r="C76" s="20">
        <f t="shared" si="1"/>
        <v>4350913.6522999946</v>
      </c>
      <c r="D76" s="21">
        <f t="shared" si="2"/>
        <v>870182.73045999894</v>
      </c>
      <c r="E76" s="22">
        <f t="shared" si="3"/>
        <v>3480730.9218399958</v>
      </c>
      <c r="F76" s="29">
        <v>4418333</v>
      </c>
      <c r="G76" s="30">
        <f t="shared" si="4"/>
        <v>883666.60000000009</v>
      </c>
      <c r="H76" s="31">
        <f t="shared" si="5"/>
        <v>3534666.4</v>
      </c>
      <c r="I76" s="29">
        <f t="shared" si="6"/>
        <v>67419.347700005397</v>
      </c>
      <c r="J76" s="30">
        <f t="shared" si="7"/>
        <v>13483.86954000108</v>
      </c>
      <c r="K76" s="31">
        <f t="shared" si="8"/>
        <v>53935.478160004321</v>
      </c>
    </row>
    <row r="77" spans="1:11" x14ac:dyDescent="0.25">
      <c r="A77" s="1" t="s">
        <v>130</v>
      </c>
      <c r="B77" s="1" t="s">
        <v>131</v>
      </c>
      <c r="C77" s="20">
        <f t="shared" si="1"/>
        <v>10105857.234589014</v>
      </c>
      <c r="D77" s="21">
        <f t="shared" si="2"/>
        <v>2021171.446917803</v>
      </c>
      <c r="E77" s="22">
        <f t="shared" si="3"/>
        <v>8084685.7876712112</v>
      </c>
      <c r="F77" s="29">
        <v>10262452</v>
      </c>
      <c r="G77" s="30">
        <f t="shared" si="4"/>
        <v>2052490.4000000001</v>
      </c>
      <c r="H77" s="31">
        <f t="shared" si="5"/>
        <v>8209961.5999999996</v>
      </c>
      <c r="I77" s="29">
        <f t="shared" si="6"/>
        <v>156594.7654109858</v>
      </c>
      <c r="J77" s="30">
        <f t="shared" si="7"/>
        <v>31318.95308219716</v>
      </c>
      <c r="K77" s="31">
        <f t="shared" si="8"/>
        <v>125275.81232878864</v>
      </c>
    </row>
    <row r="78" spans="1:11" x14ac:dyDescent="0.25">
      <c r="A78" s="1" t="s">
        <v>132</v>
      </c>
      <c r="B78" s="1" t="s">
        <v>133</v>
      </c>
      <c r="C78" s="20">
        <f t="shared" ref="C78:C141" si="9">$C$11*(F78/$F$11)</f>
        <v>117655.86981858341</v>
      </c>
      <c r="D78" s="21">
        <f t="shared" ref="D78:D141" si="10">C78*0.2</f>
        <v>23531.173963716683</v>
      </c>
      <c r="E78" s="22">
        <f t="shared" ref="E78:E141" si="11">C78-D78</f>
        <v>94124.695854866732</v>
      </c>
      <c r="F78" s="29">
        <v>119479</v>
      </c>
      <c r="G78" s="30">
        <f t="shared" ref="G78:G141" si="12">F78*0.2</f>
        <v>23895.800000000003</v>
      </c>
      <c r="H78" s="31">
        <f t="shared" ref="H78:H141" si="13">F78-G78</f>
        <v>95583.2</v>
      </c>
      <c r="I78" s="29">
        <f t="shared" ref="I78:I141" si="14">F78-C78</f>
        <v>1823.1301814165927</v>
      </c>
      <c r="J78" s="30">
        <f t="shared" ref="J78:J141" si="15">I78*0.2</f>
        <v>364.62603628331857</v>
      </c>
      <c r="K78" s="31">
        <f t="shared" ref="K78:K141" si="16">I78-J78</f>
        <v>1458.5041451332741</v>
      </c>
    </row>
    <row r="79" spans="1:11" x14ac:dyDescent="0.25">
      <c r="A79" s="1" t="s">
        <v>134</v>
      </c>
      <c r="B79" s="1" t="s">
        <v>135</v>
      </c>
      <c r="C79" s="20">
        <f t="shared" si="9"/>
        <v>1308599.6645176946</v>
      </c>
      <c r="D79" s="21">
        <f t="shared" si="10"/>
        <v>261719.93290353892</v>
      </c>
      <c r="E79" s="22">
        <f t="shared" si="11"/>
        <v>1046879.7316141557</v>
      </c>
      <c r="F79" s="29">
        <v>1328877</v>
      </c>
      <c r="G79" s="30">
        <f t="shared" si="12"/>
        <v>265775.40000000002</v>
      </c>
      <c r="H79" s="31">
        <f t="shared" si="13"/>
        <v>1063101.6000000001</v>
      </c>
      <c r="I79" s="29">
        <f t="shared" si="14"/>
        <v>20277.335482305381</v>
      </c>
      <c r="J79" s="30">
        <f t="shared" si="15"/>
        <v>4055.4670964610764</v>
      </c>
      <c r="K79" s="31">
        <f t="shared" si="16"/>
        <v>16221.868385844306</v>
      </c>
    </row>
    <row r="80" spans="1:11" x14ac:dyDescent="0.25">
      <c r="A80" s="1" t="s">
        <v>136</v>
      </c>
      <c r="B80" s="1" t="s">
        <v>137</v>
      </c>
      <c r="C80" s="20">
        <f t="shared" si="9"/>
        <v>19907213.842210673</v>
      </c>
      <c r="D80" s="21">
        <f t="shared" si="10"/>
        <v>3981442.7684421348</v>
      </c>
      <c r="E80" s="22">
        <f t="shared" si="11"/>
        <v>15925771.073768537</v>
      </c>
      <c r="F80" s="29">
        <v>20215685</v>
      </c>
      <c r="G80" s="30">
        <f t="shared" si="12"/>
        <v>4043137</v>
      </c>
      <c r="H80" s="31">
        <f t="shared" si="13"/>
        <v>16172548</v>
      </c>
      <c r="I80" s="29">
        <f t="shared" si="14"/>
        <v>308471.1577893272</v>
      </c>
      <c r="J80" s="30">
        <f t="shared" si="15"/>
        <v>61694.231557865445</v>
      </c>
      <c r="K80" s="31">
        <f t="shared" si="16"/>
        <v>246776.92623146175</v>
      </c>
    </row>
    <row r="81" spans="1:11" x14ac:dyDescent="0.25">
      <c r="A81" s="1" t="s">
        <v>138</v>
      </c>
      <c r="B81" s="1" t="s">
        <v>139</v>
      </c>
      <c r="C81" s="20">
        <f t="shared" si="9"/>
        <v>4929660.7085226672</v>
      </c>
      <c r="D81" s="21">
        <f t="shared" si="10"/>
        <v>985932.14170453348</v>
      </c>
      <c r="E81" s="22">
        <f t="shared" si="11"/>
        <v>3943728.5668181339</v>
      </c>
      <c r="F81" s="29">
        <v>5006048</v>
      </c>
      <c r="G81" s="30">
        <f t="shared" si="12"/>
        <v>1001209.6000000001</v>
      </c>
      <c r="H81" s="31">
        <f t="shared" si="13"/>
        <v>4004838.4</v>
      </c>
      <c r="I81" s="29">
        <f t="shared" si="14"/>
        <v>76387.291477332823</v>
      </c>
      <c r="J81" s="30">
        <f t="shared" si="15"/>
        <v>15277.458295466566</v>
      </c>
      <c r="K81" s="31">
        <f t="shared" si="16"/>
        <v>61109.833181866255</v>
      </c>
    </row>
    <row r="82" spans="1:11" x14ac:dyDescent="0.25">
      <c r="A82" s="1" t="s">
        <v>140</v>
      </c>
      <c r="B82" s="1" t="s">
        <v>141</v>
      </c>
      <c r="C82" s="20">
        <f t="shared" si="9"/>
        <v>3049606.9796208353</v>
      </c>
      <c r="D82" s="21">
        <f t="shared" si="10"/>
        <v>609921.39592416713</v>
      </c>
      <c r="E82" s="22">
        <f t="shared" si="11"/>
        <v>2439685.583696668</v>
      </c>
      <c r="F82" s="29">
        <v>3096862</v>
      </c>
      <c r="G82" s="30">
        <f t="shared" si="12"/>
        <v>619372.4</v>
      </c>
      <c r="H82" s="31">
        <f t="shared" si="13"/>
        <v>2477489.6</v>
      </c>
      <c r="I82" s="29">
        <f t="shared" si="14"/>
        <v>47255.020379164722</v>
      </c>
      <c r="J82" s="30">
        <f t="shared" si="15"/>
        <v>9451.0040758329451</v>
      </c>
      <c r="K82" s="31">
        <f t="shared" si="16"/>
        <v>37804.01630333178</v>
      </c>
    </row>
    <row r="83" spans="1:11" x14ac:dyDescent="0.25">
      <c r="A83" s="1" t="s">
        <v>142</v>
      </c>
      <c r="B83" s="1" t="s">
        <v>143</v>
      </c>
      <c r="C83" s="20">
        <f t="shared" si="9"/>
        <v>0</v>
      </c>
      <c r="D83" s="21">
        <f t="shared" si="10"/>
        <v>0</v>
      </c>
      <c r="E83" s="22">
        <f t="shared" si="11"/>
        <v>0</v>
      </c>
      <c r="F83" s="29">
        <v>0</v>
      </c>
      <c r="G83" s="30">
        <f t="shared" si="12"/>
        <v>0</v>
      </c>
      <c r="H83" s="31">
        <f t="shared" si="13"/>
        <v>0</v>
      </c>
      <c r="I83" s="29">
        <f t="shared" si="14"/>
        <v>0</v>
      </c>
      <c r="J83" s="30">
        <f t="shared" si="15"/>
        <v>0</v>
      </c>
      <c r="K83" s="31">
        <f t="shared" si="16"/>
        <v>0</v>
      </c>
    </row>
    <row r="84" spans="1:11" x14ac:dyDescent="0.25">
      <c r="A84" s="1" t="s">
        <v>144</v>
      </c>
      <c r="B84" s="1" t="s">
        <v>145</v>
      </c>
      <c r="C84" s="20">
        <f t="shared" si="9"/>
        <v>1218229.9830401847</v>
      </c>
      <c r="D84" s="21">
        <f t="shared" si="10"/>
        <v>243645.99660803695</v>
      </c>
      <c r="E84" s="22">
        <f t="shared" si="11"/>
        <v>974583.98643214779</v>
      </c>
      <c r="F84" s="29">
        <v>1237107</v>
      </c>
      <c r="G84" s="30">
        <f t="shared" si="12"/>
        <v>247421.40000000002</v>
      </c>
      <c r="H84" s="31">
        <f t="shared" si="13"/>
        <v>989685.6</v>
      </c>
      <c r="I84" s="29">
        <f t="shared" si="14"/>
        <v>18877.016959815286</v>
      </c>
      <c r="J84" s="30">
        <f t="shared" si="15"/>
        <v>3775.4033919630574</v>
      </c>
      <c r="K84" s="31">
        <f t="shared" si="16"/>
        <v>15101.61356785223</v>
      </c>
    </row>
    <row r="85" spans="1:11" x14ac:dyDescent="0.25">
      <c r="A85" s="1" t="s">
        <v>146</v>
      </c>
      <c r="B85" s="1" t="s">
        <v>147</v>
      </c>
      <c r="C85" s="20">
        <f t="shared" si="9"/>
        <v>3888159.238348607</v>
      </c>
      <c r="D85" s="21">
        <f t="shared" si="10"/>
        <v>777631.84766972146</v>
      </c>
      <c r="E85" s="22">
        <f t="shared" si="11"/>
        <v>3110527.3906788854</v>
      </c>
      <c r="F85" s="29">
        <v>3948408</v>
      </c>
      <c r="G85" s="30">
        <f t="shared" si="12"/>
        <v>789681.60000000009</v>
      </c>
      <c r="H85" s="31">
        <f t="shared" si="13"/>
        <v>3158726.4</v>
      </c>
      <c r="I85" s="29">
        <f t="shared" si="14"/>
        <v>60248.761651393026</v>
      </c>
      <c r="J85" s="30">
        <f t="shared" si="15"/>
        <v>12049.752330278607</v>
      </c>
      <c r="K85" s="31">
        <f t="shared" si="16"/>
        <v>48199.009321114419</v>
      </c>
    </row>
    <row r="86" spans="1:11" x14ac:dyDescent="0.25">
      <c r="A86" s="1" t="s">
        <v>148</v>
      </c>
      <c r="B86" s="1" t="s">
        <v>149</v>
      </c>
      <c r="C86" s="20">
        <f t="shared" si="9"/>
        <v>3998781.1032113894</v>
      </c>
      <c r="D86" s="21">
        <f t="shared" si="10"/>
        <v>799756.22064227797</v>
      </c>
      <c r="E86" s="22">
        <f t="shared" si="11"/>
        <v>3199024.8825691114</v>
      </c>
      <c r="F86" s="29">
        <v>4060744</v>
      </c>
      <c r="G86" s="30">
        <f t="shared" si="12"/>
        <v>812148.8</v>
      </c>
      <c r="H86" s="31">
        <f t="shared" si="13"/>
        <v>3248595.2</v>
      </c>
      <c r="I86" s="29">
        <f t="shared" si="14"/>
        <v>61962.896788610611</v>
      </c>
      <c r="J86" s="30">
        <f t="shared" si="15"/>
        <v>12392.579357722123</v>
      </c>
      <c r="K86" s="31">
        <f t="shared" si="16"/>
        <v>49570.317430888492</v>
      </c>
    </row>
    <row r="87" spans="1:11" x14ac:dyDescent="0.25">
      <c r="A87" s="1" t="s">
        <v>150</v>
      </c>
      <c r="B87" s="1" t="s">
        <v>151</v>
      </c>
      <c r="C87" s="20">
        <f t="shared" si="9"/>
        <v>649015.21968775592</v>
      </c>
      <c r="D87" s="21">
        <f t="shared" si="10"/>
        <v>129803.04393755119</v>
      </c>
      <c r="E87" s="22">
        <f t="shared" si="11"/>
        <v>519212.17575020471</v>
      </c>
      <c r="F87" s="29">
        <v>659072</v>
      </c>
      <c r="G87" s="30">
        <f t="shared" si="12"/>
        <v>131814.39999999999</v>
      </c>
      <c r="H87" s="31">
        <f t="shared" si="13"/>
        <v>527257.59999999998</v>
      </c>
      <c r="I87" s="29">
        <f t="shared" si="14"/>
        <v>10056.780312244082</v>
      </c>
      <c r="J87" s="30">
        <f t="shared" si="15"/>
        <v>2011.3560624488164</v>
      </c>
      <c r="K87" s="31">
        <f t="shared" si="16"/>
        <v>8045.4242497952655</v>
      </c>
    </row>
    <row r="88" spans="1:11" x14ac:dyDescent="0.25">
      <c r="A88" s="1" t="s">
        <v>152</v>
      </c>
      <c r="B88" s="1" t="s">
        <v>153</v>
      </c>
      <c r="C88" s="20">
        <f t="shared" si="9"/>
        <v>22545284.756719701</v>
      </c>
      <c r="D88" s="21">
        <f t="shared" si="10"/>
        <v>4509056.9513439406</v>
      </c>
      <c r="E88" s="22">
        <f t="shared" si="11"/>
        <v>18036227.805375762</v>
      </c>
      <c r="F88" s="29">
        <v>22894634</v>
      </c>
      <c r="G88" s="30">
        <f t="shared" si="12"/>
        <v>4578926.8</v>
      </c>
      <c r="H88" s="31">
        <f t="shared" si="13"/>
        <v>18315707.199999999</v>
      </c>
      <c r="I88" s="29">
        <f t="shared" si="14"/>
        <v>349349.24328029901</v>
      </c>
      <c r="J88" s="30">
        <f t="shared" si="15"/>
        <v>69869.84865605981</v>
      </c>
      <c r="K88" s="31">
        <f t="shared" si="16"/>
        <v>279479.39462423918</v>
      </c>
    </row>
    <row r="89" spans="1:11" x14ac:dyDescent="0.25">
      <c r="A89" s="1" t="s">
        <v>154</v>
      </c>
      <c r="B89" s="1" t="s">
        <v>155</v>
      </c>
      <c r="C89" s="20">
        <f t="shared" si="9"/>
        <v>40125645.229742825</v>
      </c>
      <c r="D89" s="21">
        <f t="shared" si="10"/>
        <v>8025129.045948565</v>
      </c>
      <c r="E89" s="22">
        <f t="shared" si="11"/>
        <v>32100516.18379426</v>
      </c>
      <c r="F89" s="29">
        <v>40747410</v>
      </c>
      <c r="G89" s="30">
        <f t="shared" si="12"/>
        <v>8149482</v>
      </c>
      <c r="H89" s="31">
        <f t="shared" si="13"/>
        <v>32597928</v>
      </c>
      <c r="I89" s="29">
        <f t="shared" si="14"/>
        <v>621764.77025717497</v>
      </c>
      <c r="J89" s="30">
        <f t="shared" si="15"/>
        <v>124352.95405143499</v>
      </c>
      <c r="K89" s="31">
        <f t="shared" si="16"/>
        <v>497411.81620573997</v>
      </c>
    </row>
    <row r="90" spans="1:11" x14ac:dyDescent="0.25">
      <c r="A90" s="1" t="s">
        <v>156</v>
      </c>
      <c r="B90" s="1" t="s">
        <v>157</v>
      </c>
      <c r="C90" s="20">
        <f t="shared" si="9"/>
        <v>19453.558435089973</v>
      </c>
      <c r="D90" s="21">
        <f t="shared" si="10"/>
        <v>3890.7116870179948</v>
      </c>
      <c r="E90" s="22">
        <f t="shared" si="11"/>
        <v>15562.846748071979</v>
      </c>
      <c r="F90" s="29">
        <v>19755</v>
      </c>
      <c r="G90" s="30">
        <f t="shared" si="12"/>
        <v>3951</v>
      </c>
      <c r="H90" s="31">
        <f t="shared" si="13"/>
        <v>15804</v>
      </c>
      <c r="I90" s="29">
        <f t="shared" si="14"/>
        <v>301.4415649100265</v>
      </c>
      <c r="J90" s="30">
        <f t="shared" si="15"/>
        <v>60.288312982005301</v>
      </c>
      <c r="K90" s="31">
        <f t="shared" si="16"/>
        <v>241.15325192802121</v>
      </c>
    </row>
    <row r="91" spans="1:11" x14ac:dyDescent="0.25">
      <c r="A91" s="1" t="s">
        <v>158</v>
      </c>
      <c r="B91" s="1" t="s">
        <v>159</v>
      </c>
      <c r="C91" s="20">
        <f t="shared" si="9"/>
        <v>51842773.107040763</v>
      </c>
      <c r="D91" s="21">
        <f t="shared" si="10"/>
        <v>10368554.621408153</v>
      </c>
      <c r="E91" s="22">
        <f t="shared" si="11"/>
        <v>41474218.485632613</v>
      </c>
      <c r="F91" s="29">
        <v>52646100</v>
      </c>
      <c r="G91" s="30">
        <f t="shared" si="12"/>
        <v>10529220</v>
      </c>
      <c r="H91" s="31">
        <f t="shared" si="13"/>
        <v>42116880</v>
      </c>
      <c r="I91" s="29">
        <f t="shared" si="14"/>
        <v>803326.8929592371</v>
      </c>
      <c r="J91" s="30">
        <f t="shared" si="15"/>
        <v>160665.37859184743</v>
      </c>
      <c r="K91" s="31">
        <f t="shared" si="16"/>
        <v>642661.51436738973</v>
      </c>
    </row>
    <row r="92" spans="1:11" x14ac:dyDescent="0.25">
      <c r="A92" s="1" t="s">
        <v>160</v>
      </c>
      <c r="B92" s="1" t="s">
        <v>161</v>
      </c>
      <c r="C92" s="20">
        <f t="shared" si="9"/>
        <v>6968011.5530124865</v>
      </c>
      <c r="D92" s="21">
        <f t="shared" si="10"/>
        <v>1393602.3106024973</v>
      </c>
      <c r="E92" s="22">
        <f t="shared" si="11"/>
        <v>5574409.2424099892</v>
      </c>
      <c r="F92" s="29">
        <v>7075984</v>
      </c>
      <c r="G92" s="30">
        <f t="shared" si="12"/>
        <v>1415196.8</v>
      </c>
      <c r="H92" s="31">
        <f t="shared" si="13"/>
        <v>5660787.2000000002</v>
      </c>
      <c r="I92" s="29">
        <f t="shared" si="14"/>
        <v>107972.44698751345</v>
      </c>
      <c r="J92" s="30">
        <f t="shared" si="15"/>
        <v>21594.489397502693</v>
      </c>
      <c r="K92" s="31">
        <f t="shared" si="16"/>
        <v>86377.957590010759</v>
      </c>
    </row>
    <row r="93" spans="1:11" x14ac:dyDescent="0.25">
      <c r="A93" s="1" t="s">
        <v>162</v>
      </c>
      <c r="B93" s="1" t="s">
        <v>163</v>
      </c>
      <c r="C93" s="20">
        <f t="shared" si="9"/>
        <v>3804017.0589487236</v>
      </c>
      <c r="D93" s="21">
        <f t="shared" si="10"/>
        <v>760803.41178974474</v>
      </c>
      <c r="E93" s="22">
        <f t="shared" si="11"/>
        <v>3043213.647158979</v>
      </c>
      <c r="F93" s="29">
        <v>3862962</v>
      </c>
      <c r="G93" s="30">
        <f t="shared" si="12"/>
        <v>772592.4</v>
      </c>
      <c r="H93" s="31">
        <f t="shared" si="13"/>
        <v>3090369.6</v>
      </c>
      <c r="I93" s="29">
        <f t="shared" si="14"/>
        <v>58944.941051276401</v>
      </c>
      <c r="J93" s="30">
        <f t="shared" si="15"/>
        <v>11788.98821025528</v>
      </c>
      <c r="K93" s="31">
        <f t="shared" si="16"/>
        <v>47155.952841021121</v>
      </c>
    </row>
    <row r="94" spans="1:11" x14ac:dyDescent="0.25">
      <c r="A94" s="1" t="s">
        <v>164</v>
      </c>
      <c r="B94" s="1" t="s">
        <v>165</v>
      </c>
      <c r="C94" s="20">
        <f t="shared" si="9"/>
        <v>1285999.8585908248</v>
      </c>
      <c r="D94" s="21">
        <f t="shared" si="10"/>
        <v>257199.97171816498</v>
      </c>
      <c r="E94" s="22">
        <f t="shared" si="11"/>
        <v>1028799.8868726598</v>
      </c>
      <c r="F94" s="29">
        <v>1305927</v>
      </c>
      <c r="G94" s="30">
        <f t="shared" si="12"/>
        <v>261185.40000000002</v>
      </c>
      <c r="H94" s="31">
        <f t="shared" si="13"/>
        <v>1044741.6</v>
      </c>
      <c r="I94" s="29">
        <f t="shared" si="14"/>
        <v>19927.141409175238</v>
      </c>
      <c r="J94" s="30">
        <f t="shared" si="15"/>
        <v>3985.4282818350475</v>
      </c>
      <c r="K94" s="31">
        <f t="shared" si="16"/>
        <v>15941.71312734019</v>
      </c>
    </row>
    <row r="95" spans="1:11" x14ac:dyDescent="0.25">
      <c r="A95" s="1" t="s">
        <v>166</v>
      </c>
      <c r="B95" s="1" t="s">
        <v>167</v>
      </c>
      <c r="C95" s="20">
        <f t="shared" si="9"/>
        <v>15959118.342958409</v>
      </c>
      <c r="D95" s="21">
        <f t="shared" si="10"/>
        <v>3191823.6685916819</v>
      </c>
      <c r="E95" s="22">
        <f t="shared" si="11"/>
        <v>12767294.674366727</v>
      </c>
      <c r="F95" s="29">
        <v>16206412</v>
      </c>
      <c r="G95" s="30">
        <f t="shared" si="12"/>
        <v>3241282.4000000004</v>
      </c>
      <c r="H95" s="31">
        <f t="shared" si="13"/>
        <v>12965129.6</v>
      </c>
      <c r="I95" s="29">
        <f t="shared" si="14"/>
        <v>247293.65704159066</v>
      </c>
      <c r="J95" s="30">
        <f t="shared" si="15"/>
        <v>49458.731408318134</v>
      </c>
      <c r="K95" s="31">
        <f t="shared" si="16"/>
        <v>197834.92563327253</v>
      </c>
    </row>
    <row r="96" spans="1:11" x14ac:dyDescent="0.25">
      <c r="A96" s="1" t="s">
        <v>168</v>
      </c>
      <c r="B96" s="1" t="s">
        <v>169</v>
      </c>
      <c r="C96" s="20">
        <f t="shared" si="9"/>
        <v>504231.70482893672</v>
      </c>
      <c r="D96" s="21">
        <f t="shared" si="10"/>
        <v>100846.34096578736</v>
      </c>
      <c r="E96" s="22">
        <f t="shared" si="11"/>
        <v>403385.36386314937</v>
      </c>
      <c r="F96" s="29">
        <v>512045</v>
      </c>
      <c r="G96" s="30">
        <f t="shared" si="12"/>
        <v>102409</v>
      </c>
      <c r="H96" s="31">
        <f t="shared" si="13"/>
        <v>409636</v>
      </c>
      <c r="I96" s="29">
        <f t="shared" si="14"/>
        <v>7813.2951710632769</v>
      </c>
      <c r="J96" s="30">
        <f t="shared" si="15"/>
        <v>1562.6590342126556</v>
      </c>
      <c r="K96" s="31">
        <f t="shared" si="16"/>
        <v>6250.6361368506214</v>
      </c>
    </row>
    <row r="97" spans="1:11" x14ac:dyDescent="0.25">
      <c r="A97" s="1" t="s">
        <v>170</v>
      </c>
      <c r="B97" s="1" t="s">
        <v>171</v>
      </c>
      <c r="C97" s="20">
        <f t="shared" si="9"/>
        <v>501437.99461479601</v>
      </c>
      <c r="D97" s="21">
        <f t="shared" si="10"/>
        <v>100287.59892295921</v>
      </c>
      <c r="E97" s="22">
        <f t="shared" si="11"/>
        <v>401150.39569183683</v>
      </c>
      <c r="F97" s="29">
        <v>509208</v>
      </c>
      <c r="G97" s="30">
        <f t="shared" si="12"/>
        <v>101841.60000000001</v>
      </c>
      <c r="H97" s="31">
        <f t="shared" si="13"/>
        <v>407366.40000000002</v>
      </c>
      <c r="I97" s="29">
        <f t="shared" si="14"/>
        <v>7770.0053852039855</v>
      </c>
      <c r="J97" s="30">
        <f t="shared" si="15"/>
        <v>1554.0010770407971</v>
      </c>
      <c r="K97" s="31">
        <f t="shared" si="16"/>
        <v>6216.0043081631884</v>
      </c>
    </row>
    <row r="98" spans="1:11" x14ac:dyDescent="0.25">
      <c r="A98" s="1" t="s">
        <v>172</v>
      </c>
      <c r="B98" s="1" t="s">
        <v>173</v>
      </c>
      <c r="C98" s="20">
        <f t="shared" si="9"/>
        <v>0</v>
      </c>
      <c r="D98" s="21">
        <f t="shared" si="10"/>
        <v>0</v>
      </c>
      <c r="E98" s="22">
        <f t="shared" si="11"/>
        <v>0</v>
      </c>
      <c r="F98" s="29">
        <v>0</v>
      </c>
      <c r="G98" s="30">
        <f t="shared" si="12"/>
        <v>0</v>
      </c>
      <c r="H98" s="31">
        <f t="shared" si="13"/>
        <v>0</v>
      </c>
      <c r="I98" s="29">
        <f t="shared" si="14"/>
        <v>0</v>
      </c>
      <c r="J98" s="30">
        <f t="shared" si="15"/>
        <v>0</v>
      </c>
      <c r="K98" s="31">
        <f t="shared" si="16"/>
        <v>0</v>
      </c>
    </row>
    <row r="99" spans="1:11" x14ac:dyDescent="0.25">
      <c r="A99" s="1" t="s">
        <v>174</v>
      </c>
      <c r="B99" s="1" t="s">
        <v>175</v>
      </c>
      <c r="C99" s="20">
        <f t="shared" si="9"/>
        <v>2725905.8726551319</v>
      </c>
      <c r="D99" s="21">
        <f t="shared" si="10"/>
        <v>545181.17453102639</v>
      </c>
      <c r="E99" s="22">
        <f t="shared" si="11"/>
        <v>2180724.6981241056</v>
      </c>
      <c r="F99" s="29">
        <v>2768145</v>
      </c>
      <c r="G99" s="30">
        <f t="shared" si="12"/>
        <v>553629</v>
      </c>
      <c r="H99" s="31">
        <f t="shared" si="13"/>
        <v>2214516</v>
      </c>
      <c r="I99" s="29">
        <f t="shared" si="14"/>
        <v>42239.127344868146</v>
      </c>
      <c r="J99" s="30">
        <f t="shared" si="15"/>
        <v>8447.8254689736295</v>
      </c>
      <c r="K99" s="31">
        <f t="shared" si="16"/>
        <v>33791.301875894518</v>
      </c>
    </row>
    <row r="100" spans="1:11" x14ac:dyDescent="0.25">
      <c r="A100" s="1" t="s">
        <v>176</v>
      </c>
      <c r="B100" s="1" t="s">
        <v>177</v>
      </c>
      <c r="C100" s="20">
        <f t="shared" si="9"/>
        <v>1341213.3016633159</v>
      </c>
      <c r="D100" s="21">
        <f t="shared" si="10"/>
        <v>268242.66033266316</v>
      </c>
      <c r="E100" s="22">
        <f t="shared" si="11"/>
        <v>1072970.6413306526</v>
      </c>
      <c r="F100" s="29">
        <v>1361996</v>
      </c>
      <c r="G100" s="30">
        <f t="shared" si="12"/>
        <v>272399.2</v>
      </c>
      <c r="H100" s="31">
        <f t="shared" si="13"/>
        <v>1089596.8</v>
      </c>
      <c r="I100" s="29">
        <f t="shared" si="14"/>
        <v>20782.698336684145</v>
      </c>
      <c r="J100" s="30">
        <f t="shared" si="15"/>
        <v>4156.5396673368296</v>
      </c>
      <c r="K100" s="31">
        <f t="shared" si="16"/>
        <v>16626.158669347315</v>
      </c>
    </row>
    <row r="101" spans="1:11" x14ac:dyDescent="0.25">
      <c r="A101" s="1" t="s">
        <v>178</v>
      </c>
      <c r="B101" s="1" t="s">
        <v>179</v>
      </c>
      <c r="C101" s="20">
        <f t="shared" si="9"/>
        <v>7825232.5315991528</v>
      </c>
      <c r="D101" s="21">
        <f t="shared" si="10"/>
        <v>1565046.5063198307</v>
      </c>
      <c r="E101" s="22">
        <f t="shared" si="11"/>
        <v>6260186.0252793226</v>
      </c>
      <c r="F101" s="29">
        <v>7946488</v>
      </c>
      <c r="G101" s="30">
        <f t="shared" si="12"/>
        <v>1589297.6</v>
      </c>
      <c r="H101" s="31">
        <f t="shared" si="13"/>
        <v>6357190.4000000004</v>
      </c>
      <c r="I101" s="29">
        <f t="shared" si="14"/>
        <v>121255.46840084717</v>
      </c>
      <c r="J101" s="30">
        <f t="shared" si="15"/>
        <v>24251.093680169433</v>
      </c>
      <c r="K101" s="31">
        <f t="shared" si="16"/>
        <v>97004.374720677733</v>
      </c>
    </row>
    <row r="102" spans="1:11" x14ac:dyDescent="0.25">
      <c r="A102" s="1" t="s">
        <v>180</v>
      </c>
      <c r="B102" s="1" t="s">
        <v>181</v>
      </c>
      <c r="C102" s="20">
        <f t="shared" si="9"/>
        <v>6341826.5686453655</v>
      </c>
      <c r="D102" s="21">
        <f t="shared" si="10"/>
        <v>1268365.3137290732</v>
      </c>
      <c r="E102" s="22">
        <f t="shared" si="11"/>
        <v>5073461.2549162926</v>
      </c>
      <c r="F102" s="29">
        <v>6440096</v>
      </c>
      <c r="G102" s="30">
        <f t="shared" si="12"/>
        <v>1288019.2000000002</v>
      </c>
      <c r="H102" s="31">
        <f t="shared" si="13"/>
        <v>5152076.8</v>
      </c>
      <c r="I102" s="29">
        <f t="shared" si="14"/>
        <v>98269.431354634464</v>
      </c>
      <c r="J102" s="30">
        <f t="shared" si="15"/>
        <v>19653.886270926894</v>
      </c>
      <c r="K102" s="31">
        <f t="shared" si="16"/>
        <v>78615.545083707577</v>
      </c>
    </row>
    <row r="103" spans="1:11" x14ac:dyDescent="0.25">
      <c r="A103" s="1" t="s">
        <v>182</v>
      </c>
      <c r="B103" s="1" t="s">
        <v>183</v>
      </c>
      <c r="C103" s="20">
        <f t="shared" si="9"/>
        <v>1445074.9195680171</v>
      </c>
      <c r="D103" s="21">
        <f t="shared" si="10"/>
        <v>289014.98391360341</v>
      </c>
      <c r="E103" s="22">
        <f t="shared" si="11"/>
        <v>1156059.9356544137</v>
      </c>
      <c r="F103" s="29">
        <v>1467467</v>
      </c>
      <c r="G103" s="30">
        <f t="shared" si="12"/>
        <v>293493.40000000002</v>
      </c>
      <c r="H103" s="31">
        <f t="shared" si="13"/>
        <v>1173973.6000000001</v>
      </c>
      <c r="I103" s="29">
        <f t="shared" si="14"/>
        <v>22392.080431982875</v>
      </c>
      <c r="J103" s="30">
        <f t="shared" si="15"/>
        <v>4478.4160863965753</v>
      </c>
      <c r="K103" s="31">
        <f t="shared" si="16"/>
        <v>17913.664345586301</v>
      </c>
    </row>
    <row r="104" spans="1:11" x14ac:dyDescent="0.25">
      <c r="A104" s="1" t="s">
        <v>184</v>
      </c>
      <c r="B104" s="1" t="s">
        <v>185</v>
      </c>
      <c r="C104" s="20">
        <f t="shared" si="9"/>
        <v>447246.71269925882</v>
      </c>
      <c r="D104" s="21">
        <f t="shared" si="10"/>
        <v>89449.342539851772</v>
      </c>
      <c r="E104" s="22">
        <f t="shared" si="11"/>
        <v>357797.37015940703</v>
      </c>
      <c r="F104" s="29">
        <v>454177</v>
      </c>
      <c r="G104" s="30">
        <f t="shared" si="12"/>
        <v>90835.400000000009</v>
      </c>
      <c r="H104" s="31">
        <f t="shared" si="13"/>
        <v>363341.6</v>
      </c>
      <c r="I104" s="29">
        <f t="shared" si="14"/>
        <v>6930.2873007411836</v>
      </c>
      <c r="J104" s="30">
        <f t="shared" si="15"/>
        <v>1386.0574601482367</v>
      </c>
      <c r="K104" s="31">
        <f t="shared" si="16"/>
        <v>5544.2298405929469</v>
      </c>
    </row>
    <row r="105" spans="1:11" x14ac:dyDescent="0.25">
      <c r="A105" s="1" t="s">
        <v>186</v>
      </c>
      <c r="B105" s="1" t="s">
        <v>187</v>
      </c>
      <c r="C105" s="20">
        <f t="shared" si="9"/>
        <v>155295.62502306042</v>
      </c>
      <c r="D105" s="21">
        <f t="shared" si="10"/>
        <v>31059.125004612084</v>
      </c>
      <c r="E105" s="22">
        <f t="shared" si="11"/>
        <v>124236.50001844834</v>
      </c>
      <c r="F105" s="29">
        <v>157702</v>
      </c>
      <c r="G105" s="30">
        <f t="shared" si="12"/>
        <v>31540.400000000001</v>
      </c>
      <c r="H105" s="31">
        <f t="shared" si="13"/>
        <v>126161.60000000001</v>
      </c>
      <c r="I105" s="29">
        <f t="shared" si="14"/>
        <v>2406.3749769395799</v>
      </c>
      <c r="J105" s="30">
        <f t="shared" si="15"/>
        <v>481.27499538791602</v>
      </c>
      <c r="K105" s="31">
        <f t="shared" si="16"/>
        <v>1925.0999815516639</v>
      </c>
    </row>
    <row r="106" spans="1:11" x14ac:dyDescent="0.25">
      <c r="A106" s="1" t="s">
        <v>188</v>
      </c>
      <c r="B106" s="1" t="s">
        <v>189</v>
      </c>
      <c r="C106" s="20">
        <f t="shared" si="9"/>
        <v>120420.03780275436</v>
      </c>
      <c r="D106" s="21">
        <f t="shared" si="10"/>
        <v>24084.007560550875</v>
      </c>
      <c r="E106" s="22">
        <f t="shared" si="11"/>
        <v>96336.030242203487</v>
      </c>
      <c r="F106" s="29">
        <v>122286</v>
      </c>
      <c r="G106" s="30">
        <f t="shared" si="12"/>
        <v>24457.200000000001</v>
      </c>
      <c r="H106" s="31">
        <f t="shared" si="13"/>
        <v>97828.800000000003</v>
      </c>
      <c r="I106" s="29">
        <f t="shared" si="14"/>
        <v>1865.9621972456371</v>
      </c>
      <c r="J106" s="30">
        <f t="shared" si="15"/>
        <v>373.19243944912745</v>
      </c>
      <c r="K106" s="31">
        <f t="shared" si="16"/>
        <v>1492.7697577965096</v>
      </c>
    </row>
    <row r="107" spans="1:11" x14ac:dyDescent="0.25">
      <c r="A107" s="1" t="s">
        <v>190</v>
      </c>
      <c r="B107" s="1" t="s">
        <v>191</v>
      </c>
      <c r="C107" s="20">
        <f t="shared" si="9"/>
        <v>253663.37289438452</v>
      </c>
      <c r="D107" s="21">
        <f t="shared" si="10"/>
        <v>50732.674578876904</v>
      </c>
      <c r="E107" s="22">
        <f t="shared" si="11"/>
        <v>202930.69831550762</v>
      </c>
      <c r="F107" s="29">
        <v>257594</v>
      </c>
      <c r="G107" s="30">
        <f t="shared" si="12"/>
        <v>51518.8</v>
      </c>
      <c r="H107" s="31">
        <f t="shared" si="13"/>
        <v>206075.2</v>
      </c>
      <c r="I107" s="29">
        <f t="shared" si="14"/>
        <v>3930.6271056154801</v>
      </c>
      <c r="J107" s="30">
        <f t="shared" si="15"/>
        <v>786.12542112309609</v>
      </c>
      <c r="K107" s="31">
        <f t="shared" si="16"/>
        <v>3144.5016844923839</v>
      </c>
    </row>
    <row r="108" spans="1:11" x14ac:dyDescent="0.25">
      <c r="A108" s="1" t="s">
        <v>192</v>
      </c>
      <c r="B108" s="1" t="s">
        <v>193</v>
      </c>
      <c r="C108" s="20">
        <f t="shared" si="9"/>
        <v>254182.33140085341</v>
      </c>
      <c r="D108" s="21">
        <f t="shared" si="10"/>
        <v>50836.466280170687</v>
      </c>
      <c r="E108" s="22">
        <f t="shared" si="11"/>
        <v>203345.86512068272</v>
      </c>
      <c r="F108" s="29">
        <v>258121</v>
      </c>
      <c r="G108" s="30">
        <f t="shared" si="12"/>
        <v>51624.200000000004</v>
      </c>
      <c r="H108" s="31">
        <f t="shared" si="13"/>
        <v>206496.8</v>
      </c>
      <c r="I108" s="29">
        <f t="shared" si="14"/>
        <v>3938.6685991465929</v>
      </c>
      <c r="J108" s="30">
        <f t="shared" si="15"/>
        <v>787.7337198293186</v>
      </c>
      <c r="K108" s="31">
        <f t="shared" si="16"/>
        <v>3150.9348793172744</v>
      </c>
    </row>
    <row r="109" spans="1:11" x14ac:dyDescent="0.25">
      <c r="A109" s="1" t="s">
        <v>194</v>
      </c>
      <c r="B109" s="1" t="s">
        <v>195</v>
      </c>
      <c r="C109" s="20">
        <f t="shared" si="9"/>
        <v>2017961.7821056878</v>
      </c>
      <c r="D109" s="21">
        <f t="shared" si="10"/>
        <v>403592.35642113758</v>
      </c>
      <c r="E109" s="22">
        <f t="shared" si="11"/>
        <v>1614369.4256845503</v>
      </c>
      <c r="F109" s="29">
        <v>2049231</v>
      </c>
      <c r="G109" s="30">
        <f t="shared" si="12"/>
        <v>409846.2</v>
      </c>
      <c r="H109" s="31">
        <f t="shared" si="13"/>
        <v>1639384.8</v>
      </c>
      <c r="I109" s="29">
        <f t="shared" si="14"/>
        <v>31269.217894312227</v>
      </c>
      <c r="J109" s="30">
        <f t="shared" si="15"/>
        <v>6253.8435788624456</v>
      </c>
      <c r="K109" s="31">
        <f t="shared" si="16"/>
        <v>25015.374315449782</v>
      </c>
    </row>
    <row r="110" spans="1:11" x14ac:dyDescent="0.25">
      <c r="A110" s="1" t="s">
        <v>196</v>
      </c>
      <c r="B110" s="1" t="s">
        <v>197</v>
      </c>
      <c r="C110" s="20">
        <f t="shared" si="9"/>
        <v>53535895.42158591</v>
      </c>
      <c r="D110" s="21">
        <f t="shared" si="10"/>
        <v>10707179.084317183</v>
      </c>
      <c r="E110" s="22">
        <f t="shared" si="11"/>
        <v>42828716.337268725</v>
      </c>
      <c r="F110" s="29">
        <v>54365458</v>
      </c>
      <c r="G110" s="30">
        <f t="shared" si="12"/>
        <v>10873091.600000001</v>
      </c>
      <c r="H110" s="31">
        <f t="shared" si="13"/>
        <v>43492366.399999999</v>
      </c>
      <c r="I110" s="29">
        <f t="shared" si="14"/>
        <v>829562.57841408998</v>
      </c>
      <c r="J110" s="30">
        <f t="shared" si="15"/>
        <v>165912.51568281802</v>
      </c>
      <c r="K110" s="31">
        <f t="shared" si="16"/>
        <v>663650.06273127196</v>
      </c>
    </row>
    <row r="111" spans="1:11" x14ac:dyDescent="0.25">
      <c r="A111" s="1" t="s">
        <v>198</v>
      </c>
      <c r="B111" s="1" t="s">
        <v>199</v>
      </c>
      <c r="C111" s="20">
        <f t="shared" si="9"/>
        <v>506571.4494425421</v>
      </c>
      <c r="D111" s="21">
        <f t="shared" si="10"/>
        <v>101314.28988850843</v>
      </c>
      <c r="E111" s="22">
        <f t="shared" si="11"/>
        <v>405257.15955403366</v>
      </c>
      <c r="F111" s="29">
        <v>514421</v>
      </c>
      <c r="G111" s="30">
        <f t="shared" si="12"/>
        <v>102884.20000000001</v>
      </c>
      <c r="H111" s="31">
        <f t="shared" si="13"/>
        <v>411536.8</v>
      </c>
      <c r="I111" s="29">
        <f t="shared" si="14"/>
        <v>7849.5505574579001</v>
      </c>
      <c r="J111" s="30">
        <f t="shared" si="15"/>
        <v>1569.9101114915802</v>
      </c>
      <c r="K111" s="31">
        <f t="shared" si="16"/>
        <v>6279.6404459663199</v>
      </c>
    </row>
    <row r="112" spans="1:11" x14ac:dyDescent="0.25">
      <c r="A112" s="1" t="s">
        <v>200</v>
      </c>
      <c r="B112" s="1" t="s">
        <v>201</v>
      </c>
      <c r="C112" s="20">
        <f t="shared" si="9"/>
        <v>1371250.8563555733</v>
      </c>
      <c r="D112" s="21">
        <f t="shared" si="10"/>
        <v>274250.17127111467</v>
      </c>
      <c r="E112" s="22">
        <f t="shared" si="11"/>
        <v>1097000.6850844587</v>
      </c>
      <c r="F112" s="29">
        <v>1392499</v>
      </c>
      <c r="G112" s="30">
        <f t="shared" si="12"/>
        <v>278499.8</v>
      </c>
      <c r="H112" s="31">
        <f t="shared" si="13"/>
        <v>1113999.2</v>
      </c>
      <c r="I112" s="29">
        <f t="shared" si="14"/>
        <v>21248.143644426716</v>
      </c>
      <c r="J112" s="30">
        <f t="shared" si="15"/>
        <v>4249.6287288853437</v>
      </c>
      <c r="K112" s="31">
        <f t="shared" si="16"/>
        <v>16998.514915541375</v>
      </c>
    </row>
    <row r="113" spans="1:11" x14ac:dyDescent="0.25">
      <c r="A113" s="1" t="s">
        <v>202</v>
      </c>
      <c r="B113" s="1" t="s">
        <v>203</v>
      </c>
      <c r="C113" s="20">
        <f t="shared" si="9"/>
        <v>4603640.5365043376</v>
      </c>
      <c r="D113" s="21">
        <f t="shared" si="10"/>
        <v>920728.10730086756</v>
      </c>
      <c r="E113" s="22">
        <f t="shared" si="11"/>
        <v>3682912.4292034702</v>
      </c>
      <c r="F113" s="29">
        <v>4674976</v>
      </c>
      <c r="G113" s="30">
        <f t="shared" si="12"/>
        <v>934995.20000000007</v>
      </c>
      <c r="H113" s="31">
        <f t="shared" si="13"/>
        <v>3739980.8</v>
      </c>
      <c r="I113" s="29">
        <f t="shared" si="14"/>
        <v>71335.463495662436</v>
      </c>
      <c r="J113" s="30">
        <f t="shared" si="15"/>
        <v>14267.092699132489</v>
      </c>
      <c r="K113" s="31">
        <f t="shared" si="16"/>
        <v>57068.370796529947</v>
      </c>
    </row>
    <row r="114" spans="1:11" x14ac:dyDescent="0.25">
      <c r="A114" s="1" t="s">
        <v>204</v>
      </c>
      <c r="B114" s="1" t="s">
        <v>205</v>
      </c>
      <c r="C114" s="20">
        <f t="shared" si="9"/>
        <v>654652.8619069861</v>
      </c>
      <c r="D114" s="21">
        <f t="shared" si="10"/>
        <v>130930.57238139723</v>
      </c>
      <c r="E114" s="22">
        <f t="shared" si="11"/>
        <v>523722.28952558886</v>
      </c>
      <c r="F114" s="29">
        <v>664797</v>
      </c>
      <c r="G114" s="30">
        <f t="shared" si="12"/>
        <v>132959.4</v>
      </c>
      <c r="H114" s="31">
        <f t="shared" si="13"/>
        <v>531837.6</v>
      </c>
      <c r="I114" s="29">
        <f t="shared" si="14"/>
        <v>10144.138093013898</v>
      </c>
      <c r="J114" s="30">
        <f t="shared" si="15"/>
        <v>2028.8276186027797</v>
      </c>
      <c r="K114" s="31">
        <f t="shared" si="16"/>
        <v>8115.3104744111188</v>
      </c>
    </row>
    <row r="115" spans="1:11" x14ac:dyDescent="0.25">
      <c r="A115" s="1" t="s">
        <v>206</v>
      </c>
      <c r="B115" s="1" t="s">
        <v>207</v>
      </c>
      <c r="C115" s="20">
        <f t="shared" si="9"/>
        <v>0</v>
      </c>
      <c r="D115" s="21">
        <f t="shared" si="10"/>
        <v>0</v>
      </c>
      <c r="E115" s="22">
        <f t="shared" si="11"/>
        <v>0</v>
      </c>
      <c r="F115" s="29">
        <v>0</v>
      </c>
      <c r="G115" s="30">
        <f t="shared" si="12"/>
        <v>0</v>
      </c>
      <c r="H115" s="31">
        <f t="shared" si="13"/>
        <v>0</v>
      </c>
      <c r="I115" s="29">
        <f t="shared" si="14"/>
        <v>0</v>
      </c>
      <c r="J115" s="30">
        <f t="shared" si="15"/>
        <v>0</v>
      </c>
      <c r="K115" s="31">
        <f t="shared" si="16"/>
        <v>0</v>
      </c>
    </row>
    <row r="116" spans="1:11" x14ac:dyDescent="0.25">
      <c r="A116" s="1" t="s">
        <v>208</v>
      </c>
      <c r="B116" s="1" t="s">
        <v>209</v>
      </c>
      <c r="C116" s="20">
        <f t="shared" si="9"/>
        <v>534779.35535867233</v>
      </c>
      <c r="D116" s="21">
        <f t="shared" si="10"/>
        <v>106955.87107173447</v>
      </c>
      <c r="E116" s="22">
        <f t="shared" si="11"/>
        <v>427823.48428693786</v>
      </c>
      <c r="F116" s="29">
        <v>543066</v>
      </c>
      <c r="G116" s="30">
        <f t="shared" si="12"/>
        <v>108613.20000000001</v>
      </c>
      <c r="H116" s="31">
        <f t="shared" si="13"/>
        <v>434452.8</v>
      </c>
      <c r="I116" s="29">
        <f t="shared" si="14"/>
        <v>8286.6446413276717</v>
      </c>
      <c r="J116" s="30">
        <f t="shared" si="15"/>
        <v>1657.3289282655344</v>
      </c>
      <c r="K116" s="31">
        <f t="shared" si="16"/>
        <v>6629.3157130621375</v>
      </c>
    </row>
    <row r="117" spans="1:11" x14ac:dyDescent="0.25">
      <c r="A117" s="1" t="s">
        <v>210</v>
      </c>
      <c r="B117" s="1" t="s">
        <v>211</v>
      </c>
      <c r="C117" s="20">
        <f t="shared" si="9"/>
        <v>801589.02058960206</v>
      </c>
      <c r="D117" s="21">
        <f t="shared" si="10"/>
        <v>160317.80411792043</v>
      </c>
      <c r="E117" s="22">
        <f t="shared" si="11"/>
        <v>641271.2164716816</v>
      </c>
      <c r="F117" s="29">
        <v>814010</v>
      </c>
      <c r="G117" s="30">
        <f t="shared" si="12"/>
        <v>162802</v>
      </c>
      <c r="H117" s="31">
        <f t="shared" si="13"/>
        <v>651208</v>
      </c>
      <c r="I117" s="29">
        <f t="shared" si="14"/>
        <v>12420.979410397937</v>
      </c>
      <c r="J117" s="30">
        <f t="shared" si="15"/>
        <v>2484.1958820795876</v>
      </c>
      <c r="K117" s="31">
        <f t="shared" si="16"/>
        <v>9936.7835283183485</v>
      </c>
    </row>
    <row r="118" spans="1:11" x14ac:dyDescent="0.25">
      <c r="A118" s="1" t="s">
        <v>212</v>
      </c>
      <c r="B118" s="1" t="s">
        <v>213</v>
      </c>
      <c r="C118" s="20">
        <f t="shared" si="9"/>
        <v>0</v>
      </c>
      <c r="D118" s="21">
        <f t="shared" si="10"/>
        <v>0</v>
      </c>
      <c r="E118" s="22">
        <f t="shared" si="11"/>
        <v>0</v>
      </c>
      <c r="F118" s="29">
        <v>0</v>
      </c>
      <c r="G118" s="30">
        <f t="shared" si="12"/>
        <v>0</v>
      </c>
      <c r="H118" s="31">
        <f t="shared" si="13"/>
        <v>0</v>
      </c>
      <c r="I118" s="29">
        <f t="shared" si="14"/>
        <v>0</v>
      </c>
      <c r="J118" s="30">
        <f t="shared" si="15"/>
        <v>0</v>
      </c>
      <c r="K118" s="31">
        <f t="shared" si="16"/>
        <v>0</v>
      </c>
    </row>
    <row r="119" spans="1:11" x14ac:dyDescent="0.25">
      <c r="A119" s="1" t="s">
        <v>214</v>
      </c>
      <c r="B119" s="1" t="s">
        <v>215</v>
      </c>
      <c r="C119" s="20">
        <f t="shared" si="9"/>
        <v>4483681.3574891118</v>
      </c>
      <c r="D119" s="21">
        <f t="shared" si="10"/>
        <v>896736.27149782237</v>
      </c>
      <c r="E119" s="22">
        <f t="shared" si="11"/>
        <v>3586945.0859912895</v>
      </c>
      <c r="F119" s="29">
        <v>4553158</v>
      </c>
      <c r="G119" s="30">
        <f t="shared" si="12"/>
        <v>910631.60000000009</v>
      </c>
      <c r="H119" s="31">
        <f t="shared" si="13"/>
        <v>3642526.4</v>
      </c>
      <c r="I119" s="29">
        <f t="shared" si="14"/>
        <v>69476.642510888167</v>
      </c>
      <c r="J119" s="30">
        <f t="shared" si="15"/>
        <v>13895.328502177634</v>
      </c>
      <c r="K119" s="31">
        <f t="shared" si="16"/>
        <v>55581.314008710535</v>
      </c>
    </row>
    <row r="120" spans="1:11" x14ac:dyDescent="0.25">
      <c r="A120" s="1" t="s">
        <v>216</v>
      </c>
      <c r="B120" s="1" t="s">
        <v>217</v>
      </c>
      <c r="C120" s="20">
        <f t="shared" si="9"/>
        <v>0</v>
      </c>
      <c r="D120" s="21">
        <f t="shared" si="10"/>
        <v>0</v>
      </c>
      <c r="E120" s="22">
        <f t="shared" si="11"/>
        <v>0</v>
      </c>
      <c r="F120" s="29">
        <v>0</v>
      </c>
      <c r="G120" s="30">
        <f t="shared" si="12"/>
        <v>0</v>
      </c>
      <c r="H120" s="31">
        <f t="shared" si="13"/>
        <v>0</v>
      </c>
      <c r="I120" s="29">
        <f t="shared" si="14"/>
        <v>0</v>
      </c>
      <c r="J120" s="30">
        <f t="shared" si="15"/>
        <v>0</v>
      </c>
      <c r="K120" s="31">
        <f t="shared" si="16"/>
        <v>0</v>
      </c>
    </row>
    <row r="121" spans="1:11" x14ac:dyDescent="0.25">
      <c r="A121" s="1" t="s">
        <v>218</v>
      </c>
      <c r="B121" s="1" t="s">
        <v>219</v>
      </c>
      <c r="C121" s="20">
        <f t="shared" si="9"/>
        <v>1072416.4290964198</v>
      </c>
      <c r="D121" s="21">
        <f t="shared" si="10"/>
        <v>214483.28581928398</v>
      </c>
      <c r="E121" s="22">
        <f t="shared" si="11"/>
        <v>857933.14327713591</v>
      </c>
      <c r="F121" s="29">
        <v>1089034</v>
      </c>
      <c r="G121" s="30">
        <f t="shared" si="12"/>
        <v>217806.80000000002</v>
      </c>
      <c r="H121" s="31">
        <f t="shared" si="13"/>
        <v>871227.2</v>
      </c>
      <c r="I121" s="29">
        <f t="shared" si="14"/>
        <v>16617.57090358017</v>
      </c>
      <c r="J121" s="30">
        <f t="shared" si="15"/>
        <v>3323.5141807160344</v>
      </c>
      <c r="K121" s="31">
        <f t="shared" si="16"/>
        <v>13294.056722864136</v>
      </c>
    </row>
    <row r="122" spans="1:11" x14ac:dyDescent="0.25">
      <c r="A122" s="1" t="s">
        <v>220</v>
      </c>
      <c r="B122" s="1" t="s">
        <v>221</v>
      </c>
      <c r="C122" s="20">
        <f t="shared" si="9"/>
        <v>379627.50252146472</v>
      </c>
      <c r="D122" s="21">
        <f t="shared" si="10"/>
        <v>75925.500504292941</v>
      </c>
      <c r="E122" s="22">
        <f t="shared" si="11"/>
        <v>303702.00201717176</v>
      </c>
      <c r="F122" s="29">
        <v>385510</v>
      </c>
      <c r="G122" s="30">
        <f t="shared" si="12"/>
        <v>77102</v>
      </c>
      <c r="H122" s="31">
        <f t="shared" si="13"/>
        <v>308408</v>
      </c>
      <c r="I122" s="29">
        <f t="shared" si="14"/>
        <v>5882.4974785352824</v>
      </c>
      <c r="J122" s="30">
        <f t="shared" si="15"/>
        <v>1176.4994957070564</v>
      </c>
      <c r="K122" s="31">
        <f t="shared" si="16"/>
        <v>4705.9979828282258</v>
      </c>
    </row>
    <row r="123" spans="1:11" x14ac:dyDescent="0.25">
      <c r="A123" s="1" t="s">
        <v>222</v>
      </c>
      <c r="B123" s="1" t="s">
        <v>223</v>
      </c>
      <c r="C123" s="20">
        <f t="shared" si="9"/>
        <v>9617313.4386150204</v>
      </c>
      <c r="D123" s="21">
        <f t="shared" si="10"/>
        <v>1923462.6877230043</v>
      </c>
      <c r="E123" s="22">
        <f t="shared" si="11"/>
        <v>7693850.7508920161</v>
      </c>
      <c r="F123" s="29">
        <v>9766338</v>
      </c>
      <c r="G123" s="30">
        <f t="shared" si="12"/>
        <v>1953267.6</v>
      </c>
      <c r="H123" s="31">
        <f t="shared" si="13"/>
        <v>7813070.4000000004</v>
      </c>
      <c r="I123" s="29">
        <f t="shared" si="14"/>
        <v>149024.56138497964</v>
      </c>
      <c r="J123" s="30">
        <f t="shared" si="15"/>
        <v>29804.912276995929</v>
      </c>
      <c r="K123" s="31">
        <f t="shared" si="16"/>
        <v>119219.64910798371</v>
      </c>
    </row>
    <row r="124" spans="1:11" x14ac:dyDescent="0.25">
      <c r="A124" s="1" t="s">
        <v>224</v>
      </c>
      <c r="B124" s="1" t="s">
        <v>225</v>
      </c>
      <c r="C124" s="20">
        <f t="shared" si="9"/>
        <v>37053409.886706151</v>
      </c>
      <c r="D124" s="21">
        <f t="shared" si="10"/>
        <v>7410681.977341231</v>
      </c>
      <c r="E124" s="22">
        <f t="shared" si="11"/>
        <v>29642727.90936492</v>
      </c>
      <c r="F124" s="29">
        <v>37627569</v>
      </c>
      <c r="G124" s="30">
        <f t="shared" si="12"/>
        <v>7525513.8000000007</v>
      </c>
      <c r="H124" s="31">
        <f t="shared" si="13"/>
        <v>30102055.199999999</v>
      </c>
      <c r="I124" s="29">
        <f t="shared" si="14"/>
        <v>574159.11329384893</v>
      </c>
      <c r="J124" s="30">
        <f t="shared" si="15"/>
        <v>114831.82265876979</v>
      </c>
      <c r="K124" s="31">
        <f t="shared" si="16"/>
        <v>459327.29063507915</v>
      </c>
    </row>
    <row r="125" spans="1:11" x14ac:dyDescent="0.25">
      <c r="A125" s="1" t="s">
        <v>226</v>
      </c>
      <c r="B125" s="1" t="s">
        <v>227</v>
      </c>
      <c r="C125" s="20">
        <f t="shared" si="9"/>
        <v>62598674.61566148</v>
      </c>
      <c r="D125" s="21">
        <f t="shared" si="10"/>
        <v>12519734.923132297</v>
      </c>
      <c r="E125" s="22">
        <f t="shared" si="11"/>
        <v>50078939.692529187</v>
      </c>
      <c r="F125" s="29">
        <v>63568669</v>
      </c>
      <c r="G125" s="30">
        <f t="shared" si="12"/>
        <v>12713733.800000001</v>
      </c>
      <c r="H125" s="31">
        <f t="shared" si="13"/>
        <v>50854935.200000003</v>
      </c>
      <c r="I125" s="29">
        <f t="shared" si="14"/>
        <v>969994.38433852047</v>
      </c>
      <c r="J125" s="30">
        <f t="shared" si="15"/>
        <v>193998.87686770409</v>
      </c>
      <c r="K125" s="31">
        <f t="shared" si="16"/>
        <v>775995.50747081637</v>
      </c>
    </row>
    <row r="126" spans="1:11" x14ac:dyDescent="0.25">
      <c r="A126" s="1" t="s">
        <v>228</v>
      </c>
      <c r="B126" s="1" t="s">
        <v>229</v>
      </c>
      <c r="C126" s="20">
        <f t="shared" si="9"/>
        <v>1562860.7751984675</v>
      </c>
      <c r="D126" s="21">
        <f t="shared" si="10"/>
        <v>312572.15503969352</v>
      </c>
      <c r="E126" s="22">
        <f t="shared" si="11"/>
        <v>1250288.6201587741</v>
      </c>
      <c r="F126" s="29">
        <v>1587078</v>
      </c>
      <c r="G126" s="30">
        <f t="shared" si="12"/>
        <v>317415.60000000003</v>
      </c>
      <c r="H126" s="31">
        <f t="shared" si="13"/>
        <v>1269662.3999999999</v>
      </c>
      <c r="I126" s="29">
        <f t="shared" si="14"/>
        <v>24217.224801532459</v>
      </c>
      <c r="J126" s="30">
        <f t="shared" si="15"/>
        <v>4843.4449603064922</v>
      </c>
      <c r="K126" s="31">
        <f t="shared" si="16"/>
        <v>19373.779841225965</v>
      </c>
    </row>
    <row r="127" spans="1:11" x14ac:dyDescent="0.25">
      <c r="A127" s="1" t="s">
        <v>230</v>
      </c>
      <c r="B127" s="1" t="s">
        <v>231</v>
      </c>
      <c r="C127" s="20">
        <f t="shared" si="9"/>
        <v>3261361.745080112</v>
      </c>
      <c r="D127" s="21">
        <f t="shared" si="10"/>
        <v>652272.3490160224</v>
      </c>
      <c r="E127" s="22">
        <f t="shared" si="11"/>
        <v>2609089.3960640896</v>
      </c>
      <c r="F127" s="29">
        <v>3311898</v>
      </c>
      <c r="G127" s="30">
        <f t="shared" si="12"/>
        <v>662379.60000000009</v>
      </c>
      <c r="H127" s="31">
        <f t="shared" si="13"/>
        <v>2649518.4</v>
      </c>
      <c r="I127" s="29">
        <f t="shared" si="14"/>
        <v>50536.254919887986</v>
      </c>
      <c r="J127" s="30">
        <f t="shared" si="15"/>
        <v>10107.250983977598</v>
      </c>
      <c r="K127" s="31">
        <f t="shared" si="16"/>
        <v>40429.00393591039</v>
      </c>
    </row>
    <row r="128" spans="1:11" x14ac:dyDescent="0.25">
      <c r="A128" s="1" t="s">
        <v>232</v>
      </c>
      <c r="B128" s="1" t="s">
        <v>233</v>
      </c>
      <c r="C128" s="20">
        <f t="shared" si="9"/>
        <v>719168.16845595685</v>
      </c>
      <c r="D128" s="21">
        <f t="shared" si="10"/>
        <v>143833.63369119138</v>
      </c>
      <c r="E128" s="22">
        <f t="shared" si="11"/>
        <v>575334.53476476553</v>
      </c>
      <c r="F128" s="29">
        <v>730312</v>
      </c>
      <c r="G128" s="30">
        <f t="shared" si="12"/>
        <v>146062.39999999999</v>
      </c>
      <c r="H128" s="31">
        <f t="shared" si="13"/>
        <v>584249.59999999998</v>
      </c>
      <c r="I128" s="29">
        <f t="shared" si="14"/>
        <v>11143.831544043147</v>
      </c>
      <c r="J128" s="30">
        <f t="shared" si="15"/>
        <v>2228.7663088086297</v>
      </c>
      <c r="K128" s="31">
        <f t="shared" si="16"/>
        <v>8915.0652352345169</v>
      </c>
    </row>
    <row r="129" spans="1:11" x14ac:dyDescent="0.25">
      <c r="A129" s="1" t="s">
        <v>234</v>
      </c>
      <c r="B129" s="1" t="s">
        <v>235</v>
      </c>
      <c r="C129" s="20">
        <f t="shared" si="9"/>
        <v>201085.09673519654</v>
      </c>
      <c r="D129" s="21">
        <f t="shared" si="10"/>
        <v>40217.019347039313</v>
      </c>
      <c r="E129" s="22">
        <f t="shared" si="11"/>
        <v>160868.07738815722</v>
      </c>
      <c r="F129" s="29">
        <v>204201</v>
      </c>
      <c r="G129" s="30">
        <f t="shared" si="12"/>
        <v>40840.200000000004</v>
      </c>
      <c r="H129" s="31">
        <f t="shared" si="13"/>
        <v>163360.79999999999</v>
      </c>
      <c r="I129" s="29">
        <f t="shared" si="14"/>
        <v>3115.9032648034627</v>
      </c>
      <c r="J129" s="30">
        <f t="shared" si="15"/>
        <v>623.18065296069256</v>
      </c>
      <c r="K129" s="31">
        <f t="shared" si="16"/>
        <v>2492.7226118427702</v>
      </c>
    </row>
    <row r="130" spans="1:11" x14ac:dyDescent="0.25">
      <c r="A130" s="1" t="s">
        <v>236</v>
      </c>
      <c r="B130" s="1" t="s">
        <v>237</v>
      </c>
      <c r="C130" s="20">
        <f t="shared" si="9"/>
        <v>458175.36830607377</v>
      </c>
      <c r="D130" s="21">
        <f t="shared" si="10"/>
        <v>91635.073661214759</v>
      </c>
      <c r="E130" s="22">
        <f t="shared" si="11"/>
        <v>366540.29464485904</v>
      </c>
      <c r="F130" s="29">
        <v>465275</v>
      </c>
      <c r="G130" s="30">
        <f t="shared" si="12"/>
        <v>93055</v>
      </c>
      <c r="H130" s="31">
        <f t="shared" si="13"/>
        <v>372220</v>
      </c>
      <c r="I130" s="29">
        <f t="shared" si="14"/>
        <v>7099.6316939262324</v>
      </c>
      <c r="J130" s="30">
        <f t="shared" si="15"/>
        <v>1419.9263387852466</v>
      </c>
      <c r="K130" s="31">
        <f t="shared" si="16"/>
        <v>5679.7053551409863</v>
      </c>
    </row>
    <row r="131" spans="1:11" x14ac:dyDescent="0.25">
      <c r="A131" s="1" t="s">
        <v>238</v>
      </c>
      <c r="B131" s="1" t="s">
        <v>239</v>
      </c>
      <c r="C131" s="20">
        <f t="shared" si="9"/>
        <v>728722.12562817882</v>
      </c>
      <c r="D131" s="21">
        <f t="shared" si="10"/>
        <v>145744.42512563578</v>
      </c>
      <c r="E131" s="22">
        <f t="shared" si="11"/>
        <v>582977.70050254301</v>
      </c>
      <c r="F131" s="29">
        <v>740014</v>
      </c>
      <c r="G131" s="30">
        <f t="shared" si="12"/>
        <v>148002.80000000002</v>
      </c>
      <c r="H131" s="31">
        <f t="shared" si="13"/>
        <v>592011.19999999995</v>
      </c>
      <c r="I131" s="29">
        <f t="shared" si="14"/>
        <v>11291.874371821177</v>
      </c>
      <c r="J131" s="30">
        <f t="shared" si="15"/>
        <v>2258.3748743642354</v>
      </c>
      <c r="K131" s="31">
        <f t="shared" si="16"/>
        <v>9033.4994974569418</v>
      </c>
    </row>
    <row r="132" spans="1:11" x14ac:dyDescent="0.25">
      <c r="A132" s="1" t="s">
        <v>240</v>
      </c>
      <c r="B132" s="1" t="s">
        <v>241</v>
      </c>
      <c r="C132" s="20">
        <f t="shared" si="9"/>
        <v>235894.70630857011</v>
      </c>
      <c r="D132" s="21">
        <f t="shared" si="10"/>
        <v>47178.941261714026</v>
      </c>
      <c r="E132" s="22">
        <f t="shared" si="11"/>
        <v>188715.76504685608</v>
      </c>
      <c r="F132" s="29">
        <v>239550</v>
      </c>
      <c r="G132" s="30">
        <f t="shared" si="12"/>
        <v>47910</v>
      </c>
      <c r="H132" s="31">
        <f t="shared" si="13"/>
        <v>191640</v>
      </c>
      <c r="I132" s="29">
        <f t="shared" si="14"/>
        <v>3655.2936914298916</v>
      </c>
      <c r="J132" s="30">
        <f t="shared" si="15"/>
        <v>731.05873828597839</v>
      </c>
      <c r="K132" s="31">
        <f t="shared" si="16"/>
        <v>2924.2349531439131</v>
      </c>
    </row>
    <row r="133" spans="1:11" x14ac:dyDescent="0.25">
      <c r="A133" s="1" t="s">
        <v>242</v>
      </c>
      <c r="B133" s="1" t="s">
        <v>243</v>
      </c>
      <c r="C133" s="20">
        <f t="shared" si="9"/>
        <v>1653129.0283530809</v>
      </c>
      <c r="D133" s="21">
        <f t="shared" si="10"/>
        <v>330625.80567061622</v>
      </c>
      <c r="E133" s="22">
        <f t="shared" si="11"/>
        <v>1322503.2226824646</v>
      </c>
      <c r="F133" s="29">
        <v>1678745</v>
      </c>
      <c r="G133" s="30">
        <f t="shared" si="12"/>
        <v>335749</v>
      </c>
      <c r="H133" s="31">
        <f t="shared" si="13"/>
        <v>1342996</v>
      </c>
      <c r="I133" s="29">
        <f t="shared" si="14"/>
        <v>25615.971646919148</v>
      </c>
      <c r="J133" s="30">
        <f t="shared" si="15"/>
        <v>5123.1943293838303</v>
      </c>
      <c r="K133" s="31">
        <f t="shared" si="16"/>
        <v>20492.777317535318</v>
      </c>
    </row>
    <row r="134" spans="1:11" x14ac:dyDescent="0.25">
      <c r="A134" s="1" t="s">
        <v>244</v>
      </c>
      <c r="B134" s="1" t="s">
        <v>245</v>
      </c>
      <c r="C134" s="20">
        <f t="shared" si="9"/>
        <v>5306653.0441308282</v>
      </c>
      <c r="D134" s="21">
        <f t="shared" si="10"/>
        <v>1061330.6088261658</v>
      </c>
      <c r="E134" s="22">
        <f t="shared" si="11"/>
        <v>4245322.4353046622</v>
      </c>
      <c r="F134" s="29">
        <v>5388882</v>
      </c>
      <c r="G134" s="30">
        <f t="shared" si="12"/>
        <v>1077776.4000000001</v>
      </c>
      <c r="H134" s="31">
        <f t="shared" si="13"/>
        <v>4311105.5999999996</v>
      </c>
      <c r="I134" s="29">
        <f t="shared" si="14"/>
        <v>82228.955869171768</v>
      </c>
      <c r="J134" s="30">
        <f t="shared" si="15"/>
        <v>16445.791173834354</v>
      </c>
      <c r="K134" s="31">
        <f t="shared" si="16"/>
        <v>65783.164695337415</v>
      </c>
    </row>
    <row r="135" spans="1:11" x14ac:dyDescent="0.25">
      <c r="A135" s="1" t="s">
        <v>246</v>
      </c>
      <c r="B135" s="1" t="s">
        <v>247</v>
      </c>
      <c r="C135" s="20">
        <f t="shared" si="9"/>
        <v>7539674.3824884119</v>
      </c>
      <c r="D135" s="21">
        <f t="shared" si="10"/>
        <v>1507934.8764976824</v>
      </c>
      <c r="E135" s="22">
        <f t="shared" si="11"/>
        <v>6031739.5059907297</v>
      </c>
      <c r="F135" s="29">
        <v>7656505</v>
      </c>
      <c r="G135" s="30">
        <f t="shared" si="12"/>
        <v>1531301</v>
      </c>
      <c r="H135" s="31">
        <f t="shared" si="13"/>
        <v>6125204</v>
      </c>
      <c r="I135" s="29">
        <f t="shared" si="14"/>
        <v>116830.61751158815</v>
      </c>
      <c r="J135" s="30">
        <f t="shared" si="15"/>
        <v>23366.12350231763</v>
      </c>
      <c r="K135" s="31">
        <f t="shared" si="16"/>
        <v>93464.494009270522</v>
      </c>
    </row>
    <row r="136" spans="1:11" x14ac:dyDescent="0.25">
      <c r="A136" s="1" t="s">
        <v>248</v>
      </c>
      <c r="B136" s="1" t="s">
        <v>249</v>
      </c>
      <c r="C136" s="20">
        <f t="shared" si="9"/>
        <v>1858764.6132446202</v>
      </c>
      <c r="D136" s="21">
        <f t="shared" si="10"/>
        <v>371752.92264892405</v>
      </c>
      <c r="E136" s="22">
        <f t="shared" si="11"/>
        <v>1487011.6905956962</v>
      </c>
      <c r="F136" s="29">
        <v>1887567</v>
      </c>
      <c r="G136" s="30">
        <f t="shared" si="12"/>
        <v>377513.4</v>
      </c>
      <c r="H136" s="31">
        <f t="shared" si="13"/>
        <v>1510053.6</v>
      </c>
      <c r="I136" s="29">
        <f t="shared" si="14"/>
        <v>28802.386755379848</v>
      </c>
      <c r="J136" s="30">
        <f t="shared" si="15"/>
        <v>5760.4773510759696</v>
      </c>
      <c r="K136" s="31">
        <f t="shared" si="16"/>
        <v>23041.909404303879</v>
      </c>
    </row>
    <row r="137" spans="1:11" x14ac:dyDescent="0.25">
      <c r="A137" s="1" t="s">
        <v>250</v>
      </c>
      <c r="B137" s="1" t="s">
        <v>251</v>
      </c>
      <c r="C137" s="20">
        <f t="shared" si="9"/>
        <v>0</v>
      </c>
      <c r="D137" s="21">
        <f t="shared" si="10"/>
        <v>0</v>
      </c>
      <c r="E137" s="22">
        <f t="shared" si="11"/>
        <v>0</v>
      </c>
      <c r="F137" s="29">
        <v>0</v>
      </c>
      <c r="G137" s="30">
        <f t="shared" si="12"/>
        <v>0</v>
      </c>
      <c r="H137" s="31">
        <f t="shared" si="13"/>
        <v>0</v>
      </c>
      <c r="I137" s="29">
        <f t="shared" si="14"/>
        <v>0</v>
      </c>
      <c r="J137" s="30">
        <f t="shared" si="15"/>
        <v>0</v>
      </c>
      <c r="K137" s="31">
        <f t="shared" si="16"/>
        <v>0</v>
      </c>
    </row>
    <row r="138" spans="1:11" x14ac:dyDescent="0.25">
      <c r="A138" s="1" t="s">
        <v>252</v>
      </c>
      <c r="B138" s="1" t="s">
        <v>253</v>
      </c>
      <c r="C138" s="20">
        <f t="shared" si="9"/>
        <v>642254.97272967477</v>
      </c>
      <c r="D138" s="21">
        <f t="shared" si="10"/>
        <v>128450.99454593495</v>
      </c>
      <c r="E138" s="22">
        <f t="shared" si="11"/>
        <v>513803.97818373982</v>
      </c>
      <c r="F138" s="29">
        <v>652207</v>
      </c>
      <c r="G138" s="30">
        <f t="shared" si="12"/>
        <v>130441.40000000001</v>
      </c>
      <c r="H138" s="31">
        <f t="shared" si="13"/>
        <v>521765.6</v>
      </c>
      <c r="I138" s="29">
        <f t="shared" si="14"/>
        <v>9952.0272703252267</v>
      </c>
      <c r="J138" s="30">
        <f t="shared" si="15"/>
        <v>1990.4054540650454</v>
      </c>
      <c r="K138" s="31">
        <f t="shared" si="16"/>
        <v>7961.6218162601817</v>
      </c>
    </row>
    <row r="139" spans="1:11" x14ac:dyDescent="0.25">
      <c r="A139" s="1" t="s">
        <v>254</v>
      </c>
      <c r="B139" s="1" t="s">
        <v>255</v>
      </c>
      <c r="C139" s="20">
        <f t="shared" si="9"/>
        <v>477326.61125447316</v>
      </c>
      <c r="D139" s="21">
        <f t="shared" si="10"/>
        <v>95465.322250894635</v>
      </c>
      <c r="E139" s="22">
        <f t="shared" si="11"/>
        <v>381861.28900357854</v>
      </c>
      <c r="F139" s="29">
        <v>484723</v>
      </c>
      <c r="G139" s="30">
        <f t="shared" si="12"/>
        <v>96944.6</v>
      </c>
      <c r="H139" s="31">
        <f t="shared" si="13"/>
        <v>387778.4</v>
      </c>
      <c r="I139" s="29">
        <f t="shared" si="14"/>
        <v>7396.3887455268414</v>
      </c>
      <c r="J139" s="30">
        <f t="shared" si="15"/>
        <v>1479.2777491053685</v>
      </c>
      <c r="K139" s="31">
        <f t="shared" si="16"/>
        <v>5917.1109964214729</v>
      </c>
    </row>
    <row r="140" spans="1:11" x14ac:dyDescent="0.25">
      <c r="A140" s="1" t="s">
        <v>256</v>
      </c>
      <c r="B140" s="1" t="s">
        <v>257</v>
      </c>
      <c r="C140" s="20">
        <f t="shared" si="9"/>
        <v>17489011.958992619</v>
      </c>
      <c r="D140" s="21">
        <f t="shared" si="10"/>
        <v>3497802.3917985242</v>
      </c>
      <c r="E140" s="22">
        <f t="shared" si="11"/>
        <v>13991209.567194095</v>
      </c>
      <c r="F140" s="29">
        <v>17760012</v>
      </c>
      <c r="G140" s="30">
        <f t="shared" si="12"/>
        <v>3552002.4000000004</v>
      </c>
      <c r="H140" s="31">
        <f t="shared" si="13"/>
        <v>14208009.6</v>
      </c>
      <c r="I140" s="29">
        <f t="shared" si="14"/>
        <v>271000.04100738093</v>
      </c>
      <c r="J140" s="30">
        <f t="shared" si="15"/>
        <v>54200.008201476187</v>
      </c>
      <c r="K140" s="31">
        <f t="shared" si="16"/>
        <v>216800.03280590475</v>
      </c>
    </row>
    <row r="141" spans="1:11" x14ac:dyDescent="0.25">
      <c r="A141" s="1" t="s">
        <v>258</v>
      </c>
      <c r="B141" s="1" t="s">
        <v>259</v>
      </c>
      <c r="C141" s="20">
        <f t="shared" si="9"/>
        <v>492682.66239275679</v>
      </c>
      <c r="D141" s="21">
        <f t="shared" si="10"/>
        <v>98536.532478551366</v>
      </c>
      <c r="E141" s="22">
        <f t="shared" si="11"/>
        <v>394146.1299142054</v>
      </c>
      <c r="F141" s="29">
        <v>500317</v>
      </c>
      <c r="G141" s="30">
        <f t="shared" si="12"/>
        <v>100063.40000000001</v>
      </c>
      <c r="H141" s="31">
        <f t="shared" si="13"/>
        <v>400253.6</v>
      </c>
      <c r="I141" s="29">
        <f t="shared" si="14"/>
        <v>7634.3376072432147</v>
      </c>
      <c r="J141" s="30">
        <f t="shared" si="15"/>
        <v>1526.8675214486429</v>
      </c>
      <c r="K141" s="31">
        <f t="shared" si="16"/>
        <v>6107.4700857945718</v>
      </c>
    </row>
    <row r="142" spans="1:11" x14ac:dyDescent="0.25">
      <c r="A142" s="1" t="s">
        <v>260</v>
      </c>
      <c r="B142" s="1" t="s">
        <v>261</v>
      </c>
      <c r="C142" s="20">
        <f t="shared" ref="C142:C205" si="17">$C$11*(F142/$F$11)</f>
        <v>579517.12368388474</v>
      </c>
      <c r="D142" s="21">
        <f t="shared" ref="D142:D205" si="18">C142*0.2</f>
        <v>115903.42473677696</v>
      </c>
      <c r="E142" s="22">
        <f t="shared" ref="E142:E205" si="19">C142-D142</f>
        <v>463613.69894710777</v>
      </c>
      <c r="F142" s="29">
        <v>588497</v>
      </c>
      <c r="G142" s="30">
        <f t="shared" ref="G142:G205" si="20">F142*0.2</f>
        <v>117699.40000000001</v>
      </c>
      <c r="H142" s="31">
        <f t="shared" ref="H142:H205" si="21">F142-G142</f>
        <v>470797.6</v>
      </c>
      <c r="I142" s="29">
        <f t="shared" ref="I142:I205" si="22">F142-C142</f>
        <v>8979.8763161152601</v>
      </c>
      <c r="J142" s="30">
        <f t="shared" ref="J142:J205" si="23">I142*0.2</f>
        <v>1795.975263223052</v>
      </c>
      <c r="K142" s="31">
        <f t="shared" ref="K142:K205" si="24">I142-J142</f>
        <v>7183.9010528922081</v>
      </c>
    </row>
    <row r="143" spans="1:11" x14ac:dyDescent="0.25">
      <c r="A143" s="1" t="s">
        <v>262</v>
      </c>
      <c r="B143" s="1" t="s">
        <v>263</v>
      </c>
      <c r="C143" s="20">
        <f t="shared" si="17"/>
        <v>132804.14060607966</v>
      </c>
      <c r="D143" s="21">
        <f t="shared" si="18"/>
        <v>26560.828121215935</v>
      </c>
      <c r="E143" s="22">
        <f t="shared" si="19"/>
        <v>106243.31248486372</v>
      </c>
      <c r="F143" s="29">
        <v>134862</v>
      </c>
      <c r="G143" s="30">
        <f t="shared" si="20"/>
        <v>26972.400000000001</v>
      </c>
      <c r="H143" s="31">
        <f t="shared" si="21"/>
        <v>107889.60000000001</v>
      </c>
      <c r="I143" s="29">
        <f t="shared" si="22"/>
        <v>2057.859393920342</v>
      </c>
      <c r="J143" s="30">
        <f t="shared" si="23"/>
        <v>411.57187878406842</v>
      </c>
      <c r="K143" s="31">
        <f t="shared" si="24"/>
        <v>1646.2875151362737</v>
      </c>
    </row>
    <row r="144" spans="1:11" x14ac:dyDescent="0.25">
      <c r="A144" s="1" t="s">
        <v>264</v>
      </c>
      <c r="B144" s="1" t="s">
        <v>265</v>
      </c>
      <c r="C144" s="20">
        <f t="shared" si="17"/>
        <v>1437745.4923125184</v>
      </c>
      <c r="D144" s="21">
        <f t="shared" si="18"/>
        <v>287549.09846250369</v>
      </c>
      <c r="E144" s="22">
        <f t="shared" si="19"/>
        <v>1150196.3938500148</v>
      </c>
      <c r="F144" s="29">
        <v>1460024</v>
      </c>
      <c r="G144" s="30">
        <f t="shared" si="20"/>
        <v>292004.8</v>
      </c>
      <c r="H144" s="31">
        <f t="shared" si="21"/>
        <v>1168019.2</v>
      </c>
      <c r="I144" s="29">
        <f t="shared" si="22"/>
        <v>22278.507687481586</v>
      </c>
      <c r="J144" s="30">
        <f t="shared" si="23"/>
        <v>4455.7015374963175</v>
      </c>
      <c r="K144" s="31">
        <f t="shared" si="24"/>
        <v>17822.80614998527</v>
      </c>
    </row>
    <row r="145" spans="1:11" x14ac:dyDescent="0.25">
      <c r="A145" s="1" t="s">
        <v>266</v>
      </c>
      <c r="B145" s="1" t="s">
        <v>267</v>
      </c>
      <c r="C145" s="20">
        <f t="shared" si="17"/>
        <v>2462616.6564955991</v>
      </c>
      <c r="D145" s="21">
        <f t="shared" si="18"/>
        <v>492523.33129911986</v>
      </c>
      <c r="E145" s="22">
        <f t="shared" si="19"/>
        <v>1970093.3251964792</v>
      </c>
      <c r="F145" s="29">
        <v>2500776</v>
      </c>
      <c r="G145" s="30">
        <f t="shared" si="20"/>
        <v>500155.2</v>
      </c>
      <c r="H145" s="31">
        <f t="shared" si="21"/>
        <v>2000620.8</v>
      </c>
      <c r="I145" s="29">
        <f t="shared" si="22"/>
        <v>38159.343504400924</v>
      </c>
      <c r="J145" s="30">
        <f t="shared" si="23"/>
        <v>7631.8687008801853</v>
      </c>
      <c r="K145" s="31">
        <f t="shared" si="24"/>
        <v>30527.474803520738</v>
      </c>
    </row>
    <row r="146" spans="1:11" x14ac:dyDescent="0.25">
      <c r="A146" s="1" t="s">
        <v>268</v>
      </c>
      <c r="B146" s="1" t="s">
        <v>269</v>
      </c>
      <c r="C146" s="20">
        <f t="shared" si="17"/>
        <v>2621979.2618444972</v>
      </c>
      <c r="D146" s="21">
        <f t="shared" si="18"/>
        <v>524395.8523688995</v>
      </c>
      <c r="E146" s="22">
        <f t="shared" si="19"/>
        <v>2097583.4094755976</v>
      </c>
      <c r="F146" s="29">
        <v>2662608</v>
      </c>
      <c r="G146" s="30">
        <f t="shared" si="20"/>
        <v>532521.6</v>
      </c>
      <c r="H146" s="31">
        <f t="shared" si="21"/>
        <v>2130086.4</v>
      </c>
      <c r="I146" s="29">
        <f t="shared" si="22"/>
        <v>40628.738155502826</v>
      </c>
      <c r="J146" s="30">
        <f t="shared" si="23"/>
        <v>8125.7476311005657</v>
      </c>
      <c r="K146" s="31">
        <f t="shared" si="24"/>
        <v>32502.990524402259</v>
      </c>
    </row>
    <row r="147" spans="1:11" x14ac:dyDescent="0.25">
      <c r="A147" s="1" t="s">
        <v>270</v>
      </c>
      <c r="B147" s="1" t="s">
        <v>271</v>
      </c>
      <c r="C147" s="20">
        <f t="shared" si="17"/>
        <v>0</v>
      </c>
      <c r="D147" s="21">
        <f t="shared" si="18"/>
        <v>0</v>
      </c>
      <c r="E147" s="22">
        <f t="shared" si="19"/>
        <v>0</v>
      </c>
      <c r="F147" s="29">
        <v>0</v>
      </c>
      <c r="G147" s="30">
        <f t="shared" si="20"/>
        <v>0</v>
      </c>
      <c r="H147" s="31">
        <f t="shared" si="21"/>
        <v>0</v>
      </c>
      <c r="I147" s="29">
        <f t="shared" si="22"/>
        <v>0</v>
      </c>
      <c r="J147" s="30">
        <f t="shared" si="23"/>
        <v>0</v>
      </c>
      <c r="K147" s="31">
        <f t="shared" si="24"/>
        <v>0</v>
      </c>
    </row>
    <row r="148" spans="1:11" x14ac:dyDescent="0.25">
      <c r="A148" s="1" t="s">
        <v>272</v>
      </c>
      <c r="B148" s="1" t="s">
        <v>273</v>
      </c>
      <c r="C148" s="20">
        <f t="shared" si="17"/>
        <v>915385.69043313514</v>
      </c>
      <c r="D148" s="21">
        <f t="shared" si="18"/>
        <v>183077.13808662703</v>
      </c>
      <c r="E148" s="22">
        <f t="shared" si="19"/>
        <v>732308.55234650814</v>
      </c>
      <c r="F148" s="29">
        <v>929570</v>
      </c>
      <c r="G148" s="30">
        <f t="shared" si="20"/>
        <v>185914</v>
      </c>
      <c r="H148" s="31">
        <f t="shared" si="21"/>
        <v>743656</v>
      </c>
      <c r="I148" s="29">
        <f t="shared" si="22"/>
        <v>14184.30956686486</v>
      </c>
      <c r="J148" s="30">
        <f t="shared" si="23"/>
        <v>2836.8619133729721</v>
      </c>
      <c r="K148" s="31">
        <f t="shared" si="24"/>
        <v>11347.447653491889</v>
      </c>
    </row>
    <row r="149" spans="1:11" x14ac:dyDescent="0.25">
      <c r="A149" s="1" t="s">
        <v>274</v>
      </c>
      <c r="B149" s="1" t="s">
        <v>275</v>
      </c>
      <c r="C149" s="20">
        <f t="shared" si="17"/>
        <v>564283.1804294762</v>
      </c>
      <c r="D149" s="21">
        <f t="shared" si="18"/>
        <v>112856.63608589524</v>
      </c>
      <c r="E149" s="22">
        <f t="shared" si="19"/>
        <v>451426.54434358096</v>
      </c>
      <c r="F149" s="29">
        <v>573027</v>
      </c>
      <c r="G149" s="30">
        <f t="shared" si="20"/>
        <v>114605.40000000001</v>
      </c>
      <c r="H149" s="31">
        <f t="shared" si="21"/>
        <v>458421.6</v>
      </c>
      <c r="I149" s="29">
        <f t="shared" si="22"/>
        <v>8743.8195705238031</v>
      </c>
      <c r="J149" s="30">
        <f t="shared" si="23"/>
        <v>1748.7639141047607</v>
      </c>
      <c r="K149" s="31">
        <f t="shared" si="24"/>
        <v>6995.0556564190429</v>
      </c>
    </row>
    <row r="150" spans="1:11" x14ac:dyDescent="0.25">
      <c r="A150" s="1" t="s">
        <v>276</v>
      </c>
      <c r="B150" s="1" t="s">
        <v>277</v>
      </c>
      <c r="C150" s="20">
        <f t="shared" si="17"/>
        <v>1599124.8472273524</v>
      </c>
      <c r="D150" s="21">
        <f t="shared" si="18"/>
        <v>319824.96944547049</v>
      </c>
      <c r="E150" s="22">
        <f t="shared" si="19"/>
        <v>1279299.877781882</v>
      </c>
      <c r="F150" s="29">
        <v>1623904</v>
      </c>
      <c r="G150" s="30">
        <f t="shared" si="20"/>
        <v>324780.80000000005</v>
      </c>
      <c r="H150" s="31">
        <f t="shared" si="21"/>
        <v>1299123.2</v>
      </c>
      <c r="I150" s="29">
        <f t="shared" si="22"/>
        <v>24779.152772647562</v>
      </c>
      <c r="J150" s="30">
        <f t="shared" si="23"/>
        <v>4955.8305545295125</v>
      </c>
      <c r="K150" s="31">
        <f t="shared" si="24"/>
        <v>19823.32221811805</v>
      </c>
    </row>
    <row r="151" spans="1:11" x14ac:dyDescent="0.25">
      <c r="A151" s="1" t="s">
        <v>278</v>
      </c>
      <c r="B151" s="1" t="s">
        <v>279</v>
      </c>
      <c r="C151" s="20">
        <f t="shared" si="17"/>
        <v>11536590.386247709</v>
      </c>
      <c r="D151" s="21">
        <f t="shared" si="18"/>
        <v>2307318.0772495419</v>
      </c>
      <c r="E151" s="22">
        <f t="shared" si="19"/>
        <v>9229272.3089981675</v>
      </c>
      <c r="F151" s="29">
        <v>11715355</v>
      </c>
      <c r="G151" s="30">
        <f t="shared" si="20"/>
        <v>2343071</v>
      </c>
      <c r="H151" s="31">
        <f t="shared" si="21"/>
        <v>9372284</v>
      </c>
      <c r="I151" s="29">
        <f t="shared" si="22"/>
        <v>178764.61375229061</v>
      </c>
      <c r="J151" s="30">
        <f t="shared" si="23"/>
        <v>35752.922750458121</v>
      </c>
      <c r="K151" s="31">
        <f t="shared" si="24"/>
        <v>143011.69100183249</v>
      </c>
    </row>
    <row r="152" spans="1:11" x14ac:dyDescent="0.25">
      <c r="A152" s="1" t="s">
        <v>280</v>
      </c>
      <c r="B152" s="1" t="s">
        <v>281</v>
      </c>
      <c r="C152" s="20">
        <f t="shared" si="17"/>
        <v>1033114.4310856441</v>
      </c>
      <c r="D152" s="21">
        <f t="shared" si="18"/>
        <v>206622.88621712883</v>
      </c>
      <c r="E152" s="22">
        <f t="shared" si="19"/>
        <v>826491.54486851522</v>
      </c>
      <c r="F152" s="29">
        <v>1049123</v>
      </c>
      <c r="G152" s="30">
        <f t="shared" si="20"/>
        <v>209824.6</v>
      </c>
      <c r="H152" s="31">
        <f t="shared" si="21"/>
        <v>839298.4</v>
      </c>
      <c r="I152" s="29">
        <f t="shared" si="22"/>
        <v>16008.568914355943</v>
      </c>
      <c r="J152" s="30">
        <f t="shared" si="23"/>
        <v>3201.7137828711889</v>
      </c>
      <c r="K152" s="31">
        <f t="shared" si="24"/>
        <v>12806.855131484754</v>
      </c>
    </row>
    <row r="153" spans="1:11" x14ac:dyDescent="0.25">
      <c r="A153" s="1" t="s">
        <v>282</v>
      </c>
      <c r="B153" s="1" t="s">
        <v>283</v>
      </c>
      <c r="C153" s="20">
        <f t="shared" si="17"/>
        <v>8245113.291936419</v>
      </c>
      <c r="D153" s="21">
        <f t="shared" si="18"/>
        <v>1649022.6583872838</v>
      </c>
      <c r="E153" s="22">
        <f t="shared" si="19"/>
        <v>6596090.6335491352</v>
      </c>
      <c r="F153" s="29">
        <v>8372875</v>
      </c>
      <c r="G153" s="30">
        <f t="shared" si="20"/>
        <v>1674575</v>
      </c>
      <c r="H153" s="31">
        <f t="shared" si="21"/>
        <v>6698300</v>
      </c>
      <c r="I153" s="29">
        <f t="shared" si="22"/>
        <v>127761.70806358103</v>
      </c>
      <c r="J153" s="30">
        <f t="shared" si="23"/>
        <v>25552.341612716205</v>
      </c>
      <c r="K153" s="31">
        <f t="shared" si="24"/>
        <v>102209.36645086482</v>
      </c>
    </row>
    <row r="154" spans="1:11" x14ac:dyDescent="0.25">
      <c r="A154" s="1" t="s">
        <v>284</v>
      </c>
      <c r="B154" s="1" t="s">
        <v>285</v>
      </c>
      <c r="C154" s="20">
        <f t="shared" si="17"/>
        <v>1573530.4439225474</v>
      </c>
      <c r="D154" s="21">
        <f t="shared" si="18"/>
        <v>314706.08878450951</v>
      </c>
      <c r="E154" s="22">
        <f t="shared" si="19"/>
        <v>1258824.3551380378</v>
      </c>
      <c r="F154" s="29">
        <v>1597913</v>
      </c>
      <c r="G154" s="30">
        <f t="shared" si="20"/>
        <v>319582.60000000003</v>
      </c>
      <c r="H154" s="31">
        <f t="shared" si="21"/>
        <v>1278330.3999999999</v>
      </c>
      <c r="I154" s="29">
        <f t="shared" si="22"/>
        <v>24382.556077452609</v>
      </c>
      <c r="J154" s="30">
        <f t="shared" si="23"/>
        <v>4876.5112154905219</v>
      </c>
      <c r="K154" s="31">
        <f t="shared" si="24"/>
        <v>19506.044861962087</v>
      </c>
    </row>
    <row r="155" spans="1:11" x14ac:dyDescent="0.25">
      <c r="A155" s="1" t="s">
        <v>286</v>
      </c>
      <c r="B155" s="1" t="s">
        <v>287</v>
      </c>
      <c r="C155" s="20">
        <f t="shared" si="17"/>
        <v>697309.87250132812</v>
      </c>
      <c r="D155" s="21">
        <f t="shared" si="18"/>
        <v>139461.97450026564</v>
      </c>
      <c r="E155" s="22">
        <f t="shared" si="19"/>
        <v>557847.89800106245</v>
      </c>
      <c r="F155" s="29">
        <v>708115</v>
      </c>
      <c r="G155" s="30">
        <f t="shared" si="20"/>
        <v>141623</v>
      </c>
      <c r="H155" s="31">
        <f t="shared" si="21"/>
        <v>566492</v>
      </c>
      <c r="I155" s="29">
        <f t="shared" si="22"/>
        <v>10805.127498671878</v>
      </c>
      <c r="J155" s="30">
        <f t="shared" si="23"/>
        <v>2161.0254997343759</v>
      </c>
      <c r="K155" s="31">
        <f t="shared" si="24"/>
        <v>8644.1019989375018</v>
      </c>
    </row>
    <row r="156" spans="1:11" x14ac:dyDescent="0.25">
      <c r="A156" s="1" t="s">
        <v>288</v>
      </c>
      <c r="B156" s="1" t="s">
        <v>289</v>
      </c>
      <c r="C156" s="20">
        <f t="shared" si="17"/>
        <v>1987018.2656943572</v>
      </c>
      <c r="D156" s="21">
        <f t="shared" si="18"/>
        <v>397403.65313887148</v>
      </c>
      <c r="E156" s="22">
        <f t="shared" si="19"/>
        <v>1589614.6125554857</v>
      </c>
      <c r="F156" s="29">
        <v>2017808</v>
      </c>
      <c r="G156" s="30">
        <f t="shared" si="20"/>
        <v>403561.60000000003</v>
      </c>
      <c r="H156" s="31">
        <f t="shared" si="21"/>
        <v>1614246.4</v>
      </c>
      <c r="I156" s="29">
        <f t="shared" si="22"/>
        <v>30789.734305642778</v>
      </c>
      <c r="J156" s="30">
        <f t="shared" si="23"/>
        <v>6157.9468611285556</v>
      </c>
      <c r="K156" s="31">
        <f t="shared" si="24"/>
        <v>24631.787444514222</v>
      </c>
    </row>
    <row r="157" spans="1:11" x14ac:dyDescent="0.25">
      <c r="A157" s="1" t="s">
        <v>290</v>
      </c>
      <c r="B157" s="1" t="s">
        <v>291</v>
      </c>
      <c r="C157" s="20">
        <f t="shared" si="17"/>
        <v>1612062.3744721112</v>
      </c>
      <c r="D157" s="21">
        <f t="shared" si="18"/>
        <v>322412.47489442228</v>
      </c>
      <c r="E157" s="22">
        <f t="shared" si="19"/>
        <v>1289649.8995776889</v>
      </c>
      <c r="F157" s="29">
        <v>1637042</v>
      </c>
      <c r="G157" s="30">
        <f t="shared" si="20"/>
        <v>327408.40000000002</v>
      </c>
      <c r="H157" s="31">
        <f t="shared" si="21"/>
        <v>1309633.6000000001</v>
      </c>
      <c r="I157" s="29">
        <f t="shared" si="22"/>
        <v>24979.625527888769</v>
      </c>
      <c r="J157" s="30">
        <f t="shared" si="23"/>
        <v>4995.925105577754</v>
      </c>
      <c r="K157" s="31">
        <f t="shared" si="24"/>
        <v>19983.700422311016</v>
      </c>
    </row>
    <row r="158" spans="1:11" x14ac:dyDescent="0.25">
      <c r="A158" s="1" t="s">
        <v>292</v>
      </c>
      <c r="B158" s="1" t="s">
        <v>293</v>
      </c>
      <c r="C158" s="20">
        <f t="shared" si="17"/>
        <v>116540.15826672528</v>
      </c>
      <c r="D158" s="21">
        <f t="shared" si="18"/>
        <v>23308.031653345057</v>
      </c>
      <c r="E158" s="22">
        <f t="shared" si="19"/>
        <v>93232.126613380227</v>
      </c>
      <c r="F158" s="29">
        <v>118346</v>
      </c>
      <c r="G158" s="30">
        <f t="shared" si="20"/>
        <v>23669.200000000001</v>
      </c>
      <c r="H158" s="31">
        <f t="shared" si="21"/>
        <v>94676.800000000003</v>
      </c>
      <c r="I158" s="29">
        <f t="shared" si="22"/>
        <v>1805.8417332747194</v>
      </c>
      <c r="J158" s="30">
        <f t="shared" si="23"/>
        <v>361.16834665494389</v>
      </c>
      <c r="K158" s="31">
        <f t="shared" si="24"/>
        <v>1444.6733866197756</v>
      </c>
    </row>
    <row r="159" spans="1:11" x14ac:dyDescent="0.25">
      <c r="A159" s="1" t="s">
        <v>294</v>
      </c>
      <c r="B159" s="1" t="s">
        <v>295</v>
      </c>
      <c r="C159" s="20">
        <f t="shared" si="17"/>
        <v>4194393.9942151867</v>
      </c>
      <c r="D159" s="21">
        <f t="shared" si="18"/>
        <v>838878.79884303734</v>
      </c>
      <c r="E159" s="22">
        <f t="shared" si="19"/>
        <v>3355515.1953721493</v>
      </c>
      <c r="F159" s="29">
        <v>4259388</v>
      </c>
      <c r="G159" s="30">
        <f t="shared" si="20"/>
        <v>851877.60000000009</v>
      </c>
      <c r="H159" s="31">
        <f t="shared" si="21"/>
        <v>3407510.4</v>
      </c>
      <c r="I159" s="29">
        <f t="shared" si="22"/>
        <v>64994.005784813315</v>
      </c>
      <c r="J159" s="30">
        <f t="shared" si="23"/>
        <v>12998.801156962663</v>
      </c>
      <c r="K159" s="31">
        <f t="shared" si="24"/>
        <v>51995.204627850653</v>
      </c>
    </row>
    <row r="160" spans="1:11" x14ac:dyDescent="0.25">
      <c r="A160" s="1" t="s">
        <v>296</v>
      </c>
      <c r="B160" s="1" t="s">
        <v>297</v>
      </c>
      <c r="C160" s="20">
        <f t="shared" si="17"/>
        <v>2354665.4092220836</v>
      </c>
      <c r="D160" s="21">
        <f t="shared" si="18"/>
        <v>470933.08184441674</v>
      </c>
      <c r="E160" s="22">
        <f t="shared" si="19"/>
        <v>1883732.327377667</v>
      </c>
      <c r="F160" s="29">
        <v>2391152</v>
      </c>
      <c r="G160" s="30">
        <f t="shared" si="20"/>
        <v>478230.4</v>
      </c>
      <c r="H160" s="31">
        <f t="shared" si="21"/>
        <v>1912921.6</v>
      </c>
      <c r="I160" s="29">
        <f t="shared" si="22"/>
        <v>36486.590777916368</v>
      </c>
      <c r="J160" s="30">
        <f t="shared" si="23"/>
        <v>7297.3181555832743</v>
      </c>
      <c r="K160" s="31">
        <f t="shared" si="24"/>
        <v>29189.272622333094</v>
      </c>
    </row>
    <row r="161" spans="1:11" x14ac:dyDescent="0.25">
      <c r="A161" s="1" t="s">
        <v>298</v>
      </c>
      <c r="B161" s="1" t="s">
        <v>299</v>
      </c>
      <c r="C161" s="20">
        <f t="shared" si="17"/>
        <v>685279.29171664093</v>
      </c>
      <c r="D161" s="21">
        <f t="shared" si="18"/>
        <v>137055.8583433282</v>
      </c>
      <c r="E161" s="22">
        <f t="shared" si="19"/>
        <v>548223.4333733127</v>
      </c>
      <c r="F161" s="29">
        <v>695898</v>
      </c>
      <c r="G161" s="30">
        <f t="shared" si="20"/>
        <v>139179.6</v>
      </c>
      <c r="H161" s="31">
        <f t="shared" si="21"/>
        <v>556718.4</v>
      </c>
      <c r="I161" s="29">
        <f t="shared" si="22"/>
        <v>10618.708283359068</v>
      </c>
      <c r="J161" s="30">
        <f t="shared" si="23"/>
        <v>2123.7416566718139</v>
      </c>
      <c r="K161" s="31">
        <f t="shared" si="24"/>
        <v>8494.9666266872555</v>
      </c>
    </row>
    <row r="162" spans="1:11" x14ac:dyDescent="0.25">
      <c r="A162" s="1" t="s">
        <v>300</v>
      </c>
      <c r="B162" s="1" t="s">
        <v>301</v>
      </c>
      <c r="C162" s="20">
        <f t="shared" si="17"/>
        <v>14098287.743097901</v>
      </c>
      <c r="D162" s="21">
        <f t="shared" si="18"/>
        <v>2819657.5486195805</v>
      </c>
      <c r="E162" s="22">
        <f t="shared" si="19"/>
        <v>11278630.194478322</v>
      </c>
      <c r="F162" s="29">
        <v>14316747</v>
      </c>
      <c r="G162" s="30">
        <f t="shared" si="20"/>
        <v>2863349.4000000004</v>
      </c>
      <c r="H162" s="31">
        <f t="shared" si="21"/>
        <v>11453397.6</v>
      </c>
      <c r="I162" s="29">
        <f t="shared" si="22"/>
        <v>218459.25690209866</v>
      </c>
      <c r="J162" s="30">
        <f t="shared" si="23"/>
        <v>43691.851380419736</v>
      </c>
      <c r="K162" s="31">
        <f t="shared" si="24"/>
        <v>174767.40552167891</v>
      </c>
    </row>
    <row r="163" spans="1:11" x14ac:dyDescent="0.25">
      <c r="A163" s="1" t="s">
        <v>302</v>
      </c>
      <c r="B163" s="1" t="s">
        <v>303</v>
      </c>
      <c r="C163" s="20">
        <f t="shared" si="17"/>
        <v>923795.37856452819</v>
      </c>
      <c r="D163" s="21">
        <f t="shared" si="18"/>
        <v>184759.07571290564</v>
      </c>
      <c r="E163" s="22">
        <f t="shared" si="19"/>
        <v>739036.30285162257</v>
      </c>
      <c r="F163" s="29">
        <v>938110</v>
      </c>
      <c r="G163" s="30">
        <f t="shared" si="20"/>
        <v>187622</v>
      </c>
      <c r="H163" s="31">
        <f t="shared" si="21"/>
        <v>750488</v>
      </c>
      <c r="I163" s="29">
        <f t="shared" si="22"/>
        <v>14314.62143547181</v>
      </c>
      <c r="J163" s="30">
        <f t="shared" si="23"/>
        <v>2862.9242870943622</v>
      </c>
      <c r="K163" s="31">
        <f t="shared" si="24"/>
        <v>11451.697148377449</v>
      </c>
    </row>
    <row r="164" spans="1:11" x14ac:dyDescent="0.25">
      <c r="A164" s="1" t="s">
        <v>304</v>
      </c>
      <c r="B164" s="1" t="s">
        <v>305</v>
      </c>
      <c r="C164" s="20">
        <f t="shared" si="17"/>
        <v>3471683.7123858547</v>
      </c>
      <c r="D164" s="21">
        <f t="shared" si="18"/>
        <v>694336.74247717101</v>
      </c>
      <c r="E164" s="22">
        <f t="shared" si="19"/>
        <v>2777346.9699086836</v>
      </c>
      <c r="F164" s="29">
        <v>3525479</v>
      </c>
      <c r="G164" s="30">
        <f t="shared" si="20"/>
        <v>705095.8</v>
      </c>
      <c r="H164" s="31">
        <f t="shared" si="21"/>
        <v>2820383.2</v>
      </c>
      <c r="I164" s="29">
        <f t="shared" si="22"/>
        <v>53795.287614145316</v>
      </c>
      <c r="J164" s="30">
        <f t="shared" si="23"/>
        <v>10759.057522829064</v>
      </c>
      <c r="K164" s="31">
        <f t="shared" si="24"/>
        <v>43036.230091316254</v>
      </c>
    </row>
    <row r="165" spans="1:11" x14ac:dyDescent="0.25">
      <c r="A165" s="1" t="s">
        <v>306</v>
      </c>
      <c r="B165" s="1" t="s">
        <v>307</v>
      </c>
      <c r="C165" s="20">
        <f t="shared" si="17"/>
        <v>4926773.4479136225</v>
      </c>
      <c r="D165" s="21">
        <f t="shared" si="18"/>
        <v>985354.68958272459</v>
      </c>
      <c r="E165" s="22">
        <f t="shared" si="19"/>
        <v>3941418.7583308979</v>
      </c>
      <c r="F165" s="29">
        <v>5003116</v>
      </c>
      <c r="G165" s="30">
        <f t="shared" si="20"/>
        <v>1000623.2000000001</v>
      </c>
      <c r="H165" s="31">
        <f t="shared" si="21"/>
        <v>4002492.8</v>
      </c>
      <c r="I165" s="29">
        <f t="shared" si="22"/>
        <v>76342.552086377516</v>
      </c>
      <c r="J165" s="30">
        <f t="shared" si="23"/>
        <v>15268.510417275504</v>
      </c>
      <c r="K165" s="31">
        <f t="shared" si="24"/>
        <v>61074.041669102015</v>
      </c>
    </row>
    <row r="166" spans="1:11" x14ac:dyDescent="0.25">
      <c r="A166" s="1" t="s">
        <v>308</v>
      </c>
      <c r="B166" s="6" t="s">
        <v>309</v>
      </c>
      <c r="C166" s="20">
        <f t="shared" si="17"/>
        <v>0</v>
      </c>
      <c r="D166" s="21">
        <f t="shared" si="18"/>
        <v>0</v>
      </c>
      <c r="E166" s="22">
        <f t="shared" si="19"/>
        <v>0</v>
      </c>
      <c r="F166" s="29">
        <v>0</v>
      </c>
      <c r="G166" s="30">
        <f t="shared" si="20"/>
        <v>0</v>
      </c>
      <c r="H166" s="31">
        <f t="shared" si="21"/>
        <v>0</v>
      </c>
      <c r="I166" s="29">
        <f t="shared" si="22"/>
        <v>0</v>
      </c>
      <c r="J166" s="30">
        <f t="shared" si="23"/>
        <v>0</v>
      </c>
      <c r="K166" s="31">
        <f t="shared" si="24"/>
        <v>0</v>
      </c>
    </row>
    <row r="167" spans="1:11" x14ac:dyDescent="0.25">
      <c r="A167" s="1" t="s">
        <v>310</v>
      </c>
      <c r="B167" s="1" t="s">
        <v>311</v>
      </c>
      <c r="C167" s="20">
        <f t="shared" si="17"/>
        <v>10423640.048150774</v>
      </c>
      <c r="D167" s="21">
        <f t="shared" si="18"/>
        <v>2084728.0096301548</v>
      </c>
      <c r="E167" s="22">
        <f t="shared" si="19"/>
        <v>8338912.0385206193</v>
      </c>
      <c r="F167" s="29">
        <v>10585159</v>
      </c>
      <c r="G167" s="30">
        <f t="shared" si="20"/>
        <v>2117031.8000000003</v>
      </c>
      <c r="H167" s="31">
        <f t="shared" si="21"/>
        <v>8468127.1999999993</v>
      </c>
      <c r="I167" s="29">
        <f t="shared" si="22"/>
        <v>161518.95184922591</v>
      </c>
      <c r="J167" s="30">
        <f t="shared" si="23"/>
        <v>32303.790369845185</v>
      </c>
      <c r="K167" s="31">
        <f t="shared" si="24"/>
        <v>129215.16147938072</v>
      </c>
    </row>
    <row r="168" spans="1:11" x14ac:dyDescent="0.25">
      <c r="A168" s="1" t="s">
        <v>312</v>
      </c>
      <c r="B168" s="1" t="s">
        <v>313</v>
      </c>
      <c r="C168" s="20">
        <f t="shared" si="17"/>
        <v>21065709.436251994</v>
      </c>
      <c r="D168" s="21">
        <f t="shared" si="18"/>
        <v>4213141.8872503992</v>
      </c>
      <c r="E168" s="22">
        <f t="shared" si="19"/>
        <v>16852567.549001597</v>
      </c>
      <c r="F168" s="29">
        <v>21392132</v>
      </c>
      <c r="G168" s="30">
        <f t="shared" si="20"/>
        <v>4278426.4000000004</v>
      </c>
      <c r="H168" s="31">
        <f t="shared" si="21"/>
        <v>17113705.600000001</v>
      </c>
      <c r="I168" s="29">
        <f t="shared" si="22"/>
        <v>326422.56374800578</v>
      </c>
      <c r="J168" s="30">
        <f t="shared" si="23"/>
        <v>65284.512749601156</v>
      </c>
      <c r="K168" s="31">
        <f t="shared" si="24"/>
        <v>261138.05099840462</v>
      </c>
    </row>
    <row r="169" spans="1:11" x14ac:dyDescent="0.25">
      <c r="A169" s="1" t="s">
        <v>314</v>
      </c>
      <c r="B169" s="1" t="s">
        <v>315</v>
      </c>
      <c r="C169" s="20">
        <f t="shared" si="17"/>
        <v>2134300.0684676198</v>
      </c>
      <c r="D169" s="21">
        <f t="shared" si="18"/>
        <v>426860.013693524</v>
      </c>
      <c r="E169" s="22">
        <f t="shared" si="19"/>
        <v>1707440.0547740958</v>
      </c>
      <c r="F169" s="29">
        <v>2167372</v>
      </c>
      <c r="G169" s="30">
        <f t="shared" si="20"/>
        <v>433474.4</v>
      </c>
      <c r="H169" s="31">
        <f t="shared" si="21"/>
        <v>1733897.6</v>
      </c>
      <c r="I169" s="29">
        <f t="shared" si="22"/>
        <v>33071.931532380171</v>
      </c>
      <c r="J169" s="30">
        <f t="shared" si="23"/>
        <v>6614.3863064760344</v>
      </c>
      <c r="K169" s="31">
        <f t="shared" si="24"/>
        <v>26457.545225904138</v>
      </c>
    </row>
    <row r="170" spans="1:11" x14ac:dyDescent="0.25">
      <c r="A170" s="1" t="s">
        <v>316</v>
      </c>
      <c r="B170" s="1" t="s">
        <v>317</v>
      </c>
      <c r="C170" s="20">
        <f t="shared" si="17"/>
        <v>888639.14015950926</v>
      </c>
      <c r="D170" s="21">
        <f t="shared" si="18"/>
        <v>177727.82803190185</v>
      </c>
      <c r="E170" s="22">
        <f t="shared" si="19"/>
        <v>710911.31212760741</v>
      </c>
      <c r="F170" s="29">
        <v>902409</v>
      </c>
      <c r="G170" s="30">
        <f t="shared" si="20"/>
        <v>180481.80000000002</v>
      </c>
      <c r="H170" s="31">
        <f t="shared" si="21"/>
        <v>721927.2</v>
      </c>
      <c r="I170" s="29">
        <f t="shared" si="22"/>
        <v>13769.859840490739</v>
      </c>
      <c r="J170" s="30">
        <f t="shared" si="23"/>
        <v>2753.971968098148</v>
      </c>
      <c r="K170" s="31">
        <f t="shared" si="24"/>
        <v>11015.887872392592</v>
      </c>
    </row>
    <row r="171" spans="1:11" x14ac:dyDescent="0.25">
      <c r="A171" s="1" t="s">
        <v>318</v>
      </c>
      <c r="B171" s="1" t="s">
        <v>319</v>
      </c>
      <c r="C171" s="20">
        <f t="shared" si="17"/>
        <v>536075.27451334603</v>
      </c>
      <c r="D171" s="21">
        <f t="shared" si="18"/>
        <v>107215.05490266922</v>
      </c>
      <c r="E171" s="22">
        <f t="shared" si="19"/>
        <v>428860.21961067681</v>
      </c>
      <c r="F171" s="29">
        <v>544382</v>
      </c>
      <c r="G171" s="30">
        <f t="shared" si="20"/>
        <v>108876.40000000001</v>
      </c>
      <c r="H171" s="31">
        <f t="shared" si="21"/>
        <v>435505.6</v>
      </c>
      <c r="I171" s="29">
        <f t="shared" si="22"/>
        <v>8306.7254866539733</v>
      </c>
      <c r="J171" s="30">
        <f t="shared" si="23"/>
        <v>1661.3450973307947</v>
      </c>
      <c r="K171" s="31">
        <f t="shared" si="24"/>
        <v>6645.3803893231789</v>
      </c>
    </row>
    <row r="172" spans="1:11" x14ac:dyDescent="0.25">
      <c r="A172" s="1" t="s">
        <v>320</v>
      </c>
      <c r="B172" s="1" t="s">
        <v>321</v>
      </c>
      <c r="C172" s="20">
        <f t="shared" si="17"/>
        <v>1081459.3056901649</v>
      </c>
      <c r="D172" s="21">
        <f t="shared" si="18"/>
        <v>216291.86113803298</v>
      </c>
      <c r="E172" s="22">
        <f t="shared" si="19"/>
        <v>865167.44455213193</v>
      </c>
      <c r="F172" s="29">
        <v>1098217</v>
      </c>
      <c r="G172" s="30">
        <f t="shared" si="20"/>
        <v>219643.40000000002</v>
      </c>
      <c r="H172" s="31">
        <f t="shared" si="21"/>
        <v>878573.6</v>
      </c>
      <c r="I172" s="29">
        <f t="shared" si="22"/>
        <v>16757.694309835089</v>
      </c>
      <c r="J172" s="30">
        <f t="shared" si="23"/>
        <v>3351.538861967018</v>
      </c>
      <c r="K172" s="31">
        <f t="shared" si="24"/>
        <v>13406.155447868072</v>
      </c>
    </row>
    <row r="173" spans="1:11" x14ac:dyDescent="0.25">
      <c r="A173" s="1" t="s">
        <v>322</v>
      </c>
      <c r="B173" s="1" t="s">
        <v>323</v>
      </c>
      <c r="C173" s="20">
        <f t="shared" si="17"/>
        <v>2815317.4011406228</v>
      </c>
      <c r="D173" s="21">
        <f t="shared" si="18"/>
        <v>563063.48022812454</v>
      </c>
      <c r="E173" s="22">
        <f t="shared" si="19"/>
        <v>2252253.9209124981</v>
      </c>
      <c r="F173" s="29">
        <v>2858942</v>
      </c>
      <c r="G173" s="30">
        <f t="shared" si="20"/>
        <v>571788.4</v>
      </c>
      <c r="H173" s="31">
        <f t="shared" si="21"/>
        <v>2287153.6</v>
      </c>
      <c r="I173" s="29">
        <f t="shared" si="22"/>
        <v>43624.598859377205</v>
      </c>
      <c r="J173" s="30">
        <f t="shared" si="23"/>
        <v>8724.9197718754422</v>
      </c>
      <c r="K173" s="31">
        <f t="shared" si="24"/>
        <v>34899.679087501761</v>
      </c>
    </row>
    <row r="174" spans="1:11" x14ac:dyDescent="0.25">
      <c r="A174" s="1" t="s">
        <v>324</v>
      </c>
      <c r="B174" s="1" t="s">
        <v>325</v>
      </c>
      <c r="C174" s="20">
        <f t="shared" si="17"/>
        <v>3578287.8339727493</v>
      </c>
      <c r="D174" s="21">
        <f t="shared" si="18"/>
        <v>715657.56679454993</v>
      </c>
      <c r="E174" s="22">
        <f t="shared" si="19"/>
        <v>2862630.2671781993</v>
      </c>
      <c r="F174" s="29">
        <v>3633735</v>
      </c>
      <c r="G174" s="30">
        <f t="shared" si="20"/>
        <v>726747</v>
      </c>
      <c r="H174" s="31">
        <f t="shared" si="21"/>
        <v>2906988</v>
      </c>
      <c r="I174" s="29">
        <f t="shared" si="22"/>
        <v>55447.1660272507</v>
      </c>
      <c r="J174" s="30">
        <f t="shared" si="23"/>
        <v>11089.433205450141</v>
      </c>
      <c r="K174" s="31">
        <f t="shared" si="24"/>
        <v>44357.732821800557</v>
      </c>
    </row>
    <row r="175" spans="1:11" x14ac:dyDescent="0.25">
      <c r="A175" s="1" t="s">
        <v>326</v>
      </c>
      <c r="B175" s="1" t="s">
        <v>327</v>
      </c>
      <c r="C175" s="20">
        <f t="shared" si="17"/>
        <v>2538759.7847606693</v>
      </c>
      <c r="D175" s="21">
        <f t="shared" si="18"/>
        <v>507751.95695213391</v>
      </c>
      <c r="E175" s="22">
        <f t="shared" si="19"/>
        <v>2031007.8278085354</v>
      </c>
      <c r="F175" s="29">
        <v>2578099</v>
      </c>
      <c r="G175" s="30">
        <f t="shared" si="20"/>
        <v>515619.80000000005</v>
      </c>
      <c r="H175" s="31">
        <f t="shared" si="21"/>
        <v>2062479.2</v>
      </c>
      <c r="I175" s="29">
        <f t="shared" si="22"/>
        <v>39339.215239330661</v>
      </c>
      <c r="J175" s="30">
        <f t="shared" si="23"/>
        <v>7867.8430478661321</v>
      </c>
      <c r="K175" s="31">
        <f t="shared" si="24"/>
        <v>31471.372191464528</v>
      </c>
    </row>
    <row r="176" spans="1:11" x14ac:dyDescent="0.25">
      <c r="A176" s="1" t="s">
        <v>328</v>
      </c>
      <c r="B176" s="1" t="s">
        <v>329</v>
      </c>
      <c r="C176" s="20">
        <f t="shared" si="17"/>
        <v>1211793.7158707723</v>
      </c>
      <c r="D176" s="21">
        <f t="shared" si="18"/>
        <v>242358.74317415446</v>
      </c>
      <c r="E176" s="22">
        <f t="shared" si="19"/>
        <v>969434.97269661783</v>
      </c>
      <c r="F176" s="29">
        <v>1230571</v>
      </c>
      <c r="G176" s="30">
        <f t="shared" si="20"/>
        <v>246114.2</v>
      </c>
      <c r="H176" s="31">
        <f t="shared" si="21"/>
        <v>984456.8</v>
      </c>
      <c r="I176" s="29">
        <f t="shared" si="22"/>
        <v>18777.284129227744</v>
      </c>
      <c r="J176" s="30">
        <f t="shared" si="23"/>
        <v>3755.4568258455492</v>
      </c>
      <c r="K176" s="31">
        <f t="shared" si="24"/>
        <v>15021.827303382195</v>
      </c>
    </row>
    <row r="177" spans="1:11" x14ac:dyDescent="0.25">
      <c r="A177" s="1" t="s">
        <v>330</v>
      </c>
      <c r="B177" s="1" t="s">
        <v>331</v>
      </c>
      <c r="C177" s="20">
        <f t="shared" si="17"/>
        <v>6254185.6044760626</v>
      </c>
      <c r="D177" s="21">
        <f t="shared" si="18"/>
        <v>1250837.1208952125</v>
      </c>
      <c r="E177" s="22">
        <f t="shared" si="19"/>
        <v>5003348.4835808501</v>
      </c>
      <c r="F177" s="29">
        <v>6351097</v>
      </c>
      <c r="G177" s="30">
        <f t="shared" si="20"/>
        <v>1270219.4000000001</v>
      </c>
      <c r="H177" s="31">
        <f t="shared" si="21"/>
        <v>5080877.5999999996</v>
      </c>
      <c r="I177" s="29">
        <f t="shared" si="22"/>
        <v>96911.395523937419</v>
      </c>
      <c r="J177" s="30">
        <f t="shared" si="23"/>
        <v>19382.279104787485</v>
      </c>
      <c r="K177" s="31">
        <f t="shared" si="24"/>
        <v>77529.116419149941</v>
      </c>
    </row>
    <row r="178" spans="1:11" x14ac:dyDescent="0.25">
      <c r="A178" s="1" t="s">
        <v>332</v>
      </c>
      <c r="B178" s="1" t="s">
        <v>333</v>
      </c>
      <c r="C178" s="20">
        <f t="shared" si="17"/>
        <v>4752715.552636764</v>
      </c>
      <c r="D178" s="21">
        <f t="shared" si="18"/>
        <v>950543.1105273529</v>
      </c>
      <c r="E178" s="22">
        <f t="shared" si="19"/>
        <v>3802172.4421094111</v>
      </c>
      <c r="F178" s="29">
        <v>4826361</v>
      </c>
      <c r="G178" s="30">
        <f t="shared" si="20"/>
        <v>965272.20000000007</v>
      </c>
      <c r="H178" s="31">
        <f t="shared" si="21"/>
        <v>3861088.8</v>
      </c>
      <c r="I178" s="29">
        <f t="shared" si="22"/>
        <v>73645.447363235988</v>
      </c>
      <c r="J178" s="30">
        <f t="shared" si="23"/>
        <v>14729.089472647198</v>
      </c>
      <c r="K178" s="31">
        <f t="shared" si="24"/>
        <v>58916.357890588792</v>
      </c>
    </row>
    <row r="179" spans="1:11" x14ac:dyDescent="0.25">
      <c r="A179" s="1" t="s">
        <v>334</v>
      </c>
      <c r="B179" s="1" t="s">
        <v>335</v>
      </c>
      <c r="C179" s="20">
        <f t="shared" si="17"/>
        <v>4384362.3498127609</v>
      </c>
      <c r="D179" s="21">
        <f t="shared" si="18"/>
        <v>876872.46996255219</v>
      </c>
      <c r="E179" s="22">
        <f t="shared" si="19"/>
        <v>3507489.8798502088</v>
      </c>
      <c r="F179" s="29">
        <v>4452300</v>
      </c>
      <c r="G179" s="30">
        <f t="shared" si="20"/>
        <v>890460</v>
      </c>
      <c r="H179" s="31">
        <f t="shared" si="21"/>
        <v>3561840</v>
      </c>
      <c r="I179" s="29">
        <f t="shared" si="22"/>
        <v>67937.650187239051</v>
      </c>
      <c r="J179" s="30">
        <f t="shared" si="23"/>
        <v>13587.53003744781</v>
      </c>
      <c r="K179" s="31">
        <f t="shared" si="24"/>
        <v>54350.120149791241</v>
      </c>
    </row>
    <row r="180" spans="1:11" x14ac:dyDescent="0.25">
      <c r="A180" s="1" t="s">
        <v>336</v>
      </c>
      <c r="B180" s="1" t="s">
        <v>337</v>
      </c>
      <c r="C180" s="20">
        <f t="shared" si="17"/>
        <v>123178.29734093139</v>
      </c>
      <c r="D180" s="21">
        <f t="shared" si="18"/>
        <v>24635.659468186277</v>
      </c>
      <c r="E180" s="22">
        <f t="shared" si="19"/>
        <v>98542.637872745108</v>
      </c>
      <c r="F180" s="29">
        <v>125087</v>
      </c>
      <c r="G180" s="30">
        <f t="shared" si="20"/>
        <v>25017.4</v>
      </c>
      <c r="H180" s="31">
        <f t="shared" si="21"/>
        <v>100069.6</v>
      </c>
      <c r="I180" s="29">
        <f t="shared" si="22"/>
        <v>1908.7026590686146</v>
      </c>
      <c r="J180" s="30">
        <f t="shared" si="23"/>
        <v>381.74053181372295</v>
      </c>
      <c r="K180" s="31">
        <f t="shared" si="24"/>
        <v>1526.9621272548916</v>
      </c>
    </row>
    <row r="181" spans="1:11" x14ac:dyDescent="0.25">
      <c r="A181" s="1" t="s">
        <v>338</v>
      </c>
      <c r="B181" s="1" t="s">
        <v>339</v>
      </c>
      <c r="C181" s="20">
        <f t="shared" si="17"/>
        <v>16515834.773551628</v>
      </c>
      <c r="D181" s="21">
        <f t="shared" si="18"/>
        <v>3303166.9547103257</v>
      </c>
      <c r="E181" s="22">
        <f t="shared" si="19"/>
        <v>13212667.818841303</v>
      </c>
      <c r="F181" s="29">
        <v>16771755</v>
      </c>
      <c r="G181" s="30">
        <f t="shared" si="20"/>
        <v>3354351</v>
      </c>
      <c r="H181" s="31">
        <f t="shared" si="21"/>
        <v>13417404</v>
      </c>
      <c r="I181" s="29">
        <f t="shared" si="22"/>
        <v>255920.22644837201</v>
      </c>
      <c r="J181" s="30">
        <f t="shared" si="23"/>
        <v>51184.045289674403</v>
      </c>
      <c r="K181" s="31">
        <f t="shared" si="24"/>
        <v>204736.18115869761</v>
      </c>
    </row>
    <row r="182" spans="1:11" x14ac:dyDescent="0.25">
      <c r="A182" s="1" t="s">
        <v>340</v>
      </c>
      <c r="B182" s="1" t="s">
        <v>341</v>
      </c>
      <c r="C182" s="20">
        <f t="shared" si="17"/>
        <v>613010.13454160583</v>
      </c>
      <c r="D182" s="21">
        <f t="shared" si="18"/>
        <v>122602.02690832118</v>
      </c>
      <c r="E182" s="22">
        <f t="shared" si="19"/>
        <v>490408.10763328464</v>
      </c>
      <c r="F182" s="29">
        <v>622509</v>
      </c>
      <c r="G182" s="30">
        <f t="shared" si="20"/>
        <v>124501.8</v>
      </c>
      <c r="H182" s="31">
        <f t="shared" si="21"/>
        <v>498007.2</v>
      </c>
      <c r="I182" s="29">
        <f t="shared" si="22"/>
        <v>9498.8654583941679</v>
      </c>
      <c r="J182" s="30">
        <f t="shared" si="23"/>
        <v>1899.7730916788337</v>
      </c>
      <c r="K182" s="31">
        <f t="shared" si="24"/>
        <v>7599.0923667153347</v>
      </c>
    </row>
    <row r="183" spans="1:11" x14ac:dyDescent="0.25">
      <c r="A183" s="1" t="s">
        <v>342</v>
      </c>
      <c r="B183" s="1" t="s">
        <v>343</v>
      </c>
      <c r="C183" s="20">
        <f t="shared" si="17"/>
        <v>4648918.9276379971</v>
      </c>
      <c r="D183" s="21">
        <f t="shared" si="18"/>
        <v>929783.78552759951</v>
      </c>
      <c r="E183" s="22">
        <f t="shared" si="19"/>
        <v>3719135.1421103976</v>
      </c>
      <c r="F183" s="29">
        <v>4720956</v>
      </c>
      <c r="G183" s="30">
        <f t="shared" si="20"/>
        <v>944191.20000000007</v>
      </c>
      <c r="H183" s="31">
        <f t="shared" si="21"/>
        <v>3776764.8</v>
      </c>
      <c r="I183" s="29">
        <f t="shared" si="22"/>
        <v>72037.072362002917</v>
      </c>
      <c r="J183" s="30">
        <f t="shared" si="23"/>
        <v>14407.414472400584</v>
      </c>
      <c r="K183" s="31">
        <f t="shared" si="24"/>
        <v>57629.657889602335</v>
      </c>
    </row>
    <row r="184" spans="1:11" x14ac:dyDescent="0.25">
      <c r="A184" s="1" t="s">
        <v>344</v>
      </c>
      <c r="B184" s="1" t="s">
        <v>345</v>
      </c>
      <c r="C184" s="20">
        <f t="shared" si="17"/>
        <v>6599038.9481001189</v>
      </c>
      <c r="D184" s="21">
        <f t="shared" si="18"/>
        <v>1319807.7896200239</v>
      </c>
      <c r="E184" s="22">
        <f t="shared" si="19"/>
        <v>5279231.1584800947</v>
      </c>
      <c r="F184" s="29">
        <v>6701294</v>
      </c>
      <c r="G184" s="30">
        <f t="shared" si="20"/>
        <v>1340258.8</v>
      </c>
      <c r="H184" s="31">
        <f t="shared" si="21"/>
        <v>5361035.2</v>
      </c>
      <c r="I184" s="29">
        <f t="shared" si="22"/>
        <v>102255.0518998811</v>
      </c>
      <c r="J184" s="30">
        <f t="shared" si="23"/>
        <v>20451.010379976222</v>
      </c>
      <c r="K184" s="31">
        <f t="shared" si="24"/>
        <v>81804.041519904888</v>
      </c>
    </row>
    <row r="185" spans="1:11" x14ac:dyDescent="0.25">
      <c r="A185" s="1" t="s">
        <v>346</v>
      </c>
      <c r="B185" s="1" t="s">
        <v>347</v>
      </c>
      <c r="C185" s="20">
        <f t="shared" si="17"/>
        <v>0</v>
      </c>
      <c r="D185" s="21">
        <f t="shared" si="18"/>
        <v>0</v>
      </c>
      <c r="E185" s="22">
        <f t="shared" si="19"/>
        <v>0</v>
      </c>
      <c r="F185" s="29">
        <v>0</v>
      </c>
      <c r="G185" s="30">
        <f t="shared" si="20"/>
        <v>0</v>
      </c>
      <c r="H185" s="31">
        <f t="shared" si="21"/>
        <v>0</v>
      </c>
      <c r="I185" s="29">
        <f t="shared" si="22"/>
        <v>0</v>
      </c>
      <c r="J185" s="30">
        <f t="shared" si="23"/>
        <v>0</v>
      </c>
      <c r="K185" s="31">
        <f t="shared" si="24"/>
        <v>0</v>
      </c>
    </row>
    <row r="186" spans="1:11" x14ac:dyDescent="0.25">
      <c r="A186" s="1" t="s">
        <v>348</v>
      </c>
      <c r="B186" s="1" t="s">
        <v>349</v>
      </c>
      <c r="C186" s="20">
        <f t="shared" si="17"/>
        <v>1203081.7122526886</v>
      </c>
      <c r="D186" s="21">
        <f t="shared" si="18"/>
        <v>240616.34245053772</v>
      </c>
      <c r="E186" s="22">
        <f t="shared" si="19"/>
        <v>962465.36980215088</v>
      </c>
      <c r="F186" s="29">
        <v>1221724</v>
      </c>
      <c r="G186" s="30">
        <f t="shared" si="20"/>
        <v>244344.80000000002</v>
      </c>
      <c r="H186" s="31">
        <f t="shared" si="21"/>
        <v>977379.2</v>
      </c>
      <c r="I186" s="29">
        <f t="shared" si="22"/>
        <v>18642.287747311406</v>
      </c>
      <c r="J186" s="30">
        <f t="shared" si="23"/>
        <v>3728.4575494622813</v>
      </c>
      <c r="K186" s="31">
        <f t="shared" si="24"/>
        <v>14913.830197849125</v>
      </c>
    </row>
    <row r="187" spans="1:11" x14ac:dyDescent="0.25">
      <c r="A187" s="1" t="s">
        <v>350</v>
      </c>
      <c r="B187" s="1" t="s">
        <v>351</v>
      </c>
      <c r="C187" s="20">
        <f t="shared" si="17"/>
        <v>1845949.1938837366</v>
      </c>
      <c r="D187" s="21">
        <f t="shared" si="18"/>
        <v>369189.83877674735</v>
      </c>
      <c r="E187" s="22">
        <f t="shared" si="19"/>
        <v>1476759.3551069894</v>
      </c>
      <c r="F187" s="29">
        <v>1874553</v>
      </c>
      <c r="G187" s="30">
        <f t="shared" si="20"/>
        <v>374910.60000000003</v>
      </c>
      <c r="H187" s="31">
        <f t="shared" si="21"/>
        <v>1499642.4</v>
      </c>
      <c r="I187" s="29">
        <f t="shared" si="22"/>
        <v>28603.806116263382</v>
      </c>
      <c r="J187" s="30">
        <f t="shared" si="23"/>
        <v>5720.7612232526772</v>
      </c>
      <c r="K187" s="31">
        <f t="shared" si="24"/>
        <v>22883.044893010705</v>
      </c>
    </row>
    <row r="188" spans="1:11" x14ac:dyDescent="0.25">
      <c r="A188" s="1" t="s">
        <v>352</v>
      </c>
      <c r="B188" s="1" t="s">
        <v>353</v>
      </c>
      <c r="C188" s="20">
        <f t="shared" si="17"/>
        <v>1903293.6164780466</v>
      </c>
      <c r="D188" s="21">
        <f t="shared" si="18"/>
        <v>380658.72329560935</v>
      </c>
      <c r="E188" s="22">
        <f t="shared" si="19"/>
        <v>1522634.8931824374</v>
      </c>
      <c r="F188" s="29">
        <v>1932786</v>
      </c>
      <c r="G188" s="30">
        <f t="shared" si="20"/>
        <v>386557.2</v>
      </c>
      <c r="H188" s="31">
        <f t="shared" si="21"/>
        <v>1546228.8</v>
      </c>
      <c r="I188" s="29">
        <f t="shared" si="22"/>
        <v>29492.383521953365</v>
      </c>
      <c r="J188" s="30">
        <f t="shared" si="23"/>
        <v>5898.4767043906731</v>
      </c>
      <c r="K188" s="31">
        <f t="shared" si="24"/>
        <v>23593.906817562693</v>
      </c>
    </row>
    <row r="189" spans="1:11" x14ac:dyDescent="0.25">
      <c r="A189" s="1" t="s">
        <v>354</v>
      </c>
      <c r="B189" s="1" t="s">
        <v>355</v>
      </c>
      <c r="C189" s="20">
        <f t="shared" si="17"/>
        <v>350015.3559407717</v>
      </c>
      <c r="D189" s="21">
        <f t="shared" si="18"/>
        <v>70003.071188154339</v>
      </c>
      <c r="E189" s="22">
        <f t="shared" si="19"/>
        <v>280012.28475261736</v>
      </c>
      <c r="F189" s="29">
        <v>355439</v>
      </c>
      <c r="G189" s="30">
        <f t="shared" si="20"/>
        <v>71087.8</v>
      </c>
      <c r="H189" s="31">
        <f t="shared" si="21"/>
        <v>284351.2</v>
      </c>
      <c r="I189" s="29">
        <f t="shared" si="22"/>
        <v>5423.6440592283034</v>
      </c>
      <c r="J189" s="30">
        <f t="shared" si="23"/>
        <v>1084.7288118456606</v>
      </c>
      <c r="K189" s="31">
        <f t="shared" si="24"/>
        <v>4338.9152473826425</v>
      </c>
    </row>
    <row r="190" spans="1:11" x14ac:dyDescent="0.25">
      <c r="A190" s="1" t="s">
        <v>356</v>
      </c>
      <c r="B190" s="1" t="s">
        <v>357</v>
      </c>
      <c r="C190" s="20">
        <f t="shared" si="17"/>
        <v>3785917.519387248</v>
      </c>
      <c r="D190" s="21">
        <f t="shared" si="18"/>
        <v>757183.50387744966</v>
      </c>
      <c r="E190" s="22">
        <f t="shared" si="19"/>
        <v>3028734.0155097982</v>
      </c>
      <c r="F190" s="29">
        <v>3844582</v>
      </c>
      <c r="G190" s="30">
        <f t="shared" si="20"/>
        <v>768916.4</v>
      </c>
      <c r="H190" s="31">
        <f t="shared" si="21"/>
        <v>3075665.6</v>
      </c>
      <c r="I190" s="29">
        <f t="shared" si="22"/>
        <v>58664.480612752028</v>
      </c>
      <c r="J190" s="30">
        <f t="shared" si="23"/>
        <v>11732.896122550406</v>
      </c>
      <c r="K190" s="31">
        <f t="shared" si="24"/>
        <v>46931.584490201625</v>
      </c>
    </row>
    <row r="191" spans="1:11" x14ac:dyDescent="0.25">
      <c r="A191" s="1" t="s">
        <v>358</v>
      </c>
      <c r="B191" s="1" t="s">
        <v>359</v>
      </c>
      <c r="C191" s="20">
        <f t="shared" si="17"/>
        <v>10550331.90137611</v>
      </c>
      <c r="D191" s="21">
        <f t="shared" si="18"/>
        <v>2110066.380275222</v>
      </c>
      <c r="E191" s="22">
        <f t="shared" si="19"/>
        <v>8440265.521100888</v>
      </c>
      <c r="F191" s="29">
        <v>10713814</v>
      </c>
      <c r="G191" s="30">
        <f t="shared" si="20"/>
        <v>2142762.8000000003</v>
      </c>
      <c r="H191" s="31">
        <f t="shared" si="21"/>
        <v>8571051.1999999993</v>
      </c>
      <c r="I191" s="29">
        <f t="shared" si="22"/>
        <v>163482.09862389043</v>
      </c>
      <c r="J191" s="30">
        <f t="shared" si="23"/>
        <v>32696.419724778087</v>
      </c>
      <c r="K191" s="31">
        <f t="shared" si="24"/>
        <v>130785.67889911235</v>
      </c>
    </row>
    <row r="192" spans="1:11" x14ac:dyDescent="0.25">
      <c r="A192" s="1" t="s">
        <v>360</v>
      </c>
      <c r="B192" s="1" t="s">
        <v>361</v>
      </c>
      <c r="C192" s="20">
        <f t="shared" si="17"/>
        <v>4507072.8951791711</v>
      </c>
      <c r="D192" s="21">
        <f t="shared" si="18"/>
        <v>901414.57903583429</v>
      </c>
      <c r="E192" s="22">
        <f t="shared" si="19"/>
        <v>3605658.3161433367</v>
      </c>
      <c r="F192" s="29">
        <v>4576912</v>
      </c>
      <c r="G192" s="30">
        <f t="shared" si="20"/>
        <v>915382.4</v>
      </c>
      <c r="H192" s="31">
        <f t="shared" si="21"/>
        <v>3661529.6</v>
      </c>
      <c r="I192" s="29">
        <f t="shared" si="22"/>
        <v>69839.104820828885</v>
      </c>
      <c r="J192" s="30">
        <f t="shared" si="23"/>
        <v>13967.820964165778</v>
      </c>
      <c r="K192" s="31">
        <f t="shared" si="24"/>
        <v>55871.283856663111</v>
      </c>
    </row>
    <row r="193" spans="1:11" x14ac:dyDescent="0.25">
      <c r="A193" s="1" t="s">
        <v>362</v>
      </c>
      <c r="B193" s="1" t="s">
        <v>363</v>
      </c>
      <c r="C193" s="20">
        <f t="shared" si="17"/>
        <v>952103.72806255554</v>
      </c>
      <c r="D193" s="21">
        <f t="shared" si="18"/>
        <v>190420.74561251112</v>
      </c>
      <c r="E193" s="22">
        <f t="shared" si="19"/>
        <v>761682.98245004448</v>
      </c>
      <c r="F193" s="29">
        <v>966857</v>
      </c>
      <c r="G193" s="30">
        <f t="shared" si="20"/>
        <v>193371.40000000002</v>
      </c>
      <c r="H193" s="31">
        <f t="shared" si="21"/>
        <v>773485.6</v>
      </c>
      <c r="I193" s="29">
        <f t="shared" si="22"/>
        <v>14753.271937444457</v>
      </c>
      <c r="J193" s="30">
        <f t="shared" si="23"/>
        <v>2950.6543874888916</v>
      </c>
      <c r="K193" s="31">
        <f t="shared" si="24"/>
        <v>11802.617549955565</v>
      </c>
    </row>
    <row r="194" spans="1:11" x14ac:dyDescent="0.25">
      <c r="A194" s="1" t="s">
        <v>364</v>
      </c>
      <c r="B194" s="1" t="s">
        <v>365</v>
      </c>
      <c r="C194" s="20">
        <f t="shared" si="17"/>
        <v>228306.29217033662</v>
      </c>
      <c r="D194" s="21">
        <f t="shared" si="18"/>
        <v>45661.258434067327</v>
      </c>
      <c r="E194" s="22">
        <f t="shared" si="19"/>
        <v>182645.03373626928</v>
      </c>
      <c r="F194" s="29">
        <v>231844</v>
      </c>
      <c r="G194" s="30">
        <f t="shared" si="20"/>
        <v>46368.800000000003</v>
      </c>
      <c r="H194" s="31">
        <f t="shared" si="21"/>
        <v>185475.20000000001</v>
      </c>
      <c r="I194" s="29">
        <f t="shared" si="22"/>
        <v>3537.7078296633845</v>
      </c>
      <c r="J194" s="30">
        <f t="shared" si="23"/>
        <v>707.54156593267692</v>
      </c>
      <c r="K194" s="31">
        <f t="shared" si="24"/>
        <v>2830.1662637307077</v>
      </c>
    </row>
    <row r="195" spans="1:11" x14ac:dyDescent="0.25">
      <c r="A195" s="1" t="s">
        <v>366</v>
      </c>
      <c r="B195" s="1" t="s">
        <v>367</v>
      </c>
      <c r="C195" s="20">
        <f t="shared" si="17"/>
        <v>772006.41623887885</v>
      </c>
      <c r="D195" s="21">
        <f t="shared" si="18"/>
        <v>154401.28324777578</v>
      </c>
      <c r="E195" s="22">
        <f t="shared" si="19"/>
        <v>617605.13299110311</v>
      </c>
      <c r="F195" s="29">
        <v>783969</v>
      </c>
      <c r="G195" s="30">
        <f t="shared" si="20"/>
        <v>156793.80000000002</v>
      </c>
      <c r="H195" s="31">
        <f t="shared" si="21"/>
        <v>627175.19999999995</v>
      </c>
      <c r="I195" s="29">
        <f t="shared" si="22"/>
        <v>11962.583761121146</v>
      </c>
      <c r="J195" s="30">
        <f t="shared" si="23"/>
        <v>2392.5167522242295</v>
      </c>
      <c r="K195" s="31">
        <f t="shared" si="24"/>
        <v>9570.0670088969164</v>
      </c>
    </row>
    <row r="196" spans="1:11" x14ac:dyDescent="0.25">
      <c r="A196" s="1" t="s">
        <v>368</v>
      </c>
      <c r="B196" s="1" t="s">
        <v>369</v>
      </c>
      <c r="C196" s="20">
        <f t="shared" si="17"/>
        <v>182646.80627006746</v>
      </c>
      <c r="D196" s="21">
        <f t="shared" si="18"/>
        <v>36529.361254013493</v>
      </c>
      <c r="E196" s="22">
        <f t="shared" si="19"/>
        <v>146117.44501605397</v>
      </c>
      <c r="F196" s="29">
        <v>185477</v>
      </c>
      <c r="G196" s="30">
        <f t="shared" si="20"/>
        <v>37095.4</v>
      </c>
      <c r="H196" s="31">
        <f t="shared" si="21"/>
        <v>148381.6</v>
      </c>
      <c r="I196" s="29">
        <f t="shared" si="22"/>
        <v>2830.1937299325364</v>
      </c>
      <c r="J196" s="30">
        <f t="shared" si="23"/>
        <v>566.03874598650725</v>
      </c>
      <c r="K196" s="31">
        <f t="shared" si="24"/>
        <v>2264.154983946029</v>
      </c>
    </row>
    <row r="197" spans="1:11" x14ac:dyDescent="0.25">
      <c r="A197" s="1" t="s">
        <v>370</v>
      </c>
      <c r="B197" s="1" t="s">
        <v>371</v>
      </c>
      <c r="C197" s="20">
        <f t="shared" si="17"/>
        <v>300252.45429770229</v>
      </c>
      <c r="D197" s="21">
        <f t="shared" si="18"/>
        <v>60050.490859540463</v>
      </c>
      <c r="E197" s="22">
        <f t="shared" si="19"/>
        <v>240201.96343816182</v>
      </c>
      <c r="F197" s="29">
        <v>304905</v>
      </c>
      <c r="G197" s="30">
        <f t="shared" si="20"/>
        <v>60981</v>
      </c>
      <c r="H197" s="31">
        <f t="shared" si="21"/>
        <v>243924</v>
      </c>
      <c r="I197" s="29">
        <f t="shared" si="22"/>
        <v>4652.5457022977062</v>
      </c>
      <c r="J197" s="30">
        <f t="shared" si="23"/>
        <v>930.5091404595413</v>
      </c>
      <c r="K197" s="31">
        <f t="shared" si="24"/>
        <v>3722.0365618381647</v>
      </c>
    </row>
    <row r="198" spans="1:11" x14ac:dyDescent="0.25">
      <c r="A198" s="1" t="s">
        <v>372</v>
      </c>
      <c r="B198" s="1" t="s">
        <v>373</v>
      </c>
      <c r="C198" s="20">
        <f t="shared" si="17"/>
        <v>681773.61376022885</v>
      </c>
      <c r="D198" s="21">
        <f t="shared" si="18"/>
        <v>136354.72275204578</v>
      </c>
      <c r="E198" s="22">
        <f t="shared" si="19"/>
        <v>545418.89100818313</v>
      </c>
      <c r="F198" s="29">
        <v>692338</v>
      </c>
      <c r="G198" s="30">
        <f t="shared" si="20"/>
        <v>138467.6</v>
      </c>
      <c r="H198" s="31">
        <f t="shared" si="21"/>
        <v>553870.4</v>
      </c>
      <c r="I198" s="29">
        <f t="shared" si="22"/>
        <v>10564.386239771149</v>
      </c>
      <c r="J198" s="30">
        <f t="shared" si="23"/>
        <v>2112.8772479542299</v>
      </c>
      <c r="K198" s="31">
        <f t="shared" si="24"/>
        <v>8451.5089918169197</v>
      </c>
    </row>
    <row r="199" spans="1:11" x14ac:dyDescent="0.25">
      <c r="A199" s="1" t="s">
        <v>374</v>
      </c>
      <c r="B199" s="1" t="s">
        <v>375</v>
      </c>
      <c r="C199" s="20">
        <f t="shared" si="17"/>
        <v>3198473.230661476</v>
      </c>
      <c r="D199" s="21">
        <f t="shared" si="18"/>
        <v>639694.64613229525</v>
      </c>
      <c r="E199" s="22">
        <f t="shared" si="19"/>
        <v>2558778.584529181</v>
      </c>
      <c r="F199" s="29">
        <v>3248035</v>
      </c>
      <c r="G199" s="30">
        <f t="shared" si="20"/>
        <v>649607</v>
      </c>
      <c r="H199" s="31">
        <f t="shared" si="21"/>
        <v>2598428</v>
      </c>
      <c r="I199" s="29">
        <f t="shared" si="22"/>
        <v>49561.769338523969</v>
      </c>
      <c r="J199" s="30">
        <f t="shared" si="23"/>
        <v>9912.3538677047945</v>
      </c>
      <c r="K199" s="31">
        <f t="shared" si="24"/>
        <v>39649.415470819178</v>
      </c>
    </row>
    <row r="200" spans="1:11" x14ac:dyDescent="0.25">
      <c r="A200" s="1" t="s">
        <v>376</v>
      </c>
      <c r="B200" s="1" t="s">
        <v>377</v>
      </c>
      <c r="C200" s="20">
        <f t="shared" si="17"/>
        <v>2618588.7985849674</v>
      </c>
      <c r="D200" s="21">
        <f t="shared" si="18"/>
        <v>523717.75971699349</v>
      </c>
      <c r="E200" s="22">
        <f t="shared" si="19"/>
        <v>2094871.038867974</v>
      </c>
      <c r="F200" s="29">
        <v>2659165</v>
      </c>
      <c r="G200" s="30">
        <f t="shared" si="20"/>
        <v>531833</v>
      </c>
      <c r="H200" s="31">
        <f t="shared" si="21"/>
        <v>2127332</v>
      </c>
      <c r="I200" s="29">
        <f t="shared" si="22"/>
        <v>40576.201415032614</v>
      </c>
      <c r="J200" s="30">
        <f t="shared" si="23"/>
        <v>8115.240283006523</v>
      </c>
      <c r="K200" s="31">
        <f t="shared" si="24"/>
        <v>32460.961132026092</v>
      </c>
    </row>
    <row r="201" spans="1:11" x14ac:dyDescent="0.25">
      <c r="A201" s="1" t="s">
        <v>378</v>
      </c>
      <c r="B201" s="1" t="s">
        <v>379</v>
      </c>
      <c r="C201" s="20">
        <f t="shared" si="17"/>
        <v>10019058.22397385</v>
      </c>
      <c r="D201" s="21">
        <f t="shared" si="18"/>
        <v>2003811.6447947701</v>
      </c>
      <c r="E201" s="22">
        <f t="shared" si="19"/>
        <v>8015246.5791790802</v>
      </c>
      <c r="F201" s="29">
        <v>10174308</v>
      </c>
      <c r="G201" s="30">
        <f t="shared" si="20"/>
        <v>2034861.6</v>
      </c>
      <c r="H201" s="31">
        <f t="shared" si="21"/>
        <v>8139446.4000000004</v>
      </c>
      <c r="I201" s="29">
        <f t="shared" si="22"/>
        <v>155249.77602615021</v>
      </c>
      <c r="J201" s="30">
        <f t="shared" si="23"/>
        <v>31049.955205230042</v>
      </c>
      <c r="K201" s="31">
        <f t="shared" si="24"/>
        <v>124199.82082092017</v>
      </c>
    </row>
    <row r="202" spans="1:11" x14ac:dyDescent="0.25">
      <c r="A202" s="1" t="s">
        <v>380</v>
      </c>
      <c r="B202" s="1" t="s">
        <v>381</v>
      </c>
      <c r="C202" s="20">
        <f t="shared" si="17"/>
        <v>19425.000946119198</v>
      </c>
      <c r="D202" s="21">
        <f t="shared" si="18"/>
        <v>3885.0001892238397</v>
      </c>
      <c r="E202" s="22">
        <f t="shared" si="19"/>
        <v>15540.000756895359</v>
      </c>
      <c r="F202" s="29">
        <v>19726</v>
      </c>
      <c r="G202" s="30">
        <f t="shared" si="20"/>
        <v>3945.2000000000003</v>
      </c>
      <c r="H202" s="31">
        <f t="shared" si="21"/>
        <v>15780.8</v>
      </c>
      <c r="I202" s="29">
        <f t="shared" si="22"/>
        <v>300.99905388080151</v>
      </c>
      <c r="J202" s="30">
        <f t="shared" si="23"/>
        <v>60.199810776160305</v>
      </c>
      <c r="K202" s="31">
        <f t="shared" si="24"/>
        <v>240.79924310464122</v>
      </c>
    </row>
    <row r="203" spans="1:11" x14ac:dyDescent="0.25">
      <c r="A203" s="1" t="s">
        <v>382</v>
      </c>
      <c r="B203" s="1" t="s">
        <v>383</v>
      </c>
      <c r="C203" s="20">
        <f t="shared" si="17"/>
        <v>207571.58569555782</v>
      </c>
      <c r="D203" s="21">
        <f t="shared" si="18"/>
        <v>41514.317139111568</v>
      </c>
      <c r="E203" s="22">
        <f t="shared" si="19"/>
        <v>166057.26855644624</v>
      </c>
      <c r="F203" s="29">
        <v>210788</v>
      </c>
      <c r="G203" s="30">
        <f t="shared" si="20"/>
        <v>42157.600000000006</v>
      </c>
      <c r="H203" s="31">
        <f t="shared" si="21"/>
        <v>168630.39999999999</v>
      </c>
      <c r="I203" s="29">
        <f t="shared" si="22"/>
        <v>3216.4143044421799</v>
      </c>
      <c r="J203" s="30">
        <f t="shared" si="23"/>
        <v>643.28286088843606</v>
      </c>
      <c r="K203" s="31">
        <f t="shared" si="24"/>
        <v>2573.1314435537438</v>
      </c>
    </row>
    <row r="204" spans="1:11" x14ac:dyDescent="0.25">
      <c r="A204" s="1" t="s">
        <v>384</v>
      </c>
      <c r="B204" s="1" t="s">
        <v>385</v>
      </c>
      <c r="C204" s="20">
        <f t="shared" si="17"/>
        <v>36165540.814007849</v>
      </c>
      <c r="D204" s="21">
        <f t="shared" si="18"/>
        <v>7233108.1628015703</v>
      </c>
      <c r="E204" s="22">
        <f t="shared" si="19"/>
        <v>28932432.651206277</v>
      </c>
      <c r="F204" s="29">
        <v>36725942</v>
      </c>
      <c r="G204" s="30">
        <f t="shared" si="20"/>
        <v>7345188.4000000004</v>
      </c>
      <c r="H204" s="31">
        <f t="shared" si="21"/>
        <v>29380753.600000001</v>
      </c>
      <c r="I204" s="29">
        <f t="shared" si="22"/>
        <v>560401.1859921515</v>
      </c>
      <c r="J204" s="30">
        <f t="shared" si="23"/>
        <v>112080.2371984303</v>
      </c>
      <c r="K204" s="31">
        <f t="shared" si="24"/>
        <v>448320.94879372121</v>
      </c>
    </row>
    <row r="205" spans="1:11" x14ac:dyDescent="0.25">
      <c r="A205" s="1" t="s">
        <v>386</v>
      </c>
      <c r="B205" s="1" t="s">
        <v>387</v>
      </c>
      <c r="C205" s="20">
        <f t="shared" si="17"/>
        <v>625292.80902203498</v>
      </c>
      <c r="D205" s="21">
        <f t="shared" si="18"/>
        <v>125058.561804407</v>
      </c>
      <c r="E205" s="22">
        <f t="shared" si="19"/>
        <v>500234.247217628</v>
      </c>
      <c r="F205" s="29">
        <v>634982</v>
      </c>
      <c r="G205" s="30">
        <f t="shared" si="20"/>
        <v>126996.40000000001</v>
      </c>
      <c r="H205" s="31">
        <f t="shared" si="21"/>
        <v>507985.6</v>
      </c>
      <c r="I205" s="29">
        <f t="shared" si="22"/>
        <v>9689.1909779650159</v>
      </c>
      <c r="J205" s="30">
        <f t="shared" si="23"/>
        <v>1937.8381955930033</v>
      </c>
      <c r="K205" s="31">
        <f t="shared" si="24"/>
        <v>7751.3527823720124</v>
      </c>
    </row>
    <row r="206" spans="1:11" x14ac:dyDescent="0.25">
      <c r="A206" s="1" t="s">
        <v>388</v>
      </c>
      <c r="B206" s="1" t="s">
        <v>389</v>
      </c>
      <c r="C206" s="20">
        <f t="shared" ref="C206:C269" si="25">$C$11*(F206/$F$11)</f>
        <v>109210.7310112267</v>
      </c>
      <c r="D206" s="21">
        <f t="shared" ref="D206:D269" si="26">C206*0.2</f>
        <v>21842.146202245342</v>
      </c>
      <c r="E206" s="22">
        <f t="shared" ref="E206:E269" si="27">C206-D206</f>
        <v>87368.584808981366</v>
      </c>
      <c r="F206" s="29">
        <v>110903</v>
      </c>
      <c r="G206" s="30">
        <f t="shared" ref="G206:G269" si="28">F206*0.2</f>
        <v>22180.600000000002</v>
      </c>
      <c r="H206" s="31">
        <f t="shared" ref="H206:H269" si="29">F206-G206</f>
        <v>88722.4</v>
      </c>
      <c r="I206" s="29">
        <f t="shared" ref="I206:I269" si="30">F206-C206</f>
        <v>1692.2689887732995</v>
      </c>
      <c r="J206" s="30">
        <f t="shared" ref="J206:J269" si="31">I206*0.2</f>
        <v>338.45379775465994</v>
      </c>
      <c r="K206" s="31">
        <f t="shared" ref="K206:K269" si="32">I206-J206</f>
        <v>1353.8151910186396</v>
      </c>
    </row>
    <row r="207" spans="1:11" x14ac:dyDescent="0.25">
      <c r="A207" s="1" t="s">
        <v>390</v>
      </c>
      <c r="B207" s="1" t="s">
        <v>391</v>
      </c>
      <c r="C207" s="20">
        <f t="shared" si="25"/>
        <v>278422.7158320442</v>
      </c>
      <c r="D207" s="21">
        <f t="shared" si="26"/>
        <v>55684.543166408839</v>
      </c>
      <c r="E207" s="22">
        <f t="shared" si="27"/>
        <v>222738.17266563536</v>
      </c>
      <c r="F207" s="29">
        <v>282737</v>
      </c>
      <c r="G207" s="30">
        <f t="shared" si="28"/>
        <v>56547.4</v>
      </c>
      <c r="H207" s="31">
        <f t="shared" si="29"/>
        <v>226189.6</v>
      </c>
      <c r="I207" s="29">
        <f t="shared" si="30"/>
        <v>4314.2841679558042</v>
      </c>
      <c r="J207" s="30">
        <f t="shared" si="31"/>
        <v>862.85683359116092</v>
      </c>
      <c r="K207" s="31">
        <f t="shared" si="32"/>
        <v>3451.4273343646432</v>
      </c>
    </row>
    <row r="208" spans="1:11" x14ac:dyDescent="0.25">
      <c r="A208" s="1" t="s">
        <v>392</v>
      </c>
      <c r="B208" s="1" t="s">
        <v>393</v>
      </c>
      <c r="C208" s="20">
        <f t="shared" si="25"/>
        <v>2802012.5655032396</v>
      </c>
      <c r="D208" s="21">
        <f t="shared" si="26"/>
        <v>560402.51310064795</v>
      </c>
      <c r="E208" s="22">
        <f t="shared" si="27"/>
        <v>2241610.0524025918</v>
      </c>
      <c r="F208" s="29">
        <v>2845431</v>
      </c>
      <c r="G208" s="30">
        <f t="shared" si="28"/>
        <v>569086.20000000007</v>
      </c>
      <c r="H208" s="31">
        <f t="shared" si="29"/>
        <v>2276344.7999999998</v>
      </c>
      <c r="I208" s="29">
        <f t="shared" si="30"/>
        <v>43418.434496760368</v>
      </c>
      <c r="J208" s="30">
        <f t="shared" si="31"/>
        <v>8683.6868993520748</v>
      </c>
      <c r="K208" s="31">
        <f t="shared" si="32"/>
        <v>34734.747597408292</v>
      </c>
    </row>
    <row r="209" spans="1:11" x14ac:dyDescent="0.25">
      <c r="A209" s="1" t="s">
        <v>394</v>
      </c>
      <c r="B209" s="1" t="s">
        <v>395</v>
      </c>
      <c r="C209" s="20">
        <f t="shared" si="25"/>
        <v>0</v>
      </c>
      <c r="D209" s="21">
        <f t="shared" si="26"/>
        <v>0</v>
      </c>
      <c r="E209" s="22">
        <f t="shared" si="27"/>
        <v>0</v>
      </c>
      <c r="F209" s="29">
        <v>0</v>
      </c>
      <c r="G209" s="30">
        <f t="shared" si="28"/>
        <v>0</v>
      </c>
      <c r="H209" s="31">
        <f t="shared" si="29"/>
        <v>0</v>
      </c>
      <c r="I209" s="29">
        <f t="shared" si="30"/>
        <v>0</v>
      </c>
      <c r="J209" s="30">
        <f t="shared" si="31"/>
        <v>0</v>
      </c>
      <c r="K209" s="31">
        <f t="shared" si="32"/>
        <v>0</v>
      </c>
    </row>
    <row r="210" spans="1:11" x14ac:dyDescent="0.25">
      <c r="A210" s="1" t="s">
        <v>396</v>
      </c>
      <c r="B210" s="1" t="s">
        <v>397</v>
      </c>
      <c r="C210" s="20">
        <f t="shared" si="25"/>
        <v>3135138.6285702968</v>
      </c>
      <c r="D210" s="21">
        <f t="shared" si="26"/>
        <v>627027.72571405943</v>
      </c>
      <c r="E210" s="22">
        <f t="shared" si="27"/>
        <v>2508110.9028562373</v>
      </c>
      <c r="F210" s="29">
        <v>3183719</v>
      </c>
      <c r="G210" s="30">
        <f t="shared" si="28"/>
        <v>636743.80000000005</v>
      </c>
      <c r="H210" s="31">
        <f t="shared" si="29"/>
        <v>2546975.2000000002</v>
      </c>
      <c r="I210" s="29">
        <f t="shared" si="30"/>
        <v>48580.371429703198</v>
      </c>
      <c r="J210" s="30">
        <f t="shared" si="31"/>
        <v>9716.07428594064</v>
      </c>
      <c r="K210" s="31">
        <f t="shared" si="32"/>
        <v>38864.29714376256</v>
      </c>
    </row>
    <row r="211" spans="1:11" x14ac:dyDescent="0.25">
      <c r="A211" s="1" t="s">
        <v>398</v>
      </c>
      <c r="B211" s="1" t="s">
        <v>399</v>
      </c>
      <c r="C211" s="20">
        <f t="shared" si="25"/>
        <v>642089.53624184406</v>
      </c>
      <c r="D211" s="21">
        <f t="shared" si="26"/>
        <v>128417.90724836882</v>
      </c>
      <c r="E211" s="22">
        <f t="shared" si="27"/>
        <v>513671.62899347523</v>
      </c>
      <c r="F211" s="29">
        <v>652039</v>
      </c>
      <c r="G211" s="30">
        <f t="shared" si="28"/>
        <v>130407.8</v>
      </c>
      <c r="H211" s="31">
        <f t="shared" si="29"/>
        <v>521631.2</v>
      </c>
      <c r="I211" s="29">
        <f t="shared" si="30"/>
        <v>9949.4637581559364</v>
      </c>
      <c r="J211" s="30">
        <f t="shared" si="31"/>
        <v>1989.8927516311874</v>
      </c>
      <c r="K211" s="31">
        <f t="shared" si="32"/>
        <v>7959.5710065247495</v>
      </c>
    </row>
    <row r="212" spans="1:11" x14ac:dyDescent="0.25">
      <c r="A212" s="1" t="s">
        <v>400</v>
      </c>
      <c r="B212" s="1" t="s">
        <v>401</v>
      </c>
      <c r="C212" s="20">
        <f t="shared" si="25"/>
        <v>10750876.375302861</v>
      </c>
      <c r="D212" s="21">
        <f t="shared" si="26"/>
        <v>2150175.2750605722</v>
      </c>
      <c r="E212" s="22">
        <f t="shared" si="27"/>
        <v>8600701.1002422888</v>
      </c>
      <c r="F212" s="29">
        <v>10917466</v>
      </c>
      <c r="G212" s="30">
        <f t="shared" si="28"/>
        <v>2183493.2000000002</v>
      </c>
      <c r="H212" s="31">
        <f t="shared" si="29"/>
        <v>8733972.8000000007</v>
      </c>
      <c r="I212" s="29">
        <f t="shared" si="30"/>
        <v>166589.62469713949</v>
      </c>
      <c r="J212" s="30">
        <f t="shared" si="31"/>
        <v>33317.924939427896</v>
      </c>
      <c r="K212" s="31">
        <f t="shared" si="32"/>
        <v>133271.69975771158</v>
      </c>
    </row>
    <row r="213" spans="1:11" x14ac:dyDescent="0.25">
      <c r="A213" s="1" t="s">
        <v>402</v>
      </c>
      <c r="B213" s="1" t="s">
        <v>403</v>
      </c>
      <c r="C213" s="20">
        <f t="shared" si="25"/>
        <v>3297388.4945282396</v>
      </c>
      <c r="D213" s="21">
        <f t="shared" si="26"/>
        <v>659477.69890564797</v>
      </c>
      <c r="E213" s="22">
        <f t="shared" si="27"/>
        <v>2637910.7956225919</v>
      </c>
      <c r="F213" s="29">
        <v>3348483</v>
      </c>
      <c r="G213" s="30">
        <f t="shared" si="28"/>
        <v>669696.60000000009</v>
      </c>
      <c r="H213" s="31">
        <f t="shared" si="29"/>
        <v>2678786.4</v>
      </c>
      <c r="I213" s="29">
        <f t="shared" si="30"/>
        <v>51094.505471760407</v>
      </c>
      <c r="J213" s="30">
        <f t="shared" si="31"/>
        <v>10218.901094352083</v>
      </c>
      <c r="K213" s="31">
        <f t="shared" si="32"/>
        <v>40875.604377408323</v>
      </c>
    </row>
    <row r="214" spans="1:11" x14ac:dyDescent="0.25">
      <c r="A214" s="1" t="s">
        <v>404</v>
      </c>
      <c r="B214" s="1" t="s">
        <v>405</v>
      </c>
      <c r="C214" s="20">
        <f t="shared" si="25"/>
        <v>528573.51758302376</v>
      </c>
      <c r="D214" s="21">
        <f t="shared" si="26"/>
        <v>105714.70351660476</v>
      </c>
      <c r="E214" s="22">
        <f t="shared" si="27"/>
        <v>422858.81406641903</v>
      </c>
      <c r="F214" s="29">
        <v>536764</v>
      </c>
      <c r="G214" s="30">
        <f t="shared" si="28"/>
        <v>107352.8</v>
      </c>
      <c r="H214" s="31">
        <f t="shared" si="29"/>
        <v>429411.2</v>
      </c>
      <c r="I214" s="29">
        <f t="shared" si="30"/>
        <v>8190.4824169762433</v>
      </c>
      <c r="J214" s="30">
        <f t="shared" si="31"/>
        <v>1638.0964833952487</v>
      </c>
      <c r="K214" s="31">
        <f t="shared" si="32"/>
        <v>6552.3859335809948</v>
      </c>
    </row>
    <row r="215" spans="1:11" x14ac:dyDescent="0.25">
      <c r="A215" s="1" t="s">
        <v>406</v>
      </c>
      <c r="B215" s="1" t="s">
        <v>407</v>
      </c>
      <c r="C215" s="20">
        <f t="shared" si="25"/>
        <v>924486.66674582066</v>
      </c>
      <c r="D215" s="21">
        <f t="shared" si="26"/>
        <v>184897.33334916414</v>
      </c>
      <c r="E215" s="22">
        <f t="shared" si="27"/>
        <v>739589.33339665656</v>
      </c>
      <c r="F215" s="29">
        <v>938812</v>
      </c>
      <c r="G215" s="30">
        <f t="shared" si="28"/>
        <v>187762.40000000002</v>
      </c>
      <c r="H215" s="31">
        <f t="shared" si="29"/>
        <v>751049.6</v>
      </c>
      <c r="I215" s="29">
        <f t="shared" si="30"/>
        <v>14325.333254179335</v>
      </c>
      <c r="J215" s="30">
        <f t="shared" si="31"/>
        <v>2865.0666508358672</v>
      </c>
      <c r="K215" s="31">
        <f t="shared" si="32"/>
        <v>11460.266603343469</v>
      </c>
    </row>
    <row r="216" spans="1:11" x14ac:dyDescent="0.25">
      <c r="A216" s="1" t="s">
        <v>408</v>
      </c>
      <c r="B216" s="1" t="s">
        <v>409</v>
      </c>
      <c r="C216" s="20">
        <f t="shared" si="25"/>
        <v>5201409.8346045418</v>
      </c>
      <c r="D216" s="21">
        <f t="shared" si="26"/>
        <v>1040281.9669209084</v>
      </c>
      <c r="E216" s="22">
        <f t="shared" si="27"/>
        <v>4161127.8676836332</v>
      </c>
      <c r="F216" s="29">
        <v>5282008</v>
      </c>
      <c r="G216" s="30">
        <f t="shared" si="28"/>
        <v>1056401.6000000001</v>
      </c>
      <c r="H216" s="31">
        <f t="shared" si="29"/>
        <v>4225606.4000000004</v>
      </c>
      <c r="I216" s="29">
        <f t="shared" si="30"/>
        <v>80598.165395458229</v>
      </c>
      <c r="J216" s="30">
        <f t="shared" si="31"/>
        <v>16119.633079091647</v>
      </c>
      <c r="K216" s="31">
        <f t="shared" si="32"/>
        <v>64478.532316366582</v>
      </c>
    </row>
    <row r="217" spans="1:11" x14ac:dyDescent="0.25">
      <c r="A217" s="1" t="s">
        <v>410</v>
      </c>
      <c r="B217" s="1" t="s">
        <v>411</v>
      </c>
      <c r="C217" s="20">
        <f t="shared" si="25"/>
        <v>3309541.1831968022</v>
      </c>
      <c r="D217" s="21">
        <f t="shared" si="26"/>
        <v>661908.23663936043</v>
      </c>
      <c r="E217" s="22">
        <f t="shared" si="27"/>
        <v>2647632.9465574417</v>
      </c>
      <c r="F217" s="29">
        <v>3360824</v>
      </c>
      <c r="G217" s="30">
        <f t="shared" si="28"/>
        <v>672164.8</v>
      </c>
      <c r="H217" s="31">
        <f t="shared" si="29"/>
        <v>2688659.2</v>
      </c>
      <c r="I217" s="29">
        <f t="shared" si="30"/>
        <v>51282.816803197842</v>
      </c>
      <c r="J217" s="30">
        <f t="shared" si="31"/>
        <v>10256.56336063957</v>
      </c>
      <c r="K217" s="31">
        <f t="shared" si="32"/>
        <v>41026.253442558271</v>
      </c>
    </row>
    <row r="218" spans="1:11" x14ac:dyDescent="0.25">
      <c r="A218" s="1" t="s">
        <v>412</v>
      </c>
      <c r="B218" s="1" t="s">
        <v>413</v>
      </c>
      <c r="C218" s="20">
        <f t="shared" si="25"/>
        <v>0</v>
      </c>
      <c r="D218" s="21">
        <f t="shared" si="26"/>
        <v>0</v>
      </c>
      <c r="E218" s="22">
        <f t="shared" si="27"/>
        <v>0</v>
      </c>
      <c r="F218" s="29">
        <v>0</v>
      </c>
      <c r="G218" s="30">
        <f t="shared" si="28"/>
        <v>0</v>
      </c>
      <c r="H218" s="31">
        <f t="shared" si="29"/>
        <v>0</v>
      </c>
      <c r="I218" s="29">
        <f t="shared" si="30"/>
        <v>0</v>
      </c>
      <c r="J218" s="30">
        <f t="shared" si="31"/>
        <v>0</v>
      </c>
      <c r="K218" s="31">
        <f t="shared" si="32"/>
        <v>0</v>
      </c>
    </row>
    <row r="219" spans="1:11" x14ac:dyDescent="0.25">
      <c r="A219" s="1" t="s">
        <v>414</v>
      </c>
      <c r="B219" s="1" t="s">
        <v>415</v>
      </c>
      <c r="C219" s="20">
        <f t="shared" si="25"/>
        <v>20644258.998762332</v>
      </c>
      <c r="D219" s="21">
        <f t="shared" si="26"/>
        <v>4128851.7997524664</v>
      </c>
      <c r="E219" s="22">
        <f t="shared" si="27"/>
        <v>16515407.199009866</v>
      </c>
      <c r="F219" s="29">
        <v>20964151</v>
      </c>
      <c r="G219" s="30">
        <f t="shared" si="28"/>
        <v>4192830.2</v>
      </c>
      <c r="H219" s="31">
        <f t="shared" si="29"/>
        <v>16771320.800000001</v>
      </c>
      <c r="I219" s="29">
        <f t="shared" si="30"/>
        <v>319892.0012376681</v>
      </c>
      <c r="J219" s="30">
        <f t="shared" si="31"/>
        <v>63978.400247533624</v>
      </c>
      <c r="K219" s="31">
        <f t="shared" si="32"/>
        <v>255913.60099013447</v>
      </c>
    </row>
    <row r="220" spans="1:11" x14ac:dyDescent="0.25">
      <c r="A220" s="1" t="s">
        <v>416</v>
      </c>
      <c r="B220" s="1" t="s">
        <v>417</v>
      </c>
      <c r="C220" s="20">
        <f t="shared" si="25"/>
        <v>201487.8558037843</v>
      </c>
      <c r="D220" s="21">
        <f t="shared" si="26"/>
        <v>40297.571160756866</v>
      </c>
      <c r="E220" s="22">
        <f t="shared" si="27"/>
        <v>161190.28464302744</v>
      </c>
      <c r="F220" s="29">
        <v>204610</v>
      </c>
      <c r="G220" s="30">
        <f t="shared" si="28"/>
        <v>40922</v>
      </c>
      <c r="H220" s="31">
        <f t="shared" si="29"/>
        <v>163688</v>
      </c>
      <c r="I220" s="29">
        <f t="shared" si="30"/>
        <v>3122.1441962156969</v>
      </c>
      <c r="J220" s="30">
        <f t="shared" si="31"/>
        <v>624.42883924313946</v>
      </c>
      <c r="K220" s="31">
        <f t="shared" si="32"/>
        <v>2497.7153569725574</v>
      </c>
    </row>
    <row r="221" spans="1:11" x14ac:dyDescent="0.25">
      <c r="A221" s="1" t="s">
        <v>418</v>
      </c>
      <c r="B221" s="1" t="s">
        <v>419</v>
      </c>
      <c r="C221" s="20">
        <f t="shared" si="25"/>
        <v>343276.77328466839</v>
      </c>
      <c r="D221" s="21">
        <f t="shared" si="26"/>
        <v>68655.354656933676</v>
      </c>
      <c r="E221" s="22">
        <f t="shared" si="27"/>
        <v>274621.4186277347</v>
      </c>
      <c r="F221" s="29">
        <v>348596</v>
      </c>
      <c r="G221" s="30">
        <f t="shared" si="28"/>
        <v>69719.199999999997</v>
      </c>
      <c r="H221" s="31">
        <f t="shared" si="29"/>
        <v>278876.79999999999</v>
      </c>
      <c r="I221" s="29">
        <f t="shared" si="30"/>
        <v>5319.2267153316061</v>
      </c>
      <c r="J221" s="30">
        <f t="shared" si="31"/>
        <v>1063.8453430663212</v>
      </c>
      <c r="K221" s="31">
        <f t="shared" si="32"/>
        <v>4255.3813722652849</v>
      </c>
    </row>
    <row r="222" spans="1:11" x14ac:dyDescent="0.25">
      <c r="A222" s="1" t="s">
        <v>420</v>
      </c>
      <c r="B222" s="1" t="s">
        <v>421</v>
      </c>
      <c r="C222" s="20">
        <f t="shared" si="25"/>
        <v>3668254.7563816709</v>
      </c>
      <c r="D222" s="21">
        <f t="shared" si="26"/>
        <v>733650.95127633424</v>
      </c>
      <c r="E222" s="22">
        <f t="shared" si="27"/>
        <v>2934603.8051053369</v>
      </c>
      <c r="F222" s="29">
        <v>3725096</v>
      </c>
      <c r="G222" s="30">
        <f t="shared" si="28"/>
        <v>745019.20000000007</v>
      </c>
      <c r="H222" s="31">
        <f t="shared" si="29"/>
        <v>2980076.8</v>
      </c>
      <c r="I222" s="29">
        <f t="shared" si="30"/>
        <v>56841.243618329056</v>
      </c>
      <c r="J222" s="30">
        <f t="shared" si="31"/>
        <v>11368.248723665813</v>
      </c>
      <c r="K222" s="31">
        <f t="shared" si="32"/>
        <v>45472.994894663243</v>
      </c>
    </row>
    <row r="223" spans="1:11" x14ac:dyDescent="0.25">
      <c r="A223" s="1" t="s">
        <v>422</v>
      </c>
      <c r="B223" s="1" t="s">
        <v>423</v>
      </c>
      <c r="C223" s="20">
        <f t="shared" si="25"/>
        <v>439600.19884208485</v>
      </c>
      <c r="D223" s="21">
        <f t="shared" si="26"/>
        <v>87920.039768416973</v>
      </c>
      <c r="E223" s="22">
        <f t="shared" si="27"/>
        <v>351680.15907366789</v>
      </c>
      <c r="F223" s="29">
        <v>446412</v>
      </c>
      <c r="G223" s="30">
        <f t="shared" si="28"/>
        <v>89282.400000000009</v>
      </c>
      <c r="H223" s="31">
        <f t="shared" si="29"/>
        <v>357129.6</v>
      </c>
      <c r="I223" s="29">
        <f t="shared" si="30"/>
        <v>6811.8011579151498</v>
      </c>
      <c r="J223" s="30">
        <f t="shared" si="31"/>
        <v>1362.3602315830301</v>
      </c>
      <c r="K223" s="31">
        <f t="shared" si="32"/>
        <v>5449.4409263321195</v>
      </c>
    </row>
    <row r="224" spans="1:11" x14ac:dyDescent="0.25">
      <c r="A224" s="1" t="s">
        <v>424</v>
      </c>
      <c r="B224" s="1" t="s">
        <v>425</v>
      </c>
      <c r="C224" s="20">
        <f t="shared" si="25"/>
        <v>7060764.3077075584</v>
      </c>
      <c r="D224" s="21">
        <f t="shared" si="26"/>
        <v>1412152.8615415117</v>
      </c>
      <c r="E224" s="22">
        <f t="shared" si="27"/>
        <v>5648611.4461660469</v>
      </c>
      <c r="F224" s="29">
        <v>7170174</v>
      </c>
      <c r="G224" s="30">
        <f t="shared" si="28"/>
        <v>1434034.8</v>
      </c>
      <c r="H224" s="31">
        <f t="shared" si="29"/>
        <v>5736139.2000000002</v>
      </c>
      <c r="I224" s="29">
        <f t="shared" si="30"/>
        <v>109409.69229244161</v>
      </c>
      <c r="J224" s="30">
        <f t="shared" si="31"/>
        <v>21881.938458488323</v>
      </c>
      <c r="K224" s="31">
        <f t="shared" si="32"/>
        <v>87527.753833953291</v>
      </c>
    </row>
    <row r="225" spans="1:11" x14ac:dyDescent="0.25">
      <c r="A225" s="1" t="s">
        <v>426</v>
      </c>
      <c r="B225" s="1" t="s">
        <v>427</v>
      </c>
      <c r="C225" s="20">
        <f t="shared" si="25"/>
        <v>786772.60751876608</v>
      </c>
      <c r="D225" s="21">
        <f t="shared" si="26"/>
        <v>157354.52150375323</v>
      </c>
      <c r="E225" s="22">
        <f t="shared" si="27"/>
        <v>629418.08601501281</v>
      </c>
      <c r="F225" s="29">
        <v>798964</v>
      </c>
      <c r="G225" s="30">
        <f t="shared" si="28"/>
        <v>159792.80000000002</v>
      </c>
      <c r="H225" s="31">
        <f t="shared" si="29"/>
        <v>639171.19999999995</v>
      </c>
      <c r="I225" s="29">
        <f t="shared" si="30"/>
        <v>12191.392481233925</v>
      </c>
      <c r="J225" s="30">
        <f t="shared" si="31"/>
        <v>2438.2784962467849</v>
      </c>
      <c r="K225" s="31">
        <f t="shared" si="32"/>
        <v>9753.1139849871397</v>
      </c>
    </row>
    <row r="226" spans="1:11" x14ac:dyDescent="0.25">
      <c r="A226" s="1" t="s">
        <v>428</v>
      </c>
      <c r="B226" s="1" t="s">
        <v>429</v>
      </c>
      <c r="C226" s="20">
        <f t="shared" si="25"/>
        <v>995855.77064777701</v>
      </c>
      <c r="D226" s="21">
        <f t="shared" si="26"/>
        <v>199171.15412955542</v>
      </c>
      <c r="E226" s="22">
        <f t="shared" si="27"/>
        <v>796684.61651822156</v>
      </c>
      <c r="F226" s="29">
        <v>1011287</v>
      </c>
      <c r="G226" s="30">
        <f t="shared" si="28"/>
        <v>202257.40000000002</v>
      </c>
      <c r="H226" s="31">
        <f t="shared" si="29"/>
        <v>809029.6</v>
      </c>
      <c r="I226" s="29">
        <f t="shared" si="30"/>
        <v>15431.229352222988</v>
      </c>
      <c r="J226" s="30">
        <f t="shared" si="31"/>
        <v>3086.245870444598</v>
      </c>
      <c r="K226" s="31">
        <f t="shared" si="32"/>
        <v>12344.98348177839</v>
      </c>
    </row>
    <row r="227" spans="1:11" x14ac:dyDescent="0.25">
      <c r="A227" s="1" t="s">
        <v>430</v>
      </c>
      <c r="B227" s="1" t="s">
        <v>431</v>
      </c>
      <c r="C227" s="20">
        <f t="shared" si="25"/>
        <v>1016360.0477287916</v>
      </c>
      <c r="D227" s="21">
        <f t="shared" si="26"/>
        <v>203272.00954575834</v>
      </c>
      <c r="E227" s="22">
        <f t="shared" si="27"/>
        <v>813088.03818303323</v>
      </c>
      <c r="F227" s="29">
        <v>1032109</v>
      </c>
      <c r="G227" s="30">
        <f t="shared" si="28"/>
        <v>206421.80000000002</v>
      </c>
      <c r="H227" s="31">
        <f t="shared" si="29"/>
        <v>825687.2</v>
      </c>
      <c r="I227" s="29">
        <f t="shared" si="30"/>
        <v>15748.9522712084</v>
      </c>
      <c r="J227" s="30">
        <f t="shared" si="31"/>
        <v>3149.79045424168</v>
      </c>
      <c r="K227" s="31">
        <f t="shared" si="32"/>
        <v>12599.16181696672</v>
      </c>
    </row>
    <row r="228" spans="1:11" x14ac:dyDescent="0.25">
      <c r="A228" s="1" t="s">
        <v>432</v>
      </c>
      <c r="B228" s="1" t="s">
        <v>433</v>
      </c>
      <c r="C228" s="20">
        <f t="shared" si="25"/>
        <v>1543939.9616438323</v>
      </c>
      <c r="D228" s="21">
        <f t="shared" si="26"/>
        <v>308787.99232876644</v>
      </c>
      <c r="E228" s="22">
        <f t="shared" si="27"/>
        <v>1235151.9693150658</v>
      </c>
      <c r="F228" s="29">
        <v>1567864</v>
      </c>
      <c r="G228" s="30">
        <f t="shared" si="28"/>
        <v>313572.8</v>
      </c>
      <c r="H228" s="31">
        <f t="shared" si="29"/>
        <v>1254291.2</v>
      </c>
      <c r="I228" s="29">
        <f t="shared" si="30"/>
        <v>23924.03835616773</v>
      </c>
      <c r="J228" s="30">
        <f t="shared" si="31"/>
        <v>4784.807671233546</v>
      </c>
      <c r="K228" s="31">
        <f t="shared" si="32"/>
        <v>19139.230684934184</v>
      </c>
    </row>
    <row r="229" spans="1:11" x14ac:dyDescent="0.25">
      <c r="A229" s="1" t="s">
        <v>434</v>
      </c>
      <c r="B229" s="1" t="s">
        <v>435</v>
      </c>
      <c r="C229" s="20">
        <f t="shared" si="25"/>
        <v>887314.66351586499</v>
      </c>
      <c r="D229" s="21">
        <f t="shared" si="26"/>
        <v>177462.93270317302</v>
      </c>
      <c r="E229" s="22">
        <f t="shared" si="27"/>
        <v>709851.73081269197</v>
      </c>
      <c r="F229" s="29">
        <v>901064</v>
      </c>
      <c r="G229" s="30">
        <f t="shared" si="28"/>
        <v>180212.80000000002</v>
      </c>
      <c r="H229" s="31">
        <f t="shared" si="29"/>
        <v>720851.2</v>
      </c>
      <c r="I229" s="29">
        <f t="shared" si="30"/>
        <v>13749.336484135012</v>
      </c>
      <c r="J229" s="30">
        <f t="shared" si="31"/>
        <v>2749.8672968270025</v>
      </c>
      <c r="K229" s="31">
        <f t="shared" si="32"/>
        <v>10999.46918730801</v>
      </c>
    </row>
    <row r="230" spans="1:11" x14ac:dyDescent="0.25">
      <c r="A230" s="1" t="s">
        <v>436</v>
      </c>
      <c r="B230" s="1" t="s">
        <v>437</v>
      </c>
      <c r="C230" s="20">
        <f t="shared" si="25"/>
        <v>33581956.603714056</v>
      </c>
      <c r="D230" s="21">
        <f t="shared" si="26"/>
        <v>6716391.320742812</v>
      </c>
      <c r="E230" s="22">
        <f t="shared" si="27"/>
        <v>26865565.282971244</v>
      </c>
      <c r="F230" s="29">
        <v>34102324</v>
      </c>
      <c r="G230" s="30">
        <f t="shared" si="28"/>
        <v>6820464.8000000007</v>
      </c>
      <c r="H230" s="31">
        <f t="shared" si="29"/>
        <v>27281859.199999999</v>
      </c>
      <c r="I230" s="29">
        <f t="shared" si="30"/>
        <v>520367.39628594369</v>
      </c>
      <c r="J230" s="30">
        <f t="shared" si="31"/>
        <v>104073.47925718874</v>
      </c>
      <c r="K230" s="31">
        <f t="shared" si="32"/>
        <v>416293.91702875495</v>
      </c>
    </row>
    <row r="231" spans="1:11" x14ac:dyDescent="0.25">
      <c r="A231" s="1" t="s">
        <v>438</v>
      </c>
      <c r="B231" s="1" t="s">
        <v>439</v>
      </c>
      <c r="C231" s="20">
        <f t="shared" si="25"/>
        <v>677144.34632396686</v>
      </c>
      <c r="D231" s="21">
        <f t="shared" si="26"/>
        <v>135428.86926479338</v>
      </c>
      <c r="E231" s="22">
        <f t="shared" si="27"/>
        <v>541715.47705917351</v>
      </c>
      <c r="F231" s="29">
        <v>687637</v>
      </c>
      <c r="G231" s="30">
        <f t="shared" si="28"/>
        <v>137527.4</v>
      </c>
      <c r="H231" s="31">
        <f t="shared" si="29"/>
        <v>550109.6</v>
      </c>
      <c r="I231" s="29">
        <f t="shared" si="30"/>
        <v>10492.653676033136</v>
      </c>
      <c r="J231" s="30">
        <f t="shared" si="31"/>
        <v>2098.5307352066275</v>
      </c>
      <c r="K231" s="31">
        <f t="shared" si="32"/>
        <v>8394.1229408265099</v>
      </c>
    </row>
    <row r="232" spans="1:11" x14ac:dyDescent="0.25">
      <c r="A232" s="1" t="s">
        <v>440</v>
      </c>
      <c r="B232" s="1" t="s">
        <v>441</v>
      </c>
      <c r="C232" s="20">
        <f t="shared" si="25"/>
        <v>13434304.460225467</v>
      </c>
      <c r="D232" s="21">
        <f t="shared" si="26"/>
        <v>2686860.8920450937</v>
      </c>
      <c r="E232" s="22">
        <f t="shared" si="27"/>
        <v>10747443.568180373</v>
      </c>
      <c r="F232" s="29">
        <v>13642475</v>
      </c>
      <c r="G232" s="30">
        <f t="shared" si="28"/>
        <v>2728495</v>
      </c>
      <c r="H232" s="31">
        <f t="shared" si="29"/>
        <v>10913980</v>
      </c>
      <c r="I232" s="29">
        <f t="shared" si="30"/>
        <v>208170.53977453336</v>
      </c>
      <c r="J232" s="30">
        <f t="shared" si="31"/>
        <v>41634.107954906678</v>
      </c>
      <c r="K232" s="31">
        <f t="shared" si="32"/>
        <v>166536.43181962668</v>
      </c>
    </row>
    <row r="233" spans="1:11" x14ac:dyDescent="0.25">
      <c r="A233" s="1" t="s">
        <v>442</v>
      </c>
      <c r="B233" s="1" t="s">
        <v>443</v>
      </c>
      <c r="C233" s="20">
        <f t="shared" si="25"/>
        <v>1722634.0175439452</v>
      </c>
      <c r="D233" s="21">
        <f t="shared" si="26"/>
        <v>344526.80350878905</v>
      </c>
      <c r="E233" s="22">
        <f t="shared" si="27"/>
        <v>1378107.2140351562</v>
      </c>
      <c r="F233" s="29">
        <v>1749327</v>
      </c>
      <c r="G233" s="30">
        <f t="shared" si="28"/>
        <v>349865.4</v>
      </c>
      <c r="H233" s="31">
        <f t="shared" si="29"/>
        <v>1399461.6</v>
      </c>
      <c r="I233" s="29">
        <f t="shared" si="30"/>
        <v>26692.982456054771</v>
      </c>
      <c r="J233" s="30">
        <f t="shared" si="31"/>
        <v>5338.5964912109548</v>
      </c>
      <c r="K233" s="31">
        <f t="shared" si="32"/>
        <v>21354.385964843816</v>
      </c>
    </row>
    <row r="234" spans="1:11" x14ac:dyDescent="0.25">
      <c r="A234" s="1" t="s">
        <v>444</v>
      </c>
      <c r="B234" s="1" t="s">
        <v>445</v>
      </c>
      <c r="C234" s="20">
        <f t="shared" si="25"/>
        <v>403062.36881547997</v>
      </c>
      <c r="D234" s="21">
        <f t="shared" si="26"/>
        <v>80612.473763096001</v>
      </c>
      <c r="E234" s="22">
        <f t="shared" si="27"/>
        <v>322449.895052384</v>
      </c>
      <c r="F234" s="29">
        <v>409308</v>
      </c>
      <c r="G234" s="30">
        <f t="shared" si="28"/>
        <v>81861.600000000006</v>
      </c>
      <c r="H234" s="31">
        <f t="shared" si="29"/>
        <v>327446.40000000002</v>
      </c>
      <c r="I234" s="29">
        <f t="shared" si="30"/>
        <v>6245.6311845200253</v>
      </c>
      <c r="J234" s="30">
        <f t="shared" si="31"/>
        <v>1249.1262369040051</v>
      </c>
      <c r="K234" s="31">
        <f t="shared" si="32"/>
        <v>4996.5049476160202</v>
      </c>
    </row>
    <row r="235" spans="1:11" x14ac:dyDescent="0.25">
      <c r="A235" s="1" t="s">
        <v>446</v>
      </c>
      <c r="B235" s="1" t="s">
        <v>447</v>
      </c>
      <c r="C235" s="20">
        <f t="shared" si="25"/>
        <v>2848853.7406022996</v>
      </c>
      <c r="D235" s="21">
        <f t="shared" si="26"/>
        <v>569770.74812045996</v>
      </c>
      <c r="E235" s="22">
        <f t="shared" si="27"/>
        <v>2279082.9924818398</v>
      </c>
      <c r="F235" s="29">
        <v>2892998</v>
      </c>
      <c r="G235" s="30">
        <f t="shared" si="28"/>
        <v>578599.6</v>
      </c>
      <c r="H235" s="31">
        <f t="shared" si="29"/>
        <v>2314398.4</v>
      </c>
      <c r="I235" s="29">
        <f t="shared" si="30"/>
        <v>44144.259397700429</v>
      </c>
      <c r="J235" s="30">
        <f t="shared" si="31"/>
        <v>8828.8518795400869</v>
      </c>
      <c r="K235" s="31">
        <f t="shared" si="32"/>
        <v>35315.40751816034</v>
      </c>
    </row>
    <row r="236" spans="1:11" x14ac:dyDescent="0.25">
      <c r="A236" s="1" t="s">
        <v>448</v>
      </c>
      <c r="B236" s="1" t="s">
        <v>449</v>
      </c>
      <c r="C236" s="20">
        <f t="shared" si="25"/>
        <v>1068010.697866929</v>
      </c>
      <c r="D236" s="21">
        <f t="shared" si="26"/>
        <v>213602.13957338582</v>
      </c>
      <c r="E236" s="22">
        <f t="shared" si="27"/>
        <v>854408.55829354317</v>
      </c>
      <c r="F236" s="29">
        <v>1084560</v>
      </c>
      <c r="G236" s="30">
        <f t="shared" si="28"/>
        <v>216912</v>
      </c>
      <c r="H236" s="31">
        <f t="shared" si="29"/>
        <v>867648</v>
      </c>
      <c r="I236" s="29">
        <f t="shared" si="30"/>
        <v>16549.302133071003</v>
      </c>
      <c r="J236" s="30">
        <f t="shared" si="31"/>
        <v>3309.8604266142011</v>
      </c>
      <c r="K236" s="31">
        <f t="shared" si="32"/>
        <v>13239.441706456802</v>
      </c>
    </row>
    <row r="237" spans="1:11" x14ac:dyDescent="0.25">
      <c r="A237" s="1" t="s">
        <v>450</v>
      </c>
      <c r="B237" s="1" t="s">
        <v>451</v>
      </c>
      <c r="C237" s="20">
        <f t="shared" si="25"/>
        <v>3627857.7263800162</v>
      </c>
      <c r="D237" s="21">
        <f t="shared" si="26"/>
        <v>725571.54527600331</v>
      </c>
      <c r="E237" s="22">
        <f t="shared" si="27"/>
        <v>2902286.1811040128</v>
      </c>
      <c r="F237" s="29">
        <v>3684073</v>
      </c>
      <c r="G237" s="30">
        <f t="shared" si="28"/>
        <v>736814.60000000009</v>
      </c>
      <c r="H237" s="31">
        <f t="shared" si="29"/>
        <v>2947258.4</v>
      </c>
      <c r="I237" s="29">
        <f t="shared" si="30"/>
        <v>56215.273619983811</v>
      </c>
      <c r="J237" s="30">
        <f t="shared" si="31"/>
        <v>11243.054723996764</v>
      </c>
      <c r="K237" s="31">
        <f t="shared" si="32"/>
        <v>44972.218895987047</v>
      </c>
    </row>
    <row r="238" spans="1:11" x14ac:dyDescent="0.25">
      <c r="A238" s="1" t="s">
        <v>452</v>
      </c>
      <c r="B238" s="1" t="s">
        <v>453</v>
      </c>
      <c r="C238" s="20">
        <f t="shared" si="25"/>
        <v>0</v>
      </c>
      <c r="D238" s="21">
        <f t="shared" si="26"/>
        <v>0</v>
      </c>
      <c r="E238" s="22">
        <f t="shared" si="27"/>
        <v>0</v>
      </c>
      <c r="F238" s="29">
        <v>0</v>
      </c>
      <c r="G238" s="30">
        <f t="shared" si="28"/>
        <v>0</v>
      </c>
      <c r="H238" s="31">
        <f t="shared" si="29"/>
        <v>0</v>
      </c>
      <c r="I238" s="29">
        <f t="shared" si="30"/>
        <v>0</v>
      </c>
      <c r="J238" s="30">
        <f t="shared" si="31"/>
        <v>0</v>
      </c>
      <c r="K238" s="31">
        <f t="shared" si="32"/>
        <v>0</v>
      </c>
    </row>
    <row r="239" spans="1:11" x14ac:dyDescent="0.25">
      <c r="A239" s="1" t="s">
        <v>454</v>
      </c>
      <c r="B239" s="1" t="s">
        <v>455</v>
      </c>
      <c r="C239" s="20">
        <f t="shared" si="25"/>
        <v>366315.77369708882</v>
      </c>
      <c r="D239" s="21">
        <f t="shared" si="26"/>
        <v>73263.154739417761</v>
      </c>
      <c r="E239" s="22">
        <f t="shared" si="27"/>
        <v>293052.61895767105</v>
      </c>
      <c r="F239" s="29">
        <v>371992</v>
      </c>
      <c r="G239" s="30">
        <f t="shared" si="28"/>
        <v>74398.400000000009</v>
      </c>
      <c r="H239" s="31">
        <f t="shared" si="29"/>
        <v>297593.59999999998</v>
      </c>
      <c r="I239" s="29">
        <f t="shared" si="30"/>
        <v>5676.2263029111782</v>
      </c>
      <c r="J239" s="30">
        <f t="shared" si="31"/>
        <v>1135.2452605822357</v>
      </c>
      <c r="K239" s="31">
        <f t="shared" si="32"/>
        <v>4540.9810423289427</v>
      </c>
    </row>
    <row r="240" spans="1:11" x14ac:dyDescent="0.25">
      <c r="A240" s="1" t="s">
        <v>456</v>
      </c>
      <c r="B240" s="1" t="s">
        <v>457</v>
      </c>
      <c r="C240" s="20">
        <f t="shared" si="25"/>
        <v>4308018.3343838956</v>
      </c>
      <c r="D240" s="21">
        <f t="shared" si="26"/>
        <v>861603.66687677917</v>
      </c>
      <c r="E240" s="22">
        <f t="shared" si="27"/>
        <v>3446414.6675071167</v>
      </c>
      <c r="F240" s="29">
        <v>4374773</v>
      </c>
      <c r="G240" s="30">
        <f t="shared" si="28"/>
        <v>874954.60000000009</v>
      </c>
      <c r="H240" s="31">
        <f t="shared" si="29"/>
        <v>3499818.4</v>
      </c>
      <c r="I240" s="29">
        <f t="shared" si="30"/>
        <v>66754.665616104379</v>
      </c>
      <c r="J240" s="30">
        <f t="shared" si="31"/>
        <v>13350.933123220877</v>
      </c>
      <c r="K240" s="31">
        <f t="shared" si="32"/>
        <v>53403.732492883501</v>
      </c>
    </row>
    <row r="241" spans="1:11" x14ac:dyDescent="0.25">
      <c r="A241" s="1" t="s">
        <v>458</v>
      </c>
      <c r="B241" s="1" t="s">
        <v>459</v>
      </c>
      <c r="C241" s="20">
        <f t="shared" si="25"/>
        <v>706474.85697894811</v>
      </c>
      <c r="D241" s="21">
        <f t="shared" si="26"/>
        <v>141294.97139578962</v>
      </c>
      <c r="E241" s="22">
        <f t="shared" si="27"/>
        <v>565179.88558315847</v>
      </c>
      <c r="F241" s="29">
        <v>717422</v>
      </c>
      <c r="G241" s="30">
        <f t="shared" si="28"/>
        <v>143484.4</v>
      </c>
      <c r="H241" s="31">
        <f t="shared" si="29"/>
        <v>573937.6</v>
      </c>
      <c r="I241" s="29">
        <f t="shared" si="30"/>
        <v>10947.143021051888</v>
      </c>
      <c r="J241" s="30">
        <f t="shared" si="31"/>
        <v>2189.4286042103777</v>
      </c>
      <c r="K241" s="31">
        <f t="shared" si="32"/>
        <v>8757.7144168415107</v>
      </c>
    </row>
    <row r="242" spans="1:11" x14ac:dyDescent="0.25">
      <c r="A242" s="1" t="s">
        <v>460</v>
      </c>
      <c r="B242" s="1" t="s">
        <v>461</v>
      </c>
      <c r="C242" s="20">
        <f t="shared" si="25"/>
        <v>156361.11478396994</v>
      </c>
      <c r="D242" s="21">
        <f t="shared" si="26"/>
        <v>31272.22295679399</v>
      </c>
      <c r="E242" s="22">
        <f t="shared" si="27"/>
        <v>125088.89182717595</v>
      </c>
      <c r="F242" s="29">
        <v>158784</v>
      </c>
      <c r="G242" s="30">
        <f t="shared" si="28"/>
        <v>31756.800000000003</v>
      </c>
      <c r="H242" s="31">
        <f t="shared" si="29"/>
        <v>127027.2</v>
      </c>
      <c r="I242" s="29">
        <f t="shared" si="30"/>
        <v>2422.8852160300594</v>
      </c>
      <c r="J242" s="30">
        <f t="shared" si="31"/>
        <v>484.57704320601192</v>
      </c>
      <c r="K242" s="31">
        <f t="shared" si="32"/>
        <v>1938.3081728240475</v>
      </c>
    </row>
    <row r="243" spans="1:11" x14ac:dyDescent="0.25">
      <c r="A243" s="1" t="s">
        <v>462</v>
      </c>
      <c r="B243" s="1" t="s">
        <v>463</v>
      </c>
      <c r="C243" s="20">
        <f t="shared" si="25"/>
        <v>0</v>
      </c>
      <c r="D243" s="21">
        <f t="shared" si="26"/>
        <v>0</v>
      </c>
      <c r="E243" s="22">
        <f t="shared" si="27"/>
        <v>0</v>
      </c>
      <c r="F243" s="29">
        <v>0</v>
      </c>
      <c r="G243" s="30">
        <f t="shared" si="28"/>
        <v>0</v>
      </c>
      <c r="H243" s="31">
        <f t="shared" si="29"/>
        <v>0</v>
      </c>
      <c r="I243" s="29">
        <f t="shared" si="30"/>
        <v>0</v>
      </c>
      <c r="J243" s="30">
        <f t="shared" si="31"/>
        <v>0</v>
      </c>
      <c r="K243" s="31">
        <f t="shared" si="32"/>
        <v>0</v>
      </c>
    </row>
    <row r="244" spans="1:11" x14ac:dyDescent="0.25">
      <c r="A244" s="1" t="s">
        <v>464</v>
      </c>
      <c r="B244" s="1" t="s">
        <v>465</v>
      </c>
      <c r="C244" s="20">
        <f t="shared" si="25"/>
        <v>109700.14728772579</v>
      </c>
      <c r="D244" s="21">
        <f t="shared" si="26"/>
        <v>21940.029457545159</v>
      </c>
      <c r="E244" s="22">
        <f t="shared" si="27"/>
        <v>87760.117830180636</v>
      </c>
      <c r="F244" s="29">
        <v>111400</v>
      </c>
      <c r="G244" s="30">
        <f t="shared" si="28"/>
        <v>22280</v>
      </c>
      <c r="H244" s="31">
        <f t="shared" si="29"/>
        <v>89120</v>
      </c>
      <c r="I244" s="29">
        <f t="shared" si="30"/>
        <v>1699.8527122742089</v>
      </c>
      <c r="J244" s="30">
        <f t="shared" si="31"/>
        <v>339.97054245484179</v>
      </c>
      <c r="K244" s="31">
        <f t="shared" si="32"/>
        <v>1359.8821698193672</v>
      </c>
    </row>
    <row r="245" spans="1:11" x14ac:dyDescent="0.25">
      <c r="A245" s="1" t="s">
        <v>466</v>
      </c>
      <c r="B245" s="1" t="s">
        <v>467</v>
      </c>
      <c r="C245" s="20">
        <f t="shared" si="25"/>
        <v>91628787.074677199</v>
      </c>
      <c r="D245" s="21">
        <f t="shared" si="26"/>
        <v>18325757.41493544</v>
      </c>
      <c r="E245" s="22">
        <f t="shared" si="27"/>
        <v>73303029.659741759</v>
      </c>
      <c r="F245" s="29">
        <v>93048616</v>
      </c>
      <c r="G245" s="30">
        <f t="shared" si="28"/>
        <v>18609723.199999999</v>
      </c>
      <c r="H245" s="31">
        <f t="shared" si="29"/>
        <v>74438892.799999997</v>
      </c>
      <c r="I245" s="29">
        <f t="shared" si="30"/>
        <v>1419828.9253228009</v>
      </c>
      <c r="J245" s="30">
        <f t="shared" si="31"/>
        <v>283965.78506456019</v>
      </c>
      <c r="K245" s="31">
        <f t="shared" si="32"/>
        <v>1135863.1402582407</v>
      </c>
    </row>
    <row r="246" spans="1:11" x14ac:dyDescent="0.25">
      <c r="A246" s="1" t="s">
        <v>468</v>
      </c>
      <c r="B246" s="1" t="s">
        <v>469</v>
      </c>
      <c r="C246" s="20">
        <f t="shared" si="25"/>
        <v>4926621.7977997772</v>
      </c>
      <c r="D246" s="21">
        <f t="shared" si="26"/>
        <v>985324.35955995554</v>
      </c>
      <c r="E246" s="22">
        <f t="shared" si="27"/>
        <v>3941297.4382398217</v>
      </c>
      <c r="F246" s="29">
        <v>5002962</v>
      </c>
      <c r="G246" s="30">
        <f t="shared" si="28"/>
        <v>1000592.4</v>
      </c>
      <c r="H246" s="31">
        <f t="shared" si="29"/>
        <v>4002369.6</v>
      </c>
      <c r="I246" s="29">
        <f t="shared" si="30"/>
        <v>76340.20220022276</v>
      </c>
      <c r="J246" s="30">
        <f t="shared" si="31"/>
        <v>15268.040440044553</v>
      </c>
      <c r="K246" s="31">
        <f t="shared" si="32"/>
        <v>61072.161760178205</v>
      </c>
    </row>
    <row r="247" spans="1:11" x14ac:dyDescent="0.25">
      <c r="A247" s="1" t="s">
        <v>470</v>
      </c>
      <c r="B247" s="1" t="s">
        <v>471</v>
      </c>
      <c r="C247" s="20">
        <f t="shared" si="25"/>
        <v>5489134.4139130656</v>
      </c>
      <c r="D247" s="21">
        <f t="shared" si="26"/>
        <v>1097826.8827826132</v>
      </c>
      <c r="E247" s="22">
        <f t="shared" si="27"/>
        <v>4391307.5311304526</v>
      </c>
      <c r="F247" s="29">
        <v>5574191</v>
      </c>
      <c r="G247" s="30">
        <f t="shared" si="28"/>
        <v>1114838.2</v>
      </c>
      <c r="H247" s="31">
        <f t="shared" si="29"/>
        <v>4459352.8</v>
      </c>
      <c r="I247" s="29">
        <f t="shared" si="30"/>
        <v>85056.586086934432</v>
      </c>
      <c r="J247" s="30">
        <f t="shared" si="31"/>
        <v>17011.317217386888</v>
      </c>
      <c r="K247" s="31">
        <f t="shared" si="32"/>
        <v>68045.268869547552</v>
      </c>
    </row>
    <row r="248" spans="1:11" x14ac:dyDescent="0.25">
      <c r="A248" s="1" t="s">
        <v>472</v>
      </c>
      <c r="B248" s="1" t="s">
        <v>473</v>
      </c>
      <c r="C248" s="20">
        <f t="shared" si="25"/>
        <v>905811.05369993462</v>
      </c>
      <c r="D248" s="21">
        <f t="shared" si="26"/>
        <v>181162.21073998694</v>
      </c>
      <c r="E248" s="22">
        <f t="shared" si="27"/>
        <v>724648.84295994765</v>
      </c>
      <c r="F248" s="29">
        <v>919847</v>
      </c>
      <c r="G248" s="30">
        <f t="shared" si="28"/>
        <v>183969.40000000002</v>
      </c>
      <c r="H248" s="31">
        <f t="shared" si="29"/>
        <v>735877.6</v>
      </c>
      <c r="I248" s="29">
        <f t="shared" si="30"/>
        <v>14035.946300065378</v>
      </c>
      <c r="J248" s="30">
        <f t="shared" si="31"/>
        <v>2807.1892600130759</v>
      </c>
      <c r="K248" s="31">
        <f t="shared" si="32"/>
        <v>11228.757040052302</v>
      </c>
    </row>
    <row r="249" spans="1:11" x14ac:dyDescent="0.25">
      <c r="A249" s="1" t="s">
        <v>474</v>
      </c>
      <c r="B249" s="1" t="s">
        <v>475</v>
      </c>
      <c r="C249" s="20">
        <f t="shared" si="25"/>
        <v>5981003.6802406553</v>
      </c>
      <c r="D249" s="21">
        <f t="shared" si="26"/>
        <v>1196200.736048131</v>
      </c>
      <c r="E249" s="22">
        <f t="shared" si="27"/>
        <v>4784802.9441925241</v>
      </c>
      <c r="F249" s="29">
        <v>6073682</v>
      </c>
      <c r="G249" s="30">
        <f t="shared" si="28"/>
        <v>1214736.4000000001</v>
      </c>
      <c r="H249" s="31">
        <f t="shared" si="29"/>
        <v>4858945.5999999996</v>
      </c>
      <c r="I249" s="29">
        <f t="shared" si="30"/>
        <v>92678.319759344682</v>
      </c>
      <c r="J249" s="30">
        <f t="shared" si="31"/>
        <v>18535.663951868937</v>
      </c>
      <c r="K249" s="31">
        <f t="shared" si="32"/>
        <v>74142.655807475749</v>
      </c>
    </row>
    <row r="250" spans="1:11" x14ac:dyDescent="0.25">
      <c r="A250" s="1" t="s">
        <v>476</v>
      </c>
      <c r="B250" s="1" t="s">
        <v>477</v>
      </c>
      <c r="C250" s="20">
        <f t="shared" si="25"/>
        <v>0</v>
      </c>
      <c r="D250" s="21">
        <f t="shared" si="26"/>
        <v>0</v>
      </c>
      <c r="E250" s="22">
        <f t="shared" si="27"/>
        <v>0</v>
      </c>
      <c r="F250" s="29">
        <v>0</v>
      </c>
      <c r="G250" s="30">
        <f t="shared" si="28"/>
        <v>0</v>
      </c>
      <c r="H250" s="31">
        <f t="shared" si="29"/>
        <v>0</v>
      </c>
      <c r="I250" s="29">
        <f t="shared" si="30"/>
        <v>0</v>
      </c>
      <c r="J250" s="30">
        <f t="shared" si="31"/>
        <v>0</v>
      </c>
      <c r="K250" s="31">
        <f t="shared" si="32"/>
        <v>0</v>
      </c>
    </row>
    <row r="251" spans="1:11" x14ac:dyDescent="0.25">
      <c r="A251" s="1" t="s">
        <v>478</v>
      </c>
      <c r="B251" s="1" t="s">
        <v>479</v>
      </c>
      <c r="C251" s="20">
        <f t="shared" si="25"/>
        <v>9084665.0627781674</v>
      </c>
      <c r="D251" s="21">
        <f t="shared" si="26"/>
        <v>1816933.0125556337</v>
      </c>
      <c r="E251" s="22">
        <f t="shared" si="27"/>
        <v>7267732.0502225338</v>
      </c>
      <c r="F251" s="29">
        <v>9225436</v>
      </c>
      <c r="G251" s="30">
        <f t="shared" si="28"/>
        <v>1845087.2000000002</v>
      </c>
      <c r="H251" s="31">
        <f t="shared" si="29"/>
        <v>7380348.7999999998</v>
      </c>
      <c r="I251" s="29">
        <f t="shared" si="30"/>
        <v>140770.93722183257</v>
      </c>
      <c r="J251" s="30">
        <f t="shared" si="31"/>
        <v>28154.187444366515</v>
      </c>
      <c r="K251" s="31">
        <f t="shared" si="32"/>
        <v>112616.74977746606</v>
      </c>
    </row>
    <row r="252" spans="1:11" x14ac:dyDescent="0.25">
      <c r="A252" s="1" t="s">
        <v>480</v>
      </c>
      <c r="B252" s="1" t="s">
        <v>481</v>
      </c>
      <c r="C252" s="20">
        <f t="shared" si="25"/>
        <v>7048351.6474152626</v>
      </c>
      <c r="D252" s="21">
        <f t="shared" si="26"/>
        <v>1409670.3294830527</v>
      </c>
      <c r="E252" s="22">
        <f t="shared" si="27"/>
        <v>5638681.3179322099</v>
      </c>
      <c r="F252" s="29">
        <v>7157569</v>
      </c>
      <c r="G252" s="30">
        <f t="shared" si="28"/>
        <v>1431513.8</v>
      </c>
      <c r="H252" s="31">
        <f t="shared" si="29"/>
        <v>5726055.2000000002</v>
      </c>
      <c r="I252" s="29">
        <f t="shared" si="30"/>
        <v>109217.35258473735</v>
      </c>
      <c r="J252" s="30">
        <f t="shared" si="31"/>
        <v>21843.470516947473</v>
      </c>
      <c r="K252" s="31">
        <f t="shared" si="32"/>
        <v>87373.882067789877</v>
      </c>
    </row>
    <row r="253" spans="1:11" x14ac:dyDescent="0.25">
      <c r="A253" s="1" t="s">
        <v>482</v>
      </c>
      <c r="B253" s="1" t="s">
        <v>483</v>
      </c>
      <c r="C253" s="20">
        <f t="shared" si="25"/>
        <v>10389.017539367211</v>
      </c>
      <c r="D253" s="21">
        <f t="shared" si="26"/>
        <v>2077.8035078734424</v>
      </c>
      <c r="E253" s="22">
        <f t="shared" si="27"/>
        <v>8311.2140314937678</v>
      </c>
      <c r="F253" s="29">
        <v>10550</v>
      </c>
      <c r="G253" s="30">
        <f t="shared" si="28"/>
        <v>2110</v>
      </c>
      <c r="H253" s="31">
        <f t="shared" si="29"/>
        <v>8440</v>
      </c>
      <c r="I253" s="29">
        <f t="shared" si="30"/>
        <v>160.9824606327893</v>
      </c>
      <c r="J253" s="30">
        <f t="shared" si="31"/>
        <v>32.196492126557864</v>
      </c>
      <c r="K253" s="31">
        <f t="shared" si="32"/>
        <v>128.78596850623143</v>
      </c>
    </row>
    <row r="254" spans="1:11" x14ac:dyDescent="0.25">
      <c r="A254" s="1" t="s">
        <v>484</v>
      </c>
      <c r="B254" s="1" t="s">
        <v>485</v>
      </c>
      <c r="C254" s="20">
        <f t="shared" si="25"/>
        <v>0</v>
      </c>
      <c r="D254" s="21">
        <f t="shared" si="26"/>
        <v>0</v>
      </c>
      <c r="E254" s="22">
        <f t="shared" si="27"/>
        <v>0</v>
      </c>
      <c r="F254" s="29">
        <v>0</v>
      </c>
      <c r="G254" s="30">
        <f t="shared" si="28"/>
        <v>0</v>
      </c>
      <c r="H254" s="31">
        <f t="shared" si="29"/>
        <v>0</v>
      </c>
      <c r="I254" s="29">
        <f t="shared" si="30"/>
        <v>0</v>
      </c>
      <c r="J254" s="30">
        <f t="shared" si="31"/>
        <v>0</v>
      </c>
      <c r="K254" s="31">
        <f t="shared" si="32"/>
        <v>0</v>
      </c>
    </row>
    <row r="255" spans="1:11" x14ac:dyDescent="0.25">
      <c r="A255" s="1" t="s">
        <v>486</v>
      </c>
      <c r="B255" s="1" t="s">
        <v>487</v>
      </c>
      <c r="C255" s="20">
        <f t="shared" si="25"/>
        <v>2268745.7723190193</v>
      </c>
      <c r="D255" s="21">
        <f t="shared" si="26"/>
        <v>453749.15446380386</v>
      </c>
      <c r="E255" s="22">
        <f t="shared" si="27"/>
        <v>1814996.6178552154</v>
      </c>
      <c r="F255" s="29">
        <v>2303901</v>
      </c>
      <c r="G255" s="30">
        <f t="shared" si="28"/>
        <v>460780.2</v>
      </c>
      <c r="H255" s="31">
        <f t="shared" si="29"/>
        <v>1843120.8</v>
      </c>
      <c r="I255" s="29">
        <f t="shared" si="30"/>
        <v>35155.227680980694</v>
      </c>
      <c r="J255" s="30">
        <f t="shared" si="31"/>
        <v>7031.0455361961394</v>
      </c>
      <c r="K255" s="31">
        <f t="shared" si="32"/>
        <v>28124.182144784554</v>
      </c>
    </row>
    <row r="256" spans="1:11" x14ac:dyDescent="0.25">
      <c r="A256" s="1" t="s">
        <v>488</v>
      </c>
      <c r="B256" s="1" t="s">
        <v>489</v>
      </c>
      <c r="C256" s="20">
        <f t="shared" si="25"/>
        <v>3644826.7832746492</v>
      </c>
      <c r="D256" s="21">
        <f t="shared" si="26"/>
        <v>728965.35665492993</v>
      </c>
      <c r="E256" s="22">
        <f t="shared" si="27"/>
        <v>2915861.4266197192</v>
      </c>
      <c r="F256" s="29">
        <v>3701305</v>
      </c>
      <c r="G256" s="30">
        <f t="shared" si="28"/>
        <v>740261</v>
      </c>
      <c r="H256" s="31">
        <f t="shared" si="29"/>
        <v>2961044</v>
      </c>
      <c r="I256" s="29">
        <f t="shared" si="30"/>
        <v>56478.216725350823</v>
      </c>
      <c r="J256" s="30">
        <f t="shared" si="31"/>
        <v>11295.643345070166</v>
      </c>
      <c r="K256" s="31">
        <f t="shared" si="32"/>
        <v>45182.573380280657</v>
      </c>
    </row>
    <row r="257" spans="1:11" x14ac:dyDescent="0.25">
      <c r="A257" s="1" t="s">
        <v>490</v>
      </c>
      <c r="B257" s="1" t="s">
        <v>491</v>
      </c>
      <c r="C257" s="20">
        <f t="shared" si="25"/>
        <v>1285575.4352202592</v>
      </c>
      <c r="D257" s="21">
        <f t="shared" si="26"/>
        <v>257115.08704405185</v>
      </c>
      <c r="E257" s="22">
        <f t="shared" si="27"/>
        <v>1028460.3481762074</v>
      </c>
      <c r="F257" s="29">
        <v>1305496</v>
      </c>
      <c r="G257" s="30">
        <f t="shared" si="28"/>
        <v>261099.2</v>
      </c>
      <c r="H257" s="31">
        <f t="shared" si="29"/>
        <v>1044396.8</v>
      </c>
      <c r="I257" s="29">
        <f t="shared" si="30"/>
        <v>19920.564779740758</v>
      </c>
      <c r="J257" s="30">
        <f t="shared" si="31"/>
        <v>3984.1129559481519</v>
      </c>
      <c r="K257" s="31">
        <f t="shared" si="32"/>
        <v>15936.451823792606</v>
      </c>
    </row>
    <row r="258" spans="1:11" x14ac:dyDescent="0.25">
      <c r="A258" s="1" t="s">
        <v>492</v>
      </c>
      <c r="B258" s="1" t="s">
        <v>493</v>
      </c>
      <c r="C258" s="20">
        <f t="shared" si="25"/>
        <v>1693814.5874674409</v>
      </c>
      <c r="D258" s="21">
        <f t="shared" si="26"/>
        <v>338762.91749348817</v>
      </c>
      <c r="E258" s="22">
        <f t="shared" si="27"/>
        <v>1355051.6699739527</v>
      </c>
      <c r="F258" s="29">
        <v>1720061</v>
      </c>
      <c r="G258" s="30">
        <f t="shared" si="28"/>
        <v>344012.2</v>
      </c>
      <c r="H258" s="31">
        <f t="shared" si="29"/>
        <v>1376048.8</v>
      </c>
      <c r="I258" s="29">
        <f t="shared" si="30"/>
        <v>26246.41253255913</v>
      </c>
      <c r="J258" s="30">
        <f t="shared" si="31"/>
        <v>5249.2825065118268</v>
      </c>
      <c r="K258" s="31">
        <f t="shared" si="32"/>
        <v>20997.130026047304</v>
      </c>
    </row>
    <row r="259" spans="1:11" x14ac:dyDescent="0.25">
      <c r="A259" s="1" t="s">
        <v>494</v>
      </c>
      <c r="B259" s="1" t="s">
        <v>495</v>
      </c>
      <c r="C259" s="20">
        <f t="shared" si="25"/>
        <v>12982997.660387363</v>
      </c>
      <c r="D259" s="21">
        <f t="shared" si="26"/>
        <v>2596599.5320774727</v>
      </c>
      <c r="E259" s="22">
        <f t="shared" si="27"/>
        <v>10386398.128309891</v>
      </c>
      <c r="F259" s="29">
        <v>13184175</v>
      </c>
      <c r="G259" s="30">
        <f t="shared" si="28"/>
        <v>2636835</v>
      </c>
      <c r="H259" s="31">
        <f t="shared" si="29"/>
        <v>10547340</v>
      </c>
      <c r="I259" s="29">
        <f t="shared" si="30"/>
        <v>201177.33961263672</v>
      </c>
      <c r="J259" s="30">
        <f t="shared" si="31"/>
        <v>40235.467922527343</v>
      </c>
      <c r="K259" s="31">
        <f t="shared" si="32"/>
        <v>160941.87169010937</v>
      </c>
    </row>
    <row r="260" spans="1:11" x14ac:dyDescent="0.25">
      <c r="A260" s="1" t="s">
        <v>496</v>
      </c>
      <c r="B260" s="1" t="s">
        <v>497</v>
      </c>
      <c r="C260" s="20">
        <f t="shared" si="25"/>
        <v>1300572.0558939108</v>
      </c>
      <c r="D260" s="21">
        <f t="shared" si="26"/>
        <v>260114.41117878217</v>
      </c>
      <c r="E260" s="22">
        <f t="shared" si="27"/>
        <v>1040457.6447151287</v>
      </c>
      <c r="F260" s="29">
        <v>1320725</v>
      </c>
      <c r="G260" s="30">
        <f t="shared" si="28"/>
        <v>264145</v>
      </c>
      <c r="H260" s="31">
        <f t="shared" si="29"/>
        <v>1056580</v>
      </c>
      <c r="I260" s="29">
        <f t="shared" si="30"/>
        <v>20152.944106089184</v>
      </c>
      <c r="J260" s="30">
        <f t="shared" si="31"/>
        <v>4030.588821217837</v>
      </c>
      <c r="K260" s="31">
        <f t="shared" si="32"/>
        <v>16122.355284871348</v>
      </c>
    </row>
    <row r="261" spans="1:11" x14ac:dyDescent="0.25">
      <c r="A261" s="1" t="s">
        <v>498</v>
      </c>
      <c r="B261" s="1" t="s">
        <v>499</v>
      </c>
      <c r="C261" s="20">
        <f t="shared" si="25"/>
        <v>626264.74838804023</v>
      </c>
      <c r="D261" s="21">
        <f t="shared" si="26"/>
        <v>125252.94967760805</v>
      </c>
      <c r="E261" s="22">
        <f t="shared" si="27"/>
        <v>501011.79871043219</v>
      </c>
      <c r="F261" s="29">
        <v>635969</v>
      </c>
      <c r="G261" s="30">
        <f t="shared" si="28"/>
        <v>127193.8</v>
      </c>
      <c r="H261" s="31">
        <f t="shared" si="29"/>
        <v>508775.2</v>
      </c>
      <c r="I261" s="29">
        <f t="shared" si="30"/>
        <v>9704.2516119597713</v>
      </c>
      <c r="J261" s="30">
        <f t="shared" si="31"/>
        <v>1940.8503223919543</v>
      </c>
      <c r="K261" s="31">
        <f t="shared" si="32"/>
        <v>7763.401289567817</v>
      </c>
    </row>
    <row r="262" spans="1:11" x14ac:dyDescent="0.25">
      <c r="A262" s="1" t="s">
        <v>500</v>
      </c>
      <c r="B262" s="1" t="s">
        <v>501</v>
      </c>
      <c r="C262" s="20">
        <f t="shared" si="25"/>
        <v>78424651.051851153</v>
      </c>
      <c r="D262" s="21">
        <f t="shared" si="26"/>
        <v>15684930.210370231</v>
      </c>
      <c r="E262" s="22">
        <f t="shared" si="27"/>
        <v>62739720.841480926</v>
      </c>
      <c r="F262" s="29">
        <v>79639876</v>
      </c>
      <c r="G262" s="30">
        <f t="shared" si="28"/>
        <v>15927975.200000001</v>
      </c>
      <c r="H262" s="31">
        <f t="shared" si="29"/>
        <v>63711900.799999997</v>
      </c>
      <c r="I262" s="29">
        <f t="shared" si="30"/>
        <v>1215224.9481488466</v>
      </c>
      <c r="J262" s="30">
        <f t="shared" si="31"/>
        <v>243044.98962976935</v>
      </c>
      <c r="K262" s="31">
        <f t="shared" si="32"/>
        <v>972179.95851907728</v>
      </c>
    </row>
    <row r="263" spans="1:11" x14ac:dyDescent="0.25">
      <c r="A263" s="1" t="s">
        <v>502</v>
      </c>
      <c r="B263" s="1" t="s">
        <v>503</v>
      </c>
      <c r="C263" s="20">
        <f t="shared" si="25"/>
        <v>854714.81274422968</v>
      </c>
      <c r="D263" s="21">
        <f t="shared" si="26"/>
        <v>170942.96254884594</v>
      </c>
      <c r="E263" s="22">
        <f t="shared" si="27"/>
        <v>683771.85019538377</v>
      </c>
      <c r="F263" s="29">
        <v>867959</v>
      </c>
      <c r="G263" s="30">
        <f t="shared" si="28"/>
        <v>173591.80000000002</v>
      </c>
      <c r="H263" s="31">
        <f t="shared" si="29"/>
        <v>694367.2</v>
      </c>
      <c r="I263" s="29">
        <f t="shared" si="30"/>
        <v>13244.187255770317</v>
      </c>
      <c r="J263" s="30">
        <f t="shared" si="31"/>
        <v>2648.8374511540637</v>
      </c>
      <c r="K263" s="31">
        <f t="shared" si="32"/>
        <v>10595.349804616253</v>
      </c>
    </row>
    <row r="264" spans="1:11" x14ac:dyDescent="0.25">
      <c r="A264" s="1" t="s">
        <v>504</v>
      </c>
      <c r="B264" s="1" t="s">
        <v>505</v>
      </c>
      <c r="C264" s="20">
        <f t="shared" si="25"/>
        <v>175778.23780209722</v>
      </c>
      <c r="D264" s="21">
        <f t="shared" si="26"/>
        <v>35155.647560419449</v>
      </c>
      <c r="E264" s="22">
        <f t="shared" si="27"/>
        <v>140622.59024167777</v>
      </c>
      <c r="F264" s="29">
        <v>178502</v>
      </c>
      <c r="G264" s="30">
        <f t="shared" si="28"/>
        <v>35700.400000000001</v>
      </c>
      <c r="H264" s="31">
        <f t="shared" si="29"/>
        <v>142801.60000000001</v>
      </c>
      <c r="I264" s="29">
        <f t="shared" si="30"/>
        <v>2723.7621979027754</v>
      </c>
      <c r="J264" s="30">
        <f t="shared" si="31"/>
        <v>544.75243958055512</v>
      </c>
      <c r="K264" s="31">
        <f t="shared" si="32"/>
        <v>2179.0097583222205</v>
      </c>
    </row>
    <row r="265" spans="1:11" x14ac:dyDescent="0.25">
      <c r="A265" s="1" t="s">
        <v>506</v>
      </c>
      <c r="B265" s="1" t="s">
        <v>507</v>
      </c>
      <c r="C265" s="20">
        <f t="shared" si="25"/>
        <v>290928.92651924456</v>
      </c>
      <c r="D265" s="21">
        <f t="shared" si="26"/>
        <v>58185.785303848912</v>
      </c>
      <c r="E265" s="22">
        <f t="shared" si="27"/>
        <v>232743.14121539565</v>
      </c>
      <c r="F265" s="29">
        <v>295437</v>
      </c>
      <c r="G265" s="30">
        <f t="shared" si="28"/>
        <v>59087.4</v>
      </c>
      <c r="H265" s="31">
        <f t="shared" si="29"/>
        <v>236349.6</v>
      </c>
      <c r="I265" s="29">
        <f t="shared" si="30"/>
        <v>4508.07348075544</v>
      </c>
      <c r="J265" s="30">
        <f t="shared" si="31"/>
        <v>901.61469615108808</v>
      </c>
      <c r="K265" s="31">
        <f t="shared" si="32"/>
        <v>3606.4587846043519</v>
      </c>
    </row>
    <row r="266" spans="1:11" x14ac:dyDescent="0.25">
      <c r="A266" s="1" t="s">
        <v>508</v>
      </c>
      <c r="B266" s="1" t="s">
        <v>509</v>
      </c>
      <c r="C266" s="20">
        <f t="shared" si="25"/>
        <v>3243405.9777044896</v>
      </c>
      <c r="D266" s="21">
        <f t="shared" si="26"/>
        <v>648681.19554089801</v>
      </c>
      <c r="E266" s="22">
        <f t="shared" si="27"/>
        <v>2594724.7821635916</v>
      </c>
      <c r="F266" s="29">
        <v>3293664</v>
      </c>
      <c r="G266" s="30">
        <f t="shared" si="28"/>
        <v>658732.80000000005</v>
      </c>
      <c r="H266" s="31">
        <f t="shared" si="29"/>
        <v>2634931.2000000002</v>
      </c>
      <c r="I266" s="29">
        <f t="shared" si="30"/>
        <v>50258.022295510396</v>
      </c>
      <c r="J266" s="30">
        <f t="shared" si="31"/>
        <v>10051.60445910208</v>
      </c>
      <c r="K266" s="31">
        <f t="shared" si="32"/>
        <v>40206.41783640832</v>
      </c>
    </row>
    <row r="267" spans="1:11" x14ac:dyDescent="0.25">
      <c r="A267" s="1" t="s">
        <v>510</v>
      </c>
      <c r="B267" s="1" t="s">
        <v>511</v>
      </c>
      <c r="C267" s="20">
        <f t="shared" si="25"/>
        <v>0</v>
      </c>
      <c r="D267" s="21">
        <f t="shared" si="26"/>
        <v>0</v>
      </c>
      <c r="E267" s="22">
        <f t="shared" si="27"/>
        <v>0</v>
      </c>
      <c r="F267" s="29">
        <v>0</v>
      </c>
      <c r="G267" s="30">
        <f t="shared" si="28"/>
        <v>0</v>
      </c>
      <c r="H267" s="31">
        <f t="shared" si="29"/>
        <v>0</v>
      </c>
      <c r="I267" s="29">
        <f t="shared" si="30"/>
        <v>0</v>
      </c>
      <c r="J267" s="30">
        <f t="shared" si="31"/>
        <v>0</v>
      </c>
      <c r="K267" s="31">
        <f t="shared" si="32"/>
        <v>0</v>
      </c>
    </row>
    <row r="268" spans="1:11" x14ac:dyDescent="0.25">
      <c r="A268" s="1" t="s">
        <v>512</v>
      </c>
      <c r="B268" s="1" t="s">
        <v>513</v>
      </c>
      <c r="C268" s="20">
        <f t="shared" si="25"/>
        <v>146403.41380216132</v>
      </c>
      <c r="D268" s="21">
        <f t="shared" si="26"/>
        <v>29280.682760432264</v>
      </c>
      <c r="E268" s="22">
        <f t="shared" si="27"/>
        <v>117122.73104172906</v>
      </c>
      <c r="F268" s="29">
        <v>148672</v>
      </c>
      <c r="G268" s="30">
        <f t="shared" si="28"/>
        <v>29734.400000000001</v>
      </c>
      <c r="H268" s="31">
        <f t="shared" si="29"/>
        <v>118937.60000000001</v>
      </c>
      <c r="I268" s="29">
        <f t="shared" si="30"/>
        <v>2268.586197838682</v>
      </c>
      <c r="J268" s="30">
        <f t="shared" si="31"/>
        <v>453.71723956773644</v>
      </c>
      <c r="K268" s="31">
        <f t="shared" si="32"/>
        <v>1814.8689582709455</v>
      </c>
    </row>
    <row r="269" spans="1:11" x14ac:dyDescent="0.25">
      <c r="A269" s="1" t="s">
        <v>514</v>
      </c>
      <c r="B269" s="1" t="s">
        <v>515</v>
      </c>
      <c r="C269" s="20">
        <f t="shared" si="25"/>
        <v>0</v>
      </c>
      <c r="D269" s="21">
        <f t="shared" si="26"/>
        <v>0</v>
      </c>
      <c r="E269" s="22">
        <f t="shared" si="27"/>
        <v>0</v>
      </c>
      <c r="F269" s="29">
        <v>0</v>
      </c>
      <c r="G269" s="30">
        <f t="shared" si="28"/>
        <v>0</v>
      </c>
      <c r="H269" s="31">
        <f t="shared" si="29"/>
        <v>0</v>
      </c>
      <c r="I269" s="29">
        <f t="shared" si="30"/>
        <v>0</v>
      </c>
      <c r="J269" s="30">
        <f t="shared" si="31"/>
        <v>0</v>
      </c>
      <c r="K269" s="31">
        <f t="shared" si="32"/>
        <v>0</v>
      </c>
    </row>
    <row r="270" spans="1:11" x14ac:dyDescent="0.25">
      <c r="A270" s="1" t="s">
        <v>516</v>
      </c>
      <c r="B270" s="1" t="s">
        <v>517</v>
      </c>
      <c r="C270" s="20">
        <f t="shared" ref="C270:C327" si="33">$C$11*(F270/$F$11)</f>
        <v>2264447.3778584185</v>
      </c>
      <c r="D270" s="21">
        <f t="shared" ref="D270:D327" si="34">C270*0.2</f>
        <v>452889.47557168372</v>
      </c>
      <c r="E270" s="22">
        <f t="shared" ref="E270:E327" si="35">C270-D270</f>
        <v>1811557.9022867349</v>
      </c>
      <c r="F270" s="29">
        <v>2299536</v>
      </c>
      <c r="G270" s="30">
        <f t="shared" ref="G270:G327" si="36">F270*0.2</f>
        <v>459907.2</v>
      </c>
      <c r="H270" s="31">
        <f t="shared" ref="H270:H327" si="37">F270-G270</f>
        <v>1839628.8</v>
      </c>
      <c r="I270" s="29">
        <f t="shared" ref="I270:I327" si="38">F270-C270</f>
        <v>35088.622141581494</v>
      </c>
      <c r="J270" s="30">
        <f t="shared" ref="J270:J327" si="39">I270*0.2</f>
        <v>7017.7244283162991</v>
      </c>
      <c r="K270" s="31">
        <f t="shared" ref="K270:K327" si="40">I270-J270</f>
        <v>28070.897713265196</v>
      </c>
    </row>
    <row r="271" spans="1:11" x14ac:dyDescent="0.25">
      <c r="A271" s="1" t="s">
        <v>518</v>
      </c>
      <c r="B271" s="1" t="s">
        <v>519</v>
      </c>
      <c r="C271" s="20">
        <f t="shared" si="33"/>
        <v>0</v>
      </c>
      <c r="D271" s="21">
        <f t="shared" si="34"/>
        <v>0</v>
      </c>
      <c r="E271" s="22">
        <f t="shared" si="35"/>
        <v>0</v>
      </c>
      <c r="F271" s="29">
        <v>0</v>
      </c>
      <c r="G271" s="30">
        <f t="shared" si="36"/>
        <v>0</v>
      </c>
      <c r="H271" s="31">
        <f t="shared" si="37"/>
        <v>0</v>
      </c>
      <c r="I271" s="29">
        <f t="shared" si="38"/>
        <v>0</v>
      </c>
      <c r="J271" s="30">
        <f t="shared" si="39"/>
        <v>0</v>
      </c>
      <c r="K271" s="31">
        <f t="shared" si="40"/>
        <v>0</v>
      </c>
    </row>
    <row r="272" spans="1:11" x14ac:dyDescent="0.25">
      <c r="A272" s="1" t="s">
        <v>520</v>
      </c>
      <c r="B272" s="1" t="s">
        <v>521</v>
      </c>
      <c r="C272" s="20">
        <f t="shared" si="33"/>
        <v>1831305.1104877242</v>
      </c>
      <c r="D272" s="21">
        <f t="shared" si="34"/>
        <v>366261.02209754486</v>
      </c>
      <c r="E272" s="22">
        <f t="shared" si="35"/>
        <v>1465044.0883901794</v>
      </c>
      <c r="F272" s="29">
        <v>1859682</v>
      </c>
      <c r="G272" s="30">
        <f t="shared" si="36"/>
        <v>371936.4</v>
      </c>
      <c r="H272" s="31">
        <f t="shared" si="37"/>
        <v>1487745.6</v>
      </c>
      <c r="I272" s="29">
        <f t="shared" si="38"/>
        <v>28376.889512275811</v>
      </c>
      <c r="J272" s="30">
        <f t="shared" si="39"/>
        <v>5675.3779024551623</v>
      </c>
      <c r="K272" s="31">
        <f t="shared" si="40"/>
        <v>22701.511609820649</v>
      </c>
    </row>
    <row r="273" spans="1:11" x14ac:dyDescent="0.25">
      <c r="A273" s="1" t="s">
        <v>522</v>
      </c>
      <c r="B273" s="1" t="s">
        <v>523</v>
      </c>
      <c r="C273" s="20">
        <f t="shared" si="33"/>
        <v>1747486.910876509</v>
      </c>
      <c r="D273" s="21">
        <f t="shared" si="34"/>
        <v>349497.38217530184</v>
      </c>
      <c r="E273" s="22">
        <f t="shared" si="35"/>
        <v>1397989.5287012071</v>
      </c>
      <c r="F273" s="29">
        <v>1774565</v>
      </c>
      <c r="G273" s="30">
        <f t="shared" si="36"/>
        <v>354913</v>
      </c>
      <c r="H273" s="31">
        <f t="shared" si="37"/>
        <v>1419652</v>
      </c>
      <c r="I273" s="29">
        <f t="shared" si="38"/>
        <v>27078.089123490965</v>
      </c>
      <c r="J273" s="30">
        <f t="shared" si="39"/>
        <v>5415.6178246981935</v>
      </c>
      <c r="K273" s="31">
        <f t="shared" si="40"/>
        <v>21662.471298792771</v>
      </c>
    </row>
    <row r="274" spans="1:11" x14ac:dyDescent="0.25">
      <c r="A274" s="1" t="s">
        <v>524</v>
      </c>
      <c r="B274" s="1" t="s">
        <v>525</v>
      </c>
      <c r="C274" s="20">
        <f t="shared" si="33"/>
        <v>962298.75162512134</v>
      </c>
      <c r="D274" s="21">
        <f t="shared" si="34"/>
        <v>192459.75032502427</v>
      </c>
      <c r="E274" s="22">
        <f t="shared" si="35"/>
        <v>769839.00130009709</v>
      </c>
      <c r="F274" s="29">
        <v>977210</v>
      </c>
      <c r="G274" s="30">
        <f t="shared" si="36"/>
        <v>195442</v>
      </c>
      <c r="H274" s="31">
        <f t="shared" si="37"/>
        <v>781768</v>
      </c>
      <c r="I274" s="29">
        <f t="shared" si="38"/>
        <v>14911.248374878662</v>
      </c>
      <c r="J274" s="30">
        <f t="shared" si="39"/>
        <v>2982.2496749757324</v>
      </c>
      <c r="K274" s="31">
        <f t="shared" si="40"/>
        <v>11928.99869990293</v>
      </c>
    </row>
    <row r="275" spans="1:11" x14ac:dyDescent="0.25">
      <c r="A275" s="1" t="s">
        <v>526</v>
      </c>
      <c r="B275" s="1" t="s">
        <v>527</v>
      </c>
      <c r="C275" s="20">
        <f t="shared" si="33"/>
        <v>525031.40420964896</v>
      </c>
      <c r="D275" s="21">
        <f t="shared" si="34"/>
        <v>105006.28084192979</v>
      </c>
      <c r="E275" s="22">
        <f t="shared" si="35"/>
        <v>420025.12336771918</v>
      </c>
      <c r="F275" s="29">
        <v>533167</v>
      </c>
      <c r="G275" s="30">
        <f t="shared" si="36"/>
        <v>106633.40000000001</v>
      </c>
      <c r="H275" s="31">
        <f t="shared" si="37"/>
        <v>426533.6</v>
      </c>
      <c r="I275" s="29">
        <f t="shared" si="38"/>
        <v>8135.5957903510425</v>
      </c>
      <c r="J275" s="30">
        <f t="shared" si="39"/>
        <v>1627.1191580702086</v>
      </c>
      <c r="K275" s="31">
        <f t="shared" si="40"/>
        <v>6508.4766322808337</v>
      </c>
    </row>
    <row r="276" spans="1:11" x14ac:dyDescent="0.25">
      <c r="A276" s="1" t="s">
        <v>528</v>
      </c>
      <c r="B276" s="1" t="s">
        <v>529</v>
      </c>
      <c r="C276" s="20">
        <f t="shared" si="33"/>
        <v>756858.14545138262</v>
      </c>
      <c r="D276" s="21">
        <f t="shared" si="34"/>
        <v>151371.62909027652</v>
      </c>
      <c r="E276" s="22">
        <f t="shared" si="35"/>
        <v>605486.51636110607</v>
      </c>
      <c r="F276" s="29">
        <v>768586</v>
      </c>
      <c r="G276" s="30">
        <f t="shared" si="36"/>
        <v>153717.20000000001</v>
      </c>
      <c r="H276" s="31">
        <f t="shared" si="37"/>
        <v>614868.80000000005</v>
      </c>
      <c r="I276" s="29">
        <f t="shared" si="38"/>
        <v>11727.854548617383</v>
      </c>
      <c r="J276" s="30">
        <f t="shared" si="39"/>
        <v>2345.5709097234767</v>
      </c>
      <c r="K276" s="31">
        <f t="shared" si="40"/>
        <v>9382.2836388939068</v>
      </c>
    </row>
    <row r="277" spans="1:11" x14ac:dyDescent="0.25">
      <c r="A277" s="1" t="s">
        <v>530</v>
      </c>
      <c r="B277" s="1" t="s">
        <v>531</v>
      </c>
      <c r="C277" s="20">
        <f t="shared" si="33"/>
        <v>355854.87006479513</v>
      </c>
      <c r="D277" s="21">
        <f t="shared" si="34"/>
        <v>71170.974012959035</v>
      </c>
      <c r="E277" s="22">
        <f t="shared" si="35"/>
        <v>284683.89605183608</v>
      </c>
      <c r="F277" s="29">
        <v>361369</v>
      </c>
      <c r="G277" s="30">
        <f t="shared" si="36"/>
        <v>72273.8</v>
      </c>
      <c r="H277" s="31">
        <f t="shared" si="37"/>
        <v>289095.2</v>
      </c>
      <c r="I277" s="29">
        <f t="shared" si="38"/>
        <v>5514.1299352048663</v>
      </c>
      <c r="J277" s="30">
        <f t="shared" si="39"/>
        <v>1102.8259870409734</v>
      </c>
      <c r="K277" s="31">
        <f t="shared" si="40"/>
        <v>4411.3039481638934</v>
      </c>
    </row>
    <row r="278" spans="1:11" x14ac:dyDescent="0.25">
      <c r="A278" s="1" t="s">
        <v>532</v>
      </c>
      <c r="B278" s="1" t="s">
        <v>533</v>
      </c>
      <c r="C278" s="20">
        <f t="shared" si="33"/>
        <v>6249830.0950375209</v>
      </c>
      <c r="D278" s="21">
        <f t="shared" si="34"/>
        <v>1249966.0190075042</v>
      </c>
      <c r="E278" s="22">
        <f t="shared" si="35"/>
        <v>4999864.0760300169</v>
      </c>
      <c r="F278" s="29">
        <v>6346674</v>
      </c>
      <c r="G278" s="30">
        <f t="shared" si="36"/>
        <v>1269334.8</v>
      </c>
      <c r="H278" s="31">
        <f t="shared" si="37"/>
        <v>5077339.2</v>
      </c>
      <c r="I278" s="29">
        <f t="shared" si="38"/>
        <v>96843.904962479137</v>
      </c>
      <c r="J278" s="30">
        <f t="shared" si="39"/>
        <v>19368.780992495827</v>
      </c>
      <c r="K278" s="31">
        <f t="shared" si="40"/>
        <v>77475.12396998331</v>
      </c>
    </row>
    <row r="279" spans="1:11" x14ac:dyDescent="0.25">
      <c r="A279" s="1" t="s">
        <v>534</v>
      </c>
      <c r="B279" s="1" t="s">
        <v>535</v>
      </c>
      <c r="C279" s="20">
        <f t="shared" si="33"/>
        <v>17690593.365191307</v>
      </c>
      <c r="D279" s="21">
        <f t="shared" si="34"/>
        <v>3538118.6730382615</v>
      </c>
      <c r="E279" s="22">
        <f t="shared" si="35"/>
        <v>14152474.692153046</v>
      </c>
      <c r="F279" s="29">
        <v>17964717</v>
      </c>
      <c r="G279" s="30">
        <f t="shared" si="36"/>
        <v>3592943.4000000004</v>
      </c>
      <c r="H279" s="31">
        <f t="shared" si="37"/>
        <v>14371773.6</v>
      </c>
      <c r="I279" s="29">
        <f t="shared" si="38"/>
        <v>274123.63480869308</v>
      </c>
      <c r="J279" s="30">
        <f t="shared" si="39"/>
        <v>54824.726961738619</v>
      </c>
      <c r="K279" s="31">
        <f t="shared" si="40"/>
        <v>219298.90784695448</v>
      </c>
    </row>
    <row r="280" spans="1:11" x14ac:dyDescent="0.25">
      <c r="A280" s="1" t="s">
        <v>536</v>
      </c>
      <c r="B280" s="1" t="s">
        <v>537</v>
      </c>
      <c r="C280" s="20">
        <f t="shared" si="33"/>
        <v>134229.06083162132</v>
      </c>
      <c r="D280" s="21">
        <f t="shared" si="34"/>
        <v>26845.812166324264</v>
      </c>
      <c r="E280" s="22">
        <f t="shared" si="35"/>
        <v>107383.24866529705</v>
      </c>
      <c r="F280" s="29">
        <v>136309</v>
      </c>
      <c r="G280" s="30">
        <f t="shared" si="36"/>
        <v>27261.800000000003</v>
      </c>
      <c r="H280" s="31">
        <f t="shared" si="37"/>
        <v>109047.2</v>
      </c>
      <c r="I280" s="29">
        <f t="shared" si="38"/>
        <v>2079.9391683786816</v>
      </c>
      <c r="J280" s="30">
        <f t="shared" si="39"/>
        <v>415.98783367573634</v>
      </c>
      <c r="K280" s="31">
        <f t="shared" si="40"/>
        <v>1663.9513347029454</v>
      </c>
    </row>
    <row r="281" spans="1:11" x14ac:dyDescent="0.25">
      <c r="A281" s="1" t="s">
        <v>538</v>
      </c>
      <c r="B281" s="1" t="s">
        <v>539</v>
      </c>
      <c r="C281" s="20">
        <f t="shared" si="33"/>
        <v>69770737.30529812</v>
      </c>
      <c r="D281" s="21">
        <f t="shared" si="34"/>
        <v>13954147.461059624</v>
      </c>
      <c r="E281" s="22">
        <f t="shared" si="35"/>
        <v>55816589.844238497</v>
      </c>
      <c r="F281" s="29">
        <v>70851866</v>
      </c>
      <c r="G281" s="30">
        <f t="shared" si="36"/>
        <v>14170373.200000001</v>
      </c>
      <c r="H281" s="31">
        <f t="shared" si="37"/>
        <v>56681492.799999997</v>
      </c>
      <c r="I281" s="29">
        <f t="shared" si="38"/>
        <v>1081128.6947018802</v>
      </c>
      <c r="J281" s="30">
        <f t="shared" si="39"/>
        <v>216225.73894037606</v>
      </c>
      <c r="K281" s="31">
        <f t="shared" si="40"/>
        <v>864902.95576150413</v>
      </c>
    </row>
    <row r="282" spans="1:11" x14ac:dyDescent="0.25">
      <c r="A282" s="1" t="s">
        <v>540</v>
      </c>
      <c r="B282" s="1" t="s">
        <v>541</v>
      </c>
      <c r="C282" s="20">
        <f t="shared" si="33"/>
        <v>729557.18599532405</v>
      </c>
      <c r="D282" s="21">
        <f t="shared" si="34"/>
        <v>145911.43719906482</v>
      </c>
      <c r="E282" s="22">
        <f t="shared" si="35"/>
        <v>583645.74879625929</v>
      </c>
      <c r="F282" s="29">
        <v>740862</v>
      </c>
      <c r="G282" s="30">
        <f t="shared" si="36"/>
        <v>148172.4</v>
      </c>
      <c r="H282" s="31">
        <f t="shared" si="37"/>
        <v>592689.6</v>
      </c>
      <c r="I282" s="29">
        <f t="shared" si="38"/>
        <v>11304.814004675951</v>
      </c>
      <c r="J282" s="30">
        <f t="shared" si="39"/>
        <v>2260.9628009351904</v>
      </c>
      <c r="K282" s="31">
        <f t="shared" si="40"/>
        <v>9043.85120374076</v>
      </c>
    </row>
    <row r="283" spans="1:11" x14ac:dyDescent="0.25">
      <c r="A283" s="1" t="s">
        <v>542</v>
      </c>
      <c r="B283" s="1" t="s">
        <v>543</v>
      </c>
      <c r="C283" s="20">
        <f t="shared" si="33"/>
        <v>1665742.5758091717</v>
      </c>
      <c r="D283" s="21">
        <f t="shared" si="34"/>
        <v>333148.51516183437</v>
      </c>
      <c r="E283" s="22">
        <f t="shared" si="35"/>
        <v>1332594.0606473372</v>
      </c>
      <c r="F283" s="29">
        <v>1691554</v>
      </c>
      <c r="G283" s="30">
        <f t="shared" si="36"/>
        <v>338310.80000000005</v>
      </c>
      <c r="H283" s="31">
        <f t="shared" si="37"/>
        <v>1353243.2</v>
      </c>
      <c r="I283" s="29">
        <f t="shared" si="38"/>
        <v>25811.424190828344</v>
      </c>
      <c r="J283" s="30">
        <f t="shared" si="39"/>
        <v>5162.2848381656695</v>
      </c>
      <c r="K283" s="31">
        <f t="shared" si="40"/>
        <v>20649.139352662674</v>
      </c>
    </row>
    <row r="284" spans="1:11" x14ac:dyDescent="0.25">
      <c r="A284" s="1" t="s">
        <v>544</v>
      </c>
      <c r="B284" s="1" t="s">
        <v>545</v>
      </c>
      <c r="C284" s="20">
        <f t="shared" si="33"/>
        <v>184655.67790801148</v>
      </c>
      <c r="D284" s="21">
        <f t="shared" si="34"/>
        <v>36931.135581602299</v>
      </c>
      <c r="E284" s="22">
        <f t="shared" si="35"/>
        <v>147724.5423264092</v>
      </c>
      <c r="F284" s="29">
        <v>187517</v>
      </c>
      <c r="G284" s="30">
        <f t="shared" si="36"/>
        <v>37503.4</v>
      </c>
      <c r="H284" s="31">
        <f t="shared" si="37"/>
        <v>150013.6</v>
      </c>
      <c r="I284" s="29">
        <f t="shared" si="38"/>
        <v>2861.3220919885207</v>
      </c>
      <c r="J284" s="30">
        <f t="shared" si="39"/>
        <v>572.26441839770416</v>
      </c>
      <c r="K284" s="31">
        <f t="shared" si="40"/>
        <v>2289.0576735908166</v>
      </c>
    </row>
    <row r="285" spans="1:11" x14ac:dyDescent="0.25">
      <c r="A285" s="1" t="s">
        <v>546</v>
      </c>
      <c r="B285" s="1" t="s">
        <v>547</v>
      </c>
      <c r="C285" s="20">
        <f t="shared" si="33"/>
        <v>1575863.29534916</v>
      </c>
      <c r="D285" s="21">
        <f t="shared" si="34"/>
        <v>315172.65906983201</v>
      </c>
      <c r="E285" s="22">
        <f t="shared" si="35"/>
        <v>1260690.636279328</v>
      </c>
      <c r="F285" s="29">
        <v>1600282</v>
      </c>
      <c r="G285" s="30">
        <f t="shared" si="36"/>
        <v>320056.40000000002</v>
      </c>
      <c r="H285" s="31">
        <f t="shared" si="37"/>
        <v>1280225.6000000001</v>
      </c>
      <c r="I285" s="29">
        <f t="shared" si="38"/>
        <v>24418.704650840024</v>
      </c>
      <c r="J285" s="30">
        <f t="shared" si="39"/>
        <v>4883.7409301680045</v>
      </c>
      <c r="K285" s="31">
        <f t="shared" si="40"/>
        <v>19534.963720672018</v>
      </c>
    </row>
    <row r="286" spans="1:11" x14ac:dyDescent="0.25">
      <c r="A286" s="1" t="s">
        <v>548</v>
      </c>
      <c r="B286" s="1" t="s">
        <v>549</v>
      </c>
      <c r="C286" s="20">
        <f t="shared" si="33"/>
        <v>216758.23447515565</v>
      </c>
      <c r="D286" s="21">
        <f t="shared" si="34"/>
        <v>43351.646895031132</v>
      </c>
      <c r="E286" s="22">
        <f t="shared" si="35"/>
        <v>173406.58758012453</v>
      </c>
      <c r="F286" s="29">
        <v>220117</v>
      </c>
      <c r="G286" s="30">
        <f t="shared" si="36"/>
        <v>44023.4</v>
      </c>
      <c r="H286" s="31">
        <f t="shared" si="37"/>
        <v>176093.6</v>
      </c>
      <c r="I286" s="29">
        <f t="shared" si="38"/>
        <v>3358.765524844348</v>
      </c>
      <c r="J286" s="30">
        <f t="shared" si="39"/>
        <v>671.75310496886959</v>
      </c>
      <c r="K286" s="31">
        <f t="shared" si="40"/>
        <v>2687.0124198754784</v>
      </c>
    </row>
    <row r="287" spans="1:11" x14ac:dyDescent="0.25">
      <c r="A287" s="1" t="s">
        <v>550</v>
      </c>
      <c r="B287" s="1" t="s">
        <v>551</v>
      </c>
      <c r="C287" s="20">
        <f t="shared" si="33"/>
        <v>893550.0435214832</v>
      </c>
      <c r="D287" s="21">
        <f t="shared" si="34"/>
        <v>178710.00870429666</v>
      </c>
      <c r="E287" s="22">
        <f t="shared" si="35"/>
        <v>714840.03481718653</v>
      </c>
      <c r="F287" s="29">
        <v>907396</v>
      </c>
      <c r="G287" s="30">
        <f t="shared" si="36"/>
        <v>181479.2</v>
      </c>
      <c r="H287" s="31">
        <f t="shared" si="37"/>
        <v>725916.8</v>
      </c>
      <c r="I287" s="29">
        <f t="shared" si="38"/>
        <v>13845.956478516804</v>
      </c>
      <c r="J287" s="30">
        <f t="shared" si="39"/>
        <v>2769.191295703361</v>
      </c>
      <c r="K287" s="31">
        <f t="shared" si="40"/>
        <v>11076.765182813444</v>
      </c>
    </row>
    <row r="288" spans="1:11" x14ac:dyDescent="0.25">
      <c r="A288" s="1" t="s">
        <v>552</v>
      </c>
      <c r="B288" s="1" t="s">
        <v>553</v>
      </c>
      <c r="C288" s="20">
        <f t="shared" si="33"/>
        <v>2370778.7261885921</v>
      </c>
      <c r="D288" s="21">
        <f t="shared" si="34"/>
        <v>474155.74523771845</v>
      </c>
      <c r="E288" s="22">
        <f t="shared" si="35"/>
        <v>1896622.9809508738</v>
      </c>
      <c r="F288" s="29">
        <v>2407515</v>
      </c>
      <c r="G288" s="30">
        <f t="shared" si="36"/>
        <v>481503</v>
      </c>
      <c r="H288" s="31">
        <f t="shared" si="37"/>
        <v>1926012</v>
      </c>
      <c r="I288" s="29">
        <f t="shared" si="38"/>
        <v>36736.273811407853</v>
      </c>
      <c r="J288" s="30">
        <f t="shared" si="39"/>
        <v>7347.2547622815709</v>
      </c>
      <c r="K288" s="31">
        <f t="shared" si="40"/>
        <v>29389.019049126284</v>
      </c>
    </row>
    <row r="289" spans="1:11" x14ac:dyDescent="0.25">
      <c r="A289" s="1" t="s">
        <v>554</v>
      </c>
      <c r="B289" s="1" t="s">
        <v>555</v>
      </c>
      <c r="C289" s="20">
        <f t="shared" si="33"/>
        <v>13983684.570376193</v>
      </c>
      <c r="D289" s="21">
        <f t="shared" si="34"/>
        <v>2796736.9140752386</v>
      </c>
      <c r="E289" s="22">
        <f t="shared" si="35"/>
        <v>11186947.656300955</v>
      </c>
      <c r="F289" s="29">
        <v>14200368</v>
      </c>
      <c r="G289" s="30">
        <f t="shared" si="36"/>
        <v>2840073.6</v>
      </c>
      <c r="H289" s="31">
        <f t="shared" si="37"/>
        <v>11360294.4</v>
      </c>
      <c r="I289" s="29">
        <f t="shared" si="38"/>
        <v>216683.42962380685</v>
      </c>
      <c r="J289" s="30">
        <f t="shared" si="39"/>
        <v>43336.685924761376</v>
      </c>
      <c r="K289" s="31">
        <f t="shared" si="40"/>
        <v>173346.74369904547</v>
      </c>
    </row>
    <row r="290" spans="1:11" x14ac:dyDescent="0.25">
      <c r="A290" s="1" t="s">
        <v>556</v>
      </c>
      <c r="B290" s="1" t="s">
        <v>557</v>
      </c>
      <c r="C290" s="20">
        <f t="shared" si="33"/>
        <v>196081.62771931742</v>
      </c>
      <c r="D290" s="21">
        <f t="shared" si="34"/>
        <v>39216.325543863488</v>
      </c>
      <c r="E290" s="22">
        <f t="shared" si="35"/>
        <v>156865.30217545392</v>
      </c>
      <c r="F290" s="29">
        <v>199120</v>
      </c>
      <c r="G290" s="30">
        <f t="shared" si="36"/>
        <v>39824</v>
      </c>
      <c r="H290" s="31">
        <f t="shared" si="37"/>
        <v>159296</v>
      </c>
      <c r="I290" s="29">
        <f t="shared" si="38"/>
        <v>3038.3722806825826</v>
      </c>
      <c r="J290" s="30">
        <f t="shared" si="39"/>
        <v>607.6744561365166</v>
      </c>
      <c r="K290" s="31">
        <f t="shared" si="40"/>
        <v>2430.6978245460659</v>
      </c>
    </row>
    <row r="291" spans="1:11" x14ac:dyDescent="0.25">
      <c r="A291" s="1" t="s">
        <v>558</v>
      </c>
      <c r="B291" s="1" t="s">
        <v>559</v>
      </c>
      <c r="C291" s="20">
        <f t="shared" si="33"/>
        <v>602116.92961075471</v>
      </c>
      <c r="D291" s="21">
        <f t="shared" si="34"/>
        <v>120423.38592215095</v>
      </c>
      <c r="E291" s="22">
        <f t="shared" si="35"/>
        <v>481693.54368860379</v>
      </c>
      <c r="F291" s="29">
        <v>611447</v>
      </c>
      <c r="G291" s="30">
        <f t="shared" si="36"/>
        <v>122289.40000000001</v>
      </c>
      <c r="H291" s="31">
        <f t="shared" si="37"/>
        <v>489157.6</v>
      </c>
      <c r="I291" s="29">
        <f t="shared" si="38"/>
        <v>9330.0703892452875</v>
      </c>
      <c r="J291" s="30">
        <f t="shared" si="39"/>
        <v>1866.0140778490577</v>
      </c>
      <c r="K291" s="31">
        <f t="shared" si="40"/>
        <v>7464.0563113962298</v>
      </c>
    </row>
    <row r="292" spans="1:11" x14ac:dyDescent="0.25">
      <c r="A292" s="1" t="s">
        <v>560</v>
      </c>
      <c r="B292" s="1" t="s">
        <v>561</v>
      </c>
      <c r="C292" s="20">
        <f t="shared" si="33"/>
        <v>424538.58526249981</v>
      </c>
      <c r="D292" s="21">
        <f t="shared" si="34"/>
        <v>84907.717052499967</v>
      </c>
      <c r="E292" s="22">
        <f t="shared" si="35"/>
        <v>339630.86820999987</v>
      </c>
      <c r="F292" s="29">
        <v>431117</v>
      </c>
      <c r="G292" s="30">
        <f t="shared" si="36"/>
        <v>86223.400000000009</v>
      </c>
      <c r="H292" s="31">
        <f t="shared" si="37"/>
        <v>344893.6</v>
      </c>
      <c r="I292" s="29">
        <f t="shared" si="38"/>
        <v>6578.4147375001921</v>
      </c>
      <c r="J292" s="30">
        <f t="shared" si="39"/>
        <v>1315.6829475000386</v>
      </c>
      <c r="K292" s="31">
        <f t="shared" si="40"/>
        <v>5262.7317900001535</v>
      </c>
    </row>
    <row r="293" spans="1:11" x14ac:dyDescent="0.25">
      <c r="A293" s="1" t="s">
        <v>562</v>
      </c>
      <c r="B293" s="1" t="s">
        <v>563</v>
      </c>
      <c r="C293" s="20">
        <f t="shared" si="33"/>
        <v>11616606.500861816</v>
      </c>
      <c r="D293" s="21">
        <f t="shared" si="34"/>
        <v>2323321.3001723634</v>
      </c>
      <c r="E293" s="22">
        <f t="shared" si="35"/>
        <v>9293285.2006894536</v>
      </c>
      <c r="F293" s="29">
        <v>11796611</v>
      </c>
      <c r="G293" s="30">
        <f t="shared" si="36"/>
        <v>2359322.2000000002</v>
      </c>
      <c r="H293" s="31">
        <f t="shared" si="37"/>
        <v>9437288.8000000007</v>
      </c>
      <c r="I293" s="29">
        <f t="shared" si="38"/>
        <v>180004.49913818389</v>
      </c>
      <c r="J293" s="30">
        <f t="shared" si="39"/>
        <v>36000.899827636778</v>
      </c>
      <c r="K293" s="31">
        <f t="shared" si="40"/>
        <v>144003.59931054711</v>
      </c>
    </row>
    <row r="294" spans="1:11" x14ac:dyDescent="0.25">
      <c r="A294" s="1" t="s">
        <v>564</v>
      </c>
      <c r="B294" s="1" t="s">
        <v>565</v>
      </c>
      <c r="C294" s="20">
        <f t="shared" si="33"/>
        <v>4715040.3467563232</v>
      </c>
      <c r="D294" s="21">
        <f t="shared" si="34"/>
        <v>943008.06935126474</v>
      </c>
      <c r="E294" s="22">
        <f t="shared" si="35"/>
        <v>3772032.2774050585</v>
      </c>
      <c r="F294" s="29">
        <v>4788102</v>
      </c>
      <c r="G294" s="30">
        <f t="shared" si="36"/>
        <v>957620.4</v>
      </c>
      <c r="H294" s="31">
        <f t="shared" si="37"/>
        <v>3830481.6</v>
      </c>
      <c r="I294" s="29">
        <f t="shared" si="38"/>
        <v>73061.653243676759</v>
      </c>
      <c r="J294" s="30">
        <f t="shared" si="39"/>
        <v>14612.330648735353</v>
      </c>
      <c r="K294" s="31">
        <f t="shared" si="40"/>
        <v>58449.322594941405</v>
      </c>
    </row>
    <row r="295" spans="1:11" x14ac:dyDescent="0.25">
      <c r="A295" s="1" t="s">
        <v>566</v>
      </c>
      <c r="B295" s="1" t="s">
        <v>567</v>
      </c>
      <c r="C295" s="20">
        <f t="shared" si="33"/>
        <v>2273259.8250583992</v>
      </c>
      <c r="D295" s="21">
        <f t="shared" si="34"/>
        <v>454651.96501167986</v>
      </c>
      <c r="E295" s="22">
        <f t="shared" si="35"/>
        <v>1818607.8600467194</v>
      </c>
      <c r="F295" s="29">
        <v>2308485</v>
      </c>
      <c r="G295" s="30">
        <f t="shared" si="36"/>
        <v>461697</v>
      </c>
      <c r="H295" s="31">
        <f t="shared" si="37"/>
        <v>1846788</v>
      </c>
      <c r="I295" s="29">
        <f t="shared" si="38"/>
        <v>35225.174941600766</v>
      </c>
      <c r="J295" s="30">
        <f t="shared" si="39"/>
        <v>7045.0349883201534</v>
      </c>
      <c r="K295" s="31">
        <f t="shared" si="40"/>
        <v>28180.139953280614</v>
      </c>
    </row>
    <row r="296" spans="1:11" x14ac:dyDescent="0.25">
      <c r="A296" s="1" t="s">
        <v>568</v>
      </c>
      <c r="B296" s="1" t="s">
        <v>569</v>
      </c>
      <c r="C296" s="20">
        <f t="shared" si="33"/>
        <v>5397310.2699800441</v>
      </c>
      <c r="D296" s="21">
        <f t="shared" si="34"/>
        <v>1079462.0539960088</v>
      </c>
      <c r="E296" s="22">
        <f t="shared" si="35"/>
        <v>4317848.2159840353</v>
      </c>
      <c r="F296" s="29">
        <v>5480944</v>
      </c>
      <c r="G296" s="30">
        <f t="shared" si="36"/>
        <v>1096188.8</v>
      </c>
      <c r="H296" s="31">
        <f t="shared" si="37"/>
        <v>4384755.2</v>
      </c>
      <c r="I296" s="29">
        <f t="shared" si="38"/>
        <v>83633.730019955896</v>
      </c>
      <c r="J296" s="30">
        <f t="shared" si="39"/>
        <v>16726.746003991178</v>
      </c>
      <c r="K296" s="31">
        <f t="shared" si="40"/>
        <v>66906.984015964714</v>
      </c>
    </row>
    <row r="297" spans="1:11" x14ac:dyDescent="0.25">
      <c r="A297" s="1" t="s">
        <v>570</v>
      </c>
      <c r="B297" s="1" t="s">
        <v>571</v>
      </c>
      <c r="C297" s="20">
        <f t="shared" si="33"/>
        <v>462984.84334515146</v>
      </c>
      <c r="D297" s="21">
        <f t="shared" si="34"/>
        <v>92596.968669030291</v>
      </c>
      <c r="E297" s="22">
        <f t="shared" si="35"/>
        <v>370387.87467612117</v>
      </c>
      <c r="F297" s="29">
        <v>470159</v>
      </c>
      <c r="G297" s="30">
        <f t="shared" si="36"/>
        <v>94031.8</v>
      </c>
      <c r="H297" s="31">
        <f t="shared" si="37"/>
        <v>376127.2</v>
      </c>
      <c r="I297" s="29">
        <f t="shared" si="38"/>
        <v>7174.1566548485425</v>
      </c>
      <c r="J297" s="30">
        <f t="shared" si="39"/>
        <v>1434.8313309697087</v>
      </c>
      <c r="K297" s="31">
        <f t="shared" si="40"/>
        <v>5739.3253238788338</v>
      </c>
    </row>
    <row r="298" spans="1:11" x14ac:dyDescent="0.25">
      <c r="A298" s="1" t="s">
        <v>572</v>
      </c>
      <c r="B298" s="1" t="s">
        <v>573</v>
      </c>
      <c r="C298" s="20">
        <f t="shared" si="33"/>
        <v>43986986.031724878</v>
      </c>
      <c r="D298" s="21">
        <f t="shared" si="34"/>
        <v>8797397.2063449752</v>
      </c>
      <c r="E298" s="22">
        <f t="shared" si="35"/>
        <v>35189588.825379901</v>
      </c>
      <c r="F298" s="29">
        <v>44668584</v>
      </c>
      <c r="G298" s="30">
        <f t="shared" si="36"/>
        <v>8933716.8000000007</v>
      </c>
      <c r="H298" s="31">
        <f t="shared" si="37"/>
        <v>35734867.200000003</v>
      </c>
      <c r="I298" s="29">
        <f t="shared" si="38"/>
        <v>681597.96827512234</v>
      </c>
      <c r="J298" s="30">
        <f t="shared" si="39"/>
        <v>136319.59365502448</v>
      </c>
      <c r="K298" s="31">
        <f t="shared" si="40"/>
        <v>545278.37462009792</v>
      </c>
    </row>
    <row r="299" spans="1:11" x14ac:dyDescent="0.25">
      <c r="A299" s="1" t="s">
        <v>574</v>
      </c>
      <c r="B299" s="1" t="s">
        <v>575</v>
      </c>
      <c r="C299" s="20">
        <f t="shared" si="33"/>
        <v>1043675.7782998349</v>
      </c>
      <c r="D299" s="21">
        <f t="shared" si="34"/>
        <v>208735.15565996699</v>
      </c>
      <c r="E299" s="22">
        <f t="shared" si="35"/>
        <v>834940.62263986794</v>
      </c>
      <c r="F299" s="29">
        <v>1059848</v>
      </c>
      <c r="G299" s="30">
        <f t="shared" si="36"/>
        <v>211969.6</v>
      </c>
      <c r="H299" s="31">
        <f t="shared" si="37"/>
        <v>847878.4</v>
      </c>
      <c r="I299" s="29">
        <f t="shared" si="38"/>
        <v>16172.221700165072</v>
      </c>
      <c r="J299" s="30">
        <f t="shared" si="39"/>
        <v>3234.4443400330147</v>
      </c>
      <c r="K299" s="31">
        <f t="shared" si="40"/>
        <v>12937.777360132057</v>
      </c>
    </row>
    <row r="300" spans="1:11" x14ac:dyDescent="0.25">
      <c r="A300" s="1" t="s">
        <v>576</v>
      </c>
      <c r="B300" s="1" t="s">
        <v>577</v>
      </c>
      <c r="C300" s="20">
        <f t="shared" si="33"/>
        <v>952903.33775373735</v>
      </c>
      <c r="D300" s="21">
        <f t="shared" si="34"/>
        <v>190580.66755074749</v>
      </c>
      <c r="E300" s="22">
        <f t="shared" si="35"/>
        <v>762322.67020298983</v>
      </c>
      <c r="F300" s="29">
        <v>967669</v>
      </c>
      <c r="G300" s="30">
        <f t="shared" si="36"/>
        <v>193533.80000000002</v>
      </c>
      <c r="H300" s="31">
        <f t="shared" si="37"/>
        <v>774135.2</v>
      </c>
      <c r="I300" s="29">
        <f t="shared" si="38"/>
        <v>14765.662246262655</v>
      </c>
      <c r="J300" s="30">
        <f t="shared" si="39"/>
        <v>2953.1324492525309</v>
      </c>
      <c r="K300" s="31">
        <f t="shared" si="40"/>
        <v>11812.529797010124</v>
      </c>
    </row>
    <row r="301" spans="1:11" x14ac:dyDescent="0.25">
      <c r="A301" s="1" t="s">
        <v>578</v>
      </c>
      <c r="B301" s="1" t="s">
        <v>579</v>
      </c>
      <c r="C301" s="20">
        <f t="shared" si="33"/>
        <v>4577917.1321286643</v>
      </c>
      <c r="D301" s="21">
        <f t="shared" si="34"/>
        <v>915583.42642573291</v>
      </c>
      <c r="E301" s="22">
        <f t="shared" si="35"/>
        <v>3662333.7057029316</v>
      </c>
      <c r="F301" s="29">
        <v>4648854</v>
      </c>
      <c r="G301" s="30">
        <f t="shared" si="36"/>
        <v>929770.8</v>
      </c>
      <c r="H301" s="31">
        <f t="shared" si="37"/>
        <v>3719083.2</v>
      </c>
      <c r="I301" s="29">
        <f t="shared" si="38"/>
        <v>70936.867871335708</v>
      </c>
      <c r="J301" s="30">
        <f t="shared" si="39"/>
        <v>14187.373574267142</v>
      </c>
      <c r="K301" s="31">
        <f t="shared" si="40"/>
        <v>56749.494297068566</v>
      </c>
    </row>
    <row r="302" spans="1:11" x14ac:dyDescent="0.25">
      <c r="A302" s="1" t="s">
        <v>580</v>
      </c>
      <c r="B302" s="1" t="s">
        <v>581</v>
      </c>
      <c r="C302" s="20">
        <f t="shared" si="33"/>
        <v>536225.93988619174</v>
      </c>
      <c r="D302" s="21">
        <f t="shared" si="34"/>
        <v>107245.18797723835</v>
      </c>
      <c r="E302" s="22">
        <f t="shared" si="35"/>
        <v>428980.75190895342</v>
      </c>
      <c r="F302" s="29">
        <v>544535</v>
      </c>
      <c r="G302" s="30">
        <f t="shared" si="36"/>
        <v>108907</v>
      </c>
      <c r="H302" s="31">
        <f t="shared" si="37"/>
        <v>435628</v>
      </c>
      <c r="I302" s="29">
        <f t="shared" si="38"/>
        <v>8309.0601138082566</v>
      </c>
      <c r="J302" s="30">
        <f t="shared" si="39"/>
        <v>1661.8120227616514</v>
      </c>
      <c r="K302" s="31">
        <f t="shared" si="40"/>
        <v>6647.2480910466056</v>
      </c>
    </row>
    <row r="303" spans="1:11" x14ac:dyDescent="0.25">
      <c r="A303" s="1" t="s">
        <v>582</v>
      </c>
      <c r="B303" s="1" t="s">
        <v>583</v>
      </c>
      <c r="C303" s="20">
        <f t="shared" si="33"/>
        <v>9446207.7968531419</v>
      </c>
      <c r="D303" s="21">
        <f t="shared" si="34"/>
        <v>1889241.5593706286</v>
      </c>
      <c r="E303" s="22">
        <f t="shared" si="35"/>
        <v>7556966.2374825133</v>
      </c>
      <c r="F303" s="29">
        <v>9592581</v>
      </c>
      <c r="G303" s="30">
        <f t="shared" si="36"/>
        <v>1918516.2000000002</v>
      </c>
      <c r="H303" s="31">
        <f t="shared" si="37"/>
        <v>7674064.7999999998</v>
      </c>
      <c r="I303" s="29">
        <f t="shared" si="38"/>
        <v>146373.20314685814</v>
      </c>
      <c r="J303" s="30">
        <f t="shared" si="39"/>
        <v>29274.640629371628</v>
      </c>
      <c r="K303" s="31">
        <f t="shared" si="40"/>
        <v>117098.56251748651</v>
      </c>
    </row>
    <row r="304" spans="1:11" x14ac:dyDescent="0.25">
      <c r="A304" s="1" t="s">
        <v>584</v>
      </c>
      <c r="B304" s="1" t="s">
        <v>585</v>
      </c>
      <c r="C304" s="20">
        <f t="shared" si="33"/>
        <v>10450941.007606834</v>
      </c>
      <c r="D304" s="21">
        <f t="shared" si="34"/>
        <v>2090188.2015213668</v>
      </c>
      <c r="E304" s="22">
        <f t="shared" si="35"/>
        <v>8360752.8060854673</v>
      </c>
      <c r="F304" s="29">
        <v>10612883</v>
      </c>
      <c r="G304" s="30">
        <f t="shared" si="36"/>
        <v>2122576.6</v>
      </c>
      <c r="H304" s="31">
        <f t="shared" si="37"/>
        <v>8490306.4000000004</v>
      </c>
      <c r="I304" s="29">
        <f t="shared" si="38"/>
        <v>161941.99239316583</v>
      </c>
      <c r="J304" s="30">
        <f t="shared" si="39"/>
        <v>32388.398478633168</v>
      </c>
      <c r="K304" s="31">
        <f t="shared" si="40"/>
        <v>129553.59391453266</v>
      </c>
    </row>
    <row r="305" spans="1:11" x14ac:dyDescent="0.25">
      <c r="A305" s="1" t="s">
        <v>586</v>
      </c>
      <c r="B305" s="1" t="s">
        <v>587</v>
      </c>
      <c r="C305" s="20">
        <f t="shared" si="33"/>
        <v>2883598.3572697393</v>
      </c>
      <c r="D305" s="21">
        <f t="shared" si="34"/>
        <v>576719.6714539479</v>
      </c>
      <c r="E305" s="22">
        <f t="shared" si="35"/>
        <v>2306878.6858157916</v>
      </c>
      <c r="F305" s="29">
        <v>2928281</v>
      </c>
      <c r="G305" s="30">
        <f t="shared" si="36"/>
        <v>585656.20000000007</v>
      </c>
      <c r="H305" s="31">
        <f t="shared" si="37"/>
        <v>2342624.7999999998</v>
      </c>
      <c r="I305" s="29">
        <f t="shared" si="38"/>
        <v>44682.642730260734</v>
      </c>
      <c r="J305" s="30">
        <f t="shared" si="39"/>
        <v>8936.5285460521463</v>
      </c>
      <c r="K305" s="31">
        <f t="shared" si="40"/>
        <v>35746.114184208585</v>
      </c>
    </row>
    <row r="306" spans="1:11" x14ac:dyDescent="0.25">
      <c r="A306" s="1" t="s">
        <v>588</v>
      </c>
      <c r="B306" s="1" t="s">
        <v>589</v>
      </c>
      <c r="C306" s="20">
        <f t="shared" si="33"/>
        <v>3139048.0503362957</v>
      </c>
      <c r="D306" s="21">
        <f t="shared" si="34"/>
        <v>627809.61006725917</v>
      </c>
      <c r="E306" s="22">
        <f t="shared" si="35"/>
        <v>2511238.4402690367</v>
      </c>
      <c r="F306" s="29">
        <v>3187689</v>
      </c>
      <c r="G306" s="30">
        <f t="shared" si="36"/>
        <v>637537.80000000005</v>
      </c>
      <c r="H306" s="31">
        <f t="shared" si="37"/>
        <v>2550151.2000000002</v>
      </c>
      <c r="I306" s="29">
        <f t="shared" si="38"/>
        <v>48640.949663704261</v>
      </c>
      <c r="J306" s="30">
        <f t="shared" si="39"/>
        <v>9728.1899327408519</v>
      </c>
      <c r="K306" s="31">
        <f t="shared" si="40"/>
        <v>38912.759730963407</v>
      </c>
    </row>
    <row r="307" spans="1:11" x14ac:dyDescent="0.25">
      <c r="A307" s="1" t="s">
        <v>590</v>
      </c>
      <c r="B307" s="1" t="s">
        <v>591</v>
      </c>
      <c r="C307" s="20">
        <f t="shared" si="33"/>
        <v>0</v>
      </c>
      <c r="D307" s="21">
        <f t="shared" si="34"/>
        <v>0</v>
      </c>
      <c r="E307" s="22">
        <f t="shared" si="35"/>
        <v>0</v>
      </c>
      <c r="F307" s="29">
        <v>0</v>
      </c>
      <c r="G307" s="30">
        <f t="shared" si="36"/>
        <v>0</v>
      </c>
      <c r="H307" s="31">
        <f t="shared" si="37"/>
        <v>0</v>
      </c>
      <c r="I307" s="29">
        <f t="shared" si="38"/>
        <v>0</v>
      </c>
      <c r="J307" s="30">
        <f t="shared" si="39"/>
        <v>0</v>
      </c>
      <c r="K307" s="31">
        <f t="shared" si="40"/>
        <v>0</v>
      </c>
    </row>
    <row r="308" spans="1:11" x14ac:dyDescent="0.25">
      <c r="A308" s="1" t="s">
        <v>592</v>
      </c>
      <c r="B308" s="1" t="s">
        <v>593</v>
      </c>
      <c r="C308" s="20">
        <f t="shared" si="33"/>
        <v>587825.38349238166</v>
      </c>
      <c r="D308" s="21">
        <f t="shared" si="34"/>
        <v>117565.07669847633</v>
      </c>
      <c r="E308" s="22">
        <f t="shared" si="35"/>
        <v>470260.30679390533</v>
      </c>
      <c r="F308" s="29">
        <v>596934</v>
      </c>
      <c r="G308" s="30">
        <f t="shared" si="36"/>
        <v>119386.8</v>
      </c>
      <c r="H308" s="31">
        <f t="shared" si="37"/>
        <v>477547.2</v>
      </c>
      <c r="I308" s="29">
        <f t="shared" si="38"/>
        <v>9108.6165076183388</v>
      </c>
      <c r="J308" s="30">
        <f t="shared" si="39"/>
        <v>1821.7233015236679</v>
      </c>
      <c r="K308" s="31">
        <f t="shared" si="40"/>
        <v>7286.8932060946709</v>
      </c>
    </row>
    <row r="309" spans="1:11" x14ac:dyDescent="0.25">
      <c r="A309" s="1" t="s">
        <v>594</v>
      </c>
      <c r="B309" s="1" t="s">
        <v>595</v>
      </c>
      <c r="C309" s="20">
        <f t="shared" si="33"/>
        <v>826694.00761790806</v>
      </c>
      <c r="D309" s="21">
        <f t="shared" si="34"/>
        <v>165338.80152358161</v>
      </c>
      <c r="E309" s="22">
        <f t="shared" si="35"/>
        <v>661355.20609432645</v>
      </c>
      <c r="F309" s="29">
        <v>839504</v>
      </c>
      <c r="G309" s="30">
        <f t="shared" si="36"/>
        <v>167900.80000000002</v>
      </c>
      <c r="H309" s="31">
        <f t="shared" si="37"/>
        <v>671603.19999999995</v>
      </c>
      <c r="I309" s="29">
        <f t="shared" si="38"/>
        <v>12809.992382091936</v>
      </c>
      <c r="J309" s="30">
        <f t="shared" si="39"/>
        <v>2561.9984764183873</v>
      </c>
      <c r="K309" s="31">
        <f t="shared" si="40"/>
        <v>10247.993905673549</v>
      </c>
    </row>
    <row r="310" spans="1:11" x14ac:dyDescent="0.25">
      <c r="A310" s="1" t="s">
        <v>596</v>
      </c>
      <c r="B310" s="1" t="s">
        <v>597</v>
      </c>
      <c r="C310" s="20">
        <f t="shared" si="33"/>
        <v>12779076.509575069</v>
      </c>
      <c r="D310" s="21">
        <f t="shared" si="34"/>
        <v>2555815.3019150142</v>
      </c>
      <c r="E310" s="22">
        <f t="shared" si="35"/>
        <v>10223261.207660055</v>
      </c>
      <c r="F310" s="29">
        <v>12977094</v>
      </c>
      <c r="G310" s="30">
        <f t="shared" si="36"/>
        <v>2595418.8000000003</v>
      </c>
      <c r="H310" s="31">
        <f t="shared" si="37"/>
        <v>10381675.199999999</v>
      </c>
      <c r="I310" s="29">
        <f t="shared" si="38"/>
        <v>198017.49042493105</v>
      </c>
      <c r="J310" s="30">
        <f t="shared" si="39"/>
        <v>39603.498084986211</v>
      </c>
      <c r="K310" s="31">
        <f t="shared" si="40"/>
        <v>158413.99233994485</v>
      </c>
    </row>
    <row r="311" spans="1:11" x14ac:dyDescent="0.25">
      <c r="A311" s="1" t="s">
        <v>598</v>
      </c>
      <c r="B311" s="1" t="s">
        <v>599</v>
      </c>
      <c r="C311" s="20">
        <f t="shared" si="33"/>
        <v>4106594.4867450465</v>
      </c>
      <c r="D311" s="21">
        <f t="shared" si="34"/>
        <v>821318.89734900929</v>
      </c>
      <c r="E311" s="22">
        <f t="shared" si="35"/>
        <v>3285275.5893960372</v>
      </c>
      <c r="F311" s="29">
        <v>4170228</v>
      </c>
      <c r="G311" s="30">
        <f t="shared" si="36"/>
        <v>834045.60000000009</v>
      </c>
      <c r="H311" s="31">
        <f t="shared" si="37"/>
        <v>3336182.4</v>
      </c>
      <c r="I311" s="29">
        <f t="shared" si="38"/>
        <v>63633.513254953548</v>
      </c>
      <c r="J311" s="30">
        <f t="shared" si="39"/>
        <v>12726.70265099071</v>
      </c>
      <c r="K311" s="31">
        <f t="shared" si="40"/>
        <v>50906.81060396284</v>
      </c>
    </row>
    <row r="312" spans="1:11" x14ac:dyDescent="0.25">
      <c r="A312" s="1" t="s">
        <v>600</v>
      </c>
      <c r="B312" s="1" t="s">
        <v>601</v>
      </c>
      <c r="C312" s="20">
        <f t="shared" si="33"/>
        <v>5499350.1170366099</v>
      </c>
      <c r="D312" s="21">
        <f t="shared" si="34"/>
        <v>1099870.0234073221</v>
      </c>
      <c r="E312" s="22">
        <f t="shared" si="35"/>
        <v>4399480.0936292876</v>
      </c>
      <c r="F312" s="29">
        <v>5584565</v>
      </c>
      <c r="G312" s="30">
        <f t="shared" si="36"/>
        <v>1116913</v>
      </c>
      <c r="H312" s="31">
        <f t="shared" si="37"/>
        <v>4467652</v>
      </c>
      <c r="I312" s="29">
        <f t="shared" si="38"/>
        <v>85214.88296339009</v>
      </c>
      <c r="J312" s="30">
        <f t="shared" si="39"/>
        <v>17042.97659267802</v>
      </c>
      <c r="K312" s="31">
        <f t="shared" si="40"/>
        <v>68171.906370712066</v>
      </c>
    </row>
    <row r="313" spans="1:11" x14ac:dyDescent="0.25">
      <c r="A313" s="1" t="s">
        <v>602</v>
      </c>
      <c r="B313" s="1" t="s">
        <v>603</v>
      </c>
      <c r="C313" s="20">
        <f t="shared" si="33"/>
        <v>0</v>
      </c>
      <c r="D313" s="21">
        <f t="shared" si="34"/>
        <v>0</v>
      </c>
      <c r="E313" s="22">
        <f t="shared" si="35"/>
        <v>0</v>
      </c>
      <c r="F313" s="29">
        <v>0</v>
      </c>
      <c r="G313" s="30">
        <f t="shared" si="36"/>
        <v>0</v>
      </c>
      <c r="H313" s="31">
        <f t="shared" si="37"/>
        <v>0</v>
      </c>
      <c r="I313" s="29">
        <f t="shared" si="38"/>
        <v>0</v>
      </c>
      <c r="J313" s="30">
        <f t="shared" si="39"/>
        <v>0</v>
      </c>
      <c r="K313" s="31">
        <f t="shared" si="40"/>
        <v>0</v>
      </c>
    </row>
    <row r="314" spans="1:11" x14ac:dyDescent="0.25">
      <c r="A314" s="1" t="s">
        <v>604</v>
      </c>
      <c r="B314" s="1" t="s">
        <v>605</v>
      </c>
      <c r="C314" s="20">
        <f t="shared" si="33"/>
        <v>945530.58189428295</v>
      </c>
      <c r="D314" s="21">
        <f t="shared" si="34"/>
        <v>189106.11637885659</v>
      </c>
      <c r="E314" s="22">
        <f t="shared" si="35"/>
        <v>756424.46551542636</v>
      </c>
      <c r="F314" s="29">
        <v>960182</v>
      </c>
      <c r="G314" s="30">
        <f t="shared" si="36"/>
        <v>192036.40000000002</v>
      </c>
      <c r="H314" s="31">
        <f t="shared" si="37"/>
        <v>768145.6</v>
      </c>
      <c r="I314" s="29">
        <f t="shared" si="38"/>
        <v>14651.41810571705</v>
      </c>
      <c r="J314" s="30">
        <f t="shared" si="39"/>
        <v>2930.2836211434101</v>
      </c>
      <c r="K314" s="31">
        <f t="shared" si="40"/>
        <v>11721.13448457364</v>
      </c>
    </row>
    <row r="315" spans="1:11" x14ac:dyDescent="0.25">
      <c r="A315" s="1" t="s">
        <v>606</v>
      </c>
      <c r="B315" s="1" t="s">
        <v>607</v>
      </c>
      <c r="C315" s="20">
        <f t="shared" si="33"/>
        <v>1252039.0957585825</v>
      </c>
      <c r="D315" s="21">
        <f t="shared" si="34"/>
        <v>250407.81915171651</v>
      </c>
      <c r="E315" s="22">
        <f t="shared" si="35"/>
        <v>1001631.2766068659</v>
      </c>
      <c r="F315" s="29">
        <v>1271440</v>
      </c>
      <c r="G315" s="30">
        <f t="shared" si="36"/>
        <v>254288</v>
      </c>
      <c r="H315" s="31">
        <f t="shared" si="37"/>
        <v>1017152</v>
      </c>
      <c r="I315" s="29">
        <f t="shared" si="38"/>
        <v>19400.904241417535</v>
      </c>
      <c r="J315" s="30">
        <f t="shared" si="39"/>
        <v>3880.1808482835072</v>
      </c>
      <c r="K315" s="31">
        <f t="shared" si="40"/>
        <v>15520.723393134027</v>
      </c>
    </row>
    <row r="316" spans="1:11" x14ac:dyDescent="0.25">
      <c r="A316" s="1" t="s">
        <v>608</v>
      </c>
      <c r="B316" s="1" t="s">
        <v>609</v>
      </c>
      <c r="C316" s="20">
        <f t="shared" si="33"/>
        <v>1519533.1559838117</v>
      </c>
      <c r="D316" s="21">
        <f t="shared" si="34"/>
        <v>303906.63119676238</v>
      </c>
      <c r="E316" s="22">
        <f t="shared" si="35"/>
        <v>1215626.5247870493</v>
      </c>
      <c r="F316" s="29">
        <v>1543079</v>
      </c>
      <c r="G316" s="30">
        <f t="shared" si="36"/>
        <v>308615.8</v>
      </c>
      <c r="H316" s="31">
        <f t="shared" si="37"/>
        <v>1234463.2</v>
      </c>
      <c r="I316" s="29">
        <f t="shared" si="38"/>
        <v>23545.84401618829</v>
      </c>
      <c r="J316" s="30">
        <f t="shared" si="39"/>
        <v>4709.1688032376578</v>
      </c>
      <c r="K316" s="31">
        <f t="shared" si="40"/>
        <v>18836.675212950631</v>
      </c>
    </row>
    <row r="317" spans="1:11" x14ac:dyDescent="0.25">
      <c r="A317" s="1" t="s">
        <v>610</v>
      </c>
      <c r="B317" s="1" t="s">
        <v>611</v>
      </c>
      <c r="C317" s="20">
        <f t="shared" si="33"/>
        <v>224792.73628593262</v>
      </c>
      <c r="D317" s="21">
        <f t="shared" si="34"/>
        <v>44958.547257186525</v>
      </c>
      <c r="E317" s="22">
        <f t="shared" si="35"/>
        <v>179834.1890287461</v>
      </c>
      <c r="F317" s="29">
        <v>228276</v>
      </c>
      <c r="G317" s="30">
        <f t="shared" si="36"/>
        <v>45655.200000000004</v>
      </c>
      <c r="H317" s="31">
        <f t="shared" si="37"/>
        <v>182620.79999999999</v>
      </c>
      <c r="I317" s="29">
        <f t="shared" si="38"/>
        <v>3483.263714067376</v>
      </c>
      <c r="J317" s="30">
        <f t="shared" si="39"/>
        <v>696.65274281347524</v>
      </c>
      <c r="K317" s="31">
        <f t="shared" si="40"/>
        <v>2786.610971253901</v>
      </c>
    </row>
    <row r="318" spans="1:11" x14ac:dyDescent="0.25">
      <c r="A318" s="1" t="s">
        <v>612</v>
      </c>
      <c r="B318" s="1" t="s">
        <v>613</v>
      </c>
      <c r="C318" s="20">
        <f t="shared" si="33"/>
        <v>1211498.2935710745</v>
      </c>
      <c r="D318" s="21">
        <f t="shared" si="34"/>
        <v>242299.65871421492</v>
      </c>
      <c r="E318" s="22">
        <f t="shared" si="35"/>
        <v>969198.63485685957</v>
      </c>
      <c r="F318" s="29">
        <v>1230271</v>
      </c>
      <c r="G318" s="30">
        <f t="shared" si="36"/>
        <v>246054.2</v>
      </c>
      <c r="H318" s="31">
        <f t="shared" si="37"/>
        <v>984216.8</v>
      </c>
      <c r="I318" s="29">
        <f t="shared" si="38"/>
        <v>18772.706428925507</v>
      </c>
      <c r="J318" s="30">
        <f t="shared" si="39"/>
        <v>3754.5412857851015</v>
      </c>
      <c r="K318" s="31">
        <f t="shared" si="40"/>
        <v>15018.165143140406</v>
      </c>
    </row>
    <row r="319" spans="1:11" x14ac:dyDescent="0.25">
      <c r="A319" s="1" t="s">
        <v>614</v>
      </c>
      <c r="B319" s="1" t="s">
        <v>615</v>
      </c>
      <c r="C319" s="20">
        <f t="shared" si="33"/>
        <v>106216.13363329155</v>
      </c>
      <c r="D319" s="21">
        <f t="shared" si="34"/>
        <v>21243.226726658311</v>
      </c>
      <c r="E319" s="22">
        <f t="shared" si="35"/>
        <v>84972.906906633245</v>
      </c>
      <c r="F319" s="29">
        <v>107862</v>
      </c>
      <c r="G319" s="30">
        <f t="shared" si="36"/>
        <v>21572.400000000001</v>
      </c>
      <c r="H319" s="31">
        <f t="shared" si="37"/>
        <v>86289.600000000006</v>
      </c>
      <c r="I319" s="29">
        <f t="shared" si="38"/>
        <v>1645.8663667084475</v>
      </c>
      <c r="J319" s="30">
        <f t="shared" si="39"/>
        <v>329.17327334168954</v>
      </c>
      <c r="K319" s="31">
        <f t="shared" si="40"/>
        <v>1316.6930933667579</v>
      </c>
    </row>
    <row r="320" spans="1:11" x14ac:dyDescent="0.25">
      <c r="A320" s="1" t="s">
        <v>616</v>
      </c>
      <c r="B320" s="1" t="s">
        <v>617</v>
      </c>
      <c r="C320" s="20">
        <f t="shared" si="33"/>
        <v>164554.15989558466</v>
      </c>
      <c r="D320" s="21">
        <f t="shared" si="34"/>
        <v>32910.831979116934</v>
      </c>
      <c r="E320" s="22">
        <f t="shared" si="35"/>
        <v>131643.32791646774</v>
      </c>
      <c r="F320" s="29">
        <v>167104</v>
      </c>
      <c r="G320" s="30">
        <f t="shared" si="36"/>
        <v>33420.800000000003</v>
      </c>
      <c r="H320" s="31">
        <f t="shared" si="37"/>
        <v>133683.20000000001</v>
      </c>
      <c r="I320" s="29">
        <f t="shared" si="38"/>
        <v>2549.8401044153434</v>
      </c>
      <c r="J320" s="30">
        <f t="shared" si="39"/>
        <v>509.96802088306868</v>
      </c>
      <c r="K320" s="31">
        <f t="shared" si="40"/>
        <v>2039.8720835322747</v>
      </c>
    </row>
    <row r="321" spans="1:11" x14ac:dyDescent="0.25">
      <c r="A321" s="1" t="s">
        <v>618</v>
      </c>
      <c r="B321" s="1" t="s">
        <v>619</v>
      </c>
      <c r="C321" s="20">
        <f t="shared" si="33"/>
        <v>2240271.0015921621</v>
      </c>
      <c r="D321" s="21">
        <f t="shared" si="34"/>
        <v>448054.20031843241</v>
      </c>
      <c r="E321" s="22">
        <f t="shared" si="35"/>
        <v>1792216.8012737297</v>
      </c>
      <c r="F321" s="29">
        <v>2274985</v>
      </c>
      <c r="G321" s="30">
        <f t="shared" si="36"/>
        <v>454997</v>
      </c>
      <c r="H321" s="31">
        <f t="shared" si="37"/>
        <v>1819988</v>
      </c>
      <c r="I321" s="29">
        <f t="shared" si="38"/>
        <v>34713.998407837935</v>
      </c>
      <c r="J321" s="30">
        <f t="shared" si="39"/>
        <v>6942.799681567587</v>
      </c>
      <c r="K321" s="31">
        <f t="shared" si="40"/>
        <v>27771.198726270348</v>
      </c>
    </row>
    <row r="322" spans="1:11" x14ac:dyDescent="0.25">
      <c r="A322" s="1" t="s">
        <v>620</v>
      </c>
      <c r="B322" s="1" t="s">
        <v>621</v>
      </c>
      <c r="C322" s="20">
        <f t="shared" si="33"/>
        <v>177506.45825532844</v>
      </c>
      <c r="D322" s="21">
        <f t="shared" si="34"/>
        <v>35501.291651065687</v>
      </c>
      <c r="E322" s="22">
        <f t="shared" si="35"/>
        <v>142005.16660426275</v>
      </c>
      <c r="F322" s="29">
        <v>180257</v>
      </c>
      <c r="G322" s="30">
        <f t="shared" si="36"/>
        <v>36051.4</v>
      </c>
      <c r="H322" s="31">
        <f t="shared" si="37"/>
        <v>144205.6</v>
      </c>
      <c r="I322" s="29">
        <f t="shared" si="38"/>
        <v>2750.5417446715583</v>
      </c>
      <c r="J322" s="30">
        <f t="shared" si="39"/>
        <v>550.10834893431172</v>
      </c>
      <c r="K322" s="31">
        <f t="shared" si="40"/>
        <v>2200.4333957372464</v>
      </c>
    </row>
    <row r="323" spans="1:11" x14ac:dyDescent="0.25">
      <c r="A323" s="1" t="s">
        <v>622</v>
      </c>
      <c r="B323" s="1" t="s">
        <v>623</v>
      </c>
      <c r="C323" s="20">
        <f t="shared" si="33"/>
        <v>19554.002016987171</v>
      </c>
      <c r="D323" s="21">
        <f t="shared" si="34"/>
        <v>3910.8004033974344</v>
      </c>
      <c r="E323" s="22">
        <f t="shared" si="35"/>
        <v>15643.201613589737</v>
      </c>
      <c r="F323" s="29">
        <v>19857</v>
      </c>
      <c r="G323" s="30">
        <f t="shared" si="36"/>
        <v>3971.4</v>
      </c>
      <c r="H323" s="31">
        <f t="shared" si="37"/>
        <v>15885.6</v>
      </c>
      <c r="I323" s="29">
        <f t="shared" si="38"/>
        <v>302.99798301282863</v>
      </c>
      <c r="J323" s="30">
        <f t="shared" si="39"/>
        <v>60.599596602565725</v>
      </c>
      <c r="K323" s="31">
        <f t="shared" si="40"/>
        <v>242.3983864102629</v>
      </c>
    </row>
    <row r="324" spans="1:11" x14ac:dyDescent="0.25">
      <c r="A324" s="1" t="s">
        <v>624</v>
      </c>
      <c r="B324" s="1" t="s">
        <v>625</v>
      </c>
      <c r="C324" s="20">
        <f t="shared" si="33"/>
        <v>3341479.2880171151</v>
      </c>
      <c r="D324" s="21">
        <f t="shared" si="34"/>
        <v>668295.85760342306</v>
      </c>
      <c r="E324" s="22">
        <f t="shared" si="35"/>
        <v>2673183.4304136923</v>
      </c>
      <c r="F324" s="29">
        <v>3393257</v>
      </c>
      <c r="G324" s="30">
        <f t="shared" si="36"/>
        <v>678651.4</v>
      </c>
      <c r="H324" s="31">
        <f t="shared" si="37"/>
        <v>2714605.6</v>
      </c>
      <c r="I324" s="29">
        <f t="shared" si="38"/>
        <v>51777.71198288491</v>
      </c>
      <c r="J324" s="30">
        <f t="shared" si="39"/>
        <v>10355.542396576982</v>
      </c>
      <c r="K324" s="31">
        <f t="shared" si="40"/>
        <v>41422.169586307929</v>
      </c>
    </row>
    <row r="325" spans="1:11" x14ac:dyDescent="0.25">
      <c r="A325" s="1" t="s">
        <v>626</v>
      </c>
      <c r="B325" s="1" t="s">
        <v>627</v>
      </c>
      <c r="C325" s="20">
        <f t="shared" si="33"/>
        <v>55254728.338873751</v>
      </c>
      <c r="D325" s="21">
        <f t="shared" si="34"/>
        <v>11050945.667774752</v>
      </c>
      <c r="E325" s="22">
        <f t="shared" si="35"/>
        <v>44203782.671099</v>
      </c>
      <c r="F325" s="29">
        <v>56110925</v>
      </c>
      <c r="G325" s="30">
        <f t="shared" si="36"/>
        <v>11222185</v>
      </c>
      <c r="H325" s="31">
        <f t="shared" si="37"/>
        <v>44888740</v>
      </c>
      <c r="I325" s="29">
        <f t="shared" si="38"/>
        <v>856196.66112624854</v>
      </c>
      <c r="J325" s="30">
        <f t="shared" si="39"/>
        <v>171239.33222524973</v>
      </c>
      <c r="K325" s="31">
        <f t="shared" si="40"/>
        <v>684957.32890099881</v>
      </c>
    </row>
    <row r="326" spans="1:11" x14ac:dyDescent="0.25">
      <c r="A326" s="1" t="s">
        <v>628</v>
      </c>
      <c r="B326" s="1" t="s">
        <v>629</v>
      </c>
      <c r="C326" s="20">
        <f t="shared" si="33"/>
        <v>7650331.6980271582</v>
      </c>
      <c r="D326" s="21">
        <f t="shared" si="34"/>
        <v>1530066.3396054318</v>
      </c>
      <c r="E326" s="22">
        <f t="shared" si="35"/>
        <v>6120265.3584217262</v>
      </c>
      <c r="F326" s="29">
        <v>7768877</v>
      </c>
      <c r="G326" s="30">
        <f t="shared" si="36"/>
        <v>1553775.4000000001</v>
      </c>
      <c r="H326" s="31">
        <f t="shared" si="37"/>
        <v>6215101.5999999996</v>
      </c>
      <c r="I326" s="29">
        <f t="shared" si="38"/>
        <v>118545.30197284184</v>
      </c>
      <c r="J326" s="30">
        <f t="shared" si="39"/>
        <v>23709.060394568369</v>
      </c>
      <c r="K326" s="31">
        <f t="shared" si="40"/>
        <v>94836.241578273475</v>
      </c>
    </row>
    <row r="327" spans="1:11" x14ac:dyDescent="0.25">
      <c r="A327" s="1" t="s">
        <v>630</v>
      </c>
      <c r="B327" s="1" t="s">
        <v>631</v>
      </c>
      <c r="C327" s="23">
        <f t="shared" si="33"/>
        <v>2239522.5984329283</v>
      </c>
      <c r="D327" s="24">
        <f t="shared" si="34"/>
        <v>447904.5196865857</v>
      </c>
      <c r="E327" s="25">
        <f t="shared" si="35"/>
        <v>1791618.0787463426</v>
      </c>
      <c r="F327" s="32">
        <v>2274225</v>
      </c>
      <c r="G327" s="33">
        <f t="shared" si="36"/>
        <v>454845</v>
      </c>
      <c r="H327" s="34">
        <f t="shared" si="37"/>
        <v>1819380</v>
      </c>
      <c r="I327" s="32">
        <f t="shared" si="38"/>
        <v>34702.401567071676</v>
      </c>
      <c r="J327" s="33">
        <f t="shared" si="39"/>
        <v>6940.4803134143358</v>
      </c>
      <c r="K327" s="34">
        <f t="shared" si="40"/>
        <v>27761.92125365734</v>
      </c>
    </row>
    <row r="329" spans="1:11" x14ac:dyDescent="0.25">
      <c r="C329" s="38"/>
      <c r="D329" s="38"/>
      <c r="E329" s="38"/>
      <c r="F329" s="38"/>
      <c r="G329" s="38"/>
      <c r="H329" s="38"/>
      <c r="I329" s="38"/>
      <c r="J329" s="38"/>
      <c r="K329" s="38"/>
    </row>
  </sheetData>
  <mergeCells count="3">
    <mergeCell ref="F9:H9"/>
    <mergeCell ref="C9:E9"/>
    <mergeCell ref="I9:K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T.J. Kelly;OSPI</dc:creator>
  <cp:keywords>ESSER III Restatement</cp:keywords>
  <cp:lastModifiedBy>Terese Otto</cp:lastModifiedBy>
  <dcterms:created xsi:type="dcterms:W3CDTF">2021-06-09T17:31:11Z</dcterms:created>
  <dcterms:modified xsi:type="dcterms:W3CDTF">2023-01-27T17:32:40Z</dcterms:modified>
</cp:coreProperties>
</file>