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.Hansman\Desktop\Jackie\LEVIES\2018 Summary\"/>
    </mc:Choice>
  </mc:AlternateContent>
  <bookViews>
    <workbookView xWindow="0" yWindow="0" windowWidth="17970" windowHeight="9420"/>
  </bookViews>
  <sheets>
    <sheet name="Summary" sheetId="1" r:id="rId1"/>
    <sheet name="M&amp;O" sheetId="5" r:id="rId2"/>
    <sheet name="Bonds" sheetId="4" r:id="rId3"/>
    <sheet name="Capital" sheetId="2" r:id="rId4"/>
    <sheet name="Transp." sheetId="3" r:id="rId5"/>
  </sheets>
  <definedNames>
    <definedName name="_xlnm.Print_Area" localSheetId="2">Bonds!$A$1:$G$65</definedName>
    <definedName name="_xlnm.Print_Area" localSheetId="0">Summary!$A$1:$G$42</definedName>
    <definedName name="_xlnm.Print_Titles" localSheetId="3">Capital!$A:$E,Capital!$1:$7</definedName>
    <definedName name="_xlnm.Print_Titles" localSheetId="1">'M&amp;O'!$A:$E,'M&amp;O'!$1:$7</definedName>
    <definedName name="_xlnm.Print_Titles" localSheetId="4">Transp.!$A:$E,Transp.!$1:$7</definedName>
  </definedNames>
  <calcPr calcId="162913"/>
</workbook>
</file>

<file path=xl/calcChain.xml><?xml version="1.0" encoding="utf-8"?>
<calcChain xmlns="http://schemas.openxmlformats.org/spreadsheetml/2006/main">
  <c r="C112" i="2" l="1"/>
  <c r="C63" i="4"/>
  <c r="U112" i="2" l="1"/>
  <c r="R112" i="2"/>
  <c r="F63" i="4" l="1"/>
  <c r="X224" i="5" l="1"/>
  <c r="U224" i="5" l="1"/>
  <c r="L112" i="2" l="1"/>
  <c r="O224" i="5" l="1"/>
  <c r="L224" i="5"/>
  <c r="I224" i="5"/>
  <c r="X112" i="2" l="1"/>
  <c r="O112" i="2"/>
  <c r="I112" i="2"/>
  <c r="F112" i="2"/>
  <c r="F224" i="5"/>
  <c r="U21" i="3" l="1"/>
  <c r="E41" i="1" s="1"/>
  <c r="R21" i="3"/>
  <c r="E40" i="1" s="1"/>
  <c r="O21" i="3"/>
  <c r="E39" i="1" s="1"/>
  <c r="L21" i="3"/>
  <c r="E38" i="1" s="1"/>
  <c r="I21" i="3"/>
  <c r="E37" i="1" s="1"/>
  <c r="F21" i="3"/>
  <c r="E36" i="1" s="1"/>
  <c r="C21" i="3"/>
  <c r="D224" i="5"/>
  <c r="G7" i="1" s="1"/>
  <c r="G63" i="4"/>
  <c r="G19" i="1" s="1"/>
  <c r="D63" i="4"/>
  <c r="G18" i="1" s="1"/>
  <c r="J224" i="5"/>
  <c r="G9" i="1" s="1"/>
  <c r="G224" i="5"/>
  <c r="G8" i="1" s="1"/>
  <c r="M224" i="5"/>
  <c r="G10" i="1" s="1"/>
  <c r="P224" i="5"/>
  <c r="G11" i="1" s="1"/>
  <c r="G21" i="3"/>
  <c r="G36" i="1" s="1"/>
  <c r="D21" i="3"/>
  <c r="G35" i="1" s="1"/>
  <c r="V21" i="3"/>
  <c r="G41" i="1" s="1"/>
  <c r="J21" i="3"/>
  <c r="G37" i="1" s="1"/>
  <c r="M21" i="3"/>
  <c r="G38" i="1" s="1"/>
  <c r="P21" i="3"/>
  <c r="G39" i="1" s="1"/>
  <c r="S21" i="3"/>
  <c r="G40" i="1" s="1"/>
  <c r="J112" i="2"/>
  <c r="V112" i="2"/>
  <c r="S112" i="2"/>
  <c r="P112" i="2"/>
  <c r="M112" i="2"/>
  <c r="G112" i="2"/>
  <c r="G14" i="1" l="1"/>
  <c r="E31" i="1"/>
  <c r="E42" i="1"/>
  <c r="E14" i="1"/>
  <c r="G42" i="1"/>
</calcChain>
</file>

<file path=xl/sharedStrings.xml><?xml version="1.0" encoding="utf-8"?>
<sst xmlns="http://schemas.openxmlformats.org/spreadsheetml/2006/main" count="519" uniqueCount="300">
  <si>
    <t>SCHOOL FINANCING ELECTIONS</t>
  </si>
  <si>
    <t>SUMMARY</t>
  </si>
  <si>
    <t>Maintenance and Operation Levies</t>
  </si>
  <si>
    <t xml:space="preserve">   Number of Districts</t>
  </si>
  <si>
    <t xml:space="preserve">   Enrollment</t>
  </si>
  <si>
    <t xml:space="preserve">       TOTAL</t>
  </si>
  <si>
    <t>Bond Issues</t>
  </si>
  <si>
    <t xml:space="preserve">    Number of Districts</t>
  </si>
  <si>
    <t xml:space="preserve">    Enrollment</t>
  </si>
  <si>
    <t xml:space="preserve">    Dollar Amount</t>
  </si>
  <si>
    <t>Capital Projects Levies</t>
  </si>
  <si>
    <t>Transportation Vehicle Fund Levies</t>
  </si>
  <si>
    <t>Enrollment</t>
  </si>
  <si>
    <t>County</t>
  </si>
  <si>
    <t>District</t>
  </si>
  <si>
    <t>Per $M</t>
  </si>
  <si>
    <t>Dollar Amount</t>
  </si>
  <si>
    <t>Capital Projects</t>
  </si>
  <si>
    <t>Collect</t>
  </si>
  <si>
    <t>School Financing Elections</t>
  </si>
  <si>
    <t xml:space="preserve"> </t>
  </si>
  <si>
    <t>Maintenance &amp; Operation</t>
  </si>
  <si>
    <t xml:space="preserve">BOND ISSUES </t>
  </si>
  <si>
    <t>Transportation Levy</t>
  </si>
  <si>
    <t>TOTAL</t>
  </si>
  <si>
    <t>Levies Fail</t>
  </si>
  <si>
    <t>Fail</t>
  </si>
  <si>
    <t>%</t>
  </si>
  <si>
    <t>Levies</t>
  </si>
  <si>
    <t>Years</t>
  </si>
  <si>
    <t>Collection 2019</t>
  </si>
  <si>
    <t xml:space="preserve">    2019 Collection</t>
  </si>
  <si>
    <t xml:space="preserve">    2020 Collection</t>
  </si>
  <si>
    <t>Collection 2020</t>
  </si>
  <si>
    <t xml:space="preserve">    2021 Collection</t>
  </si>
  <si>
    <t>Collection 2021</t>
  </si>
  <si>
    <t xml:space="preserve">TOTAL - </t>
  </si>
  <si>
    <t xml:space="preserve">    2022 Collection</t>
  </si>
  <si>
    <t>Collection 2022</t>
  </si>
  <si>
    <t>Collection 2023</t>
  </si>
  <si>
    <t xml:space="preserve">    2023 Collection</t>
  </si>
  <si>
    <t>Collection 2024</t>
  </si>
  <si>
    <t xml:space="preserve">    2024 Collection</t>
  </si>
  <si>
    <t>jh 011617</t>
  </si>
  <si>
    <t xml:space="preserve">  County</t>
  </si>
  <si>
    <t>Anticipated February 2018</t>
  </si>
  <si>
    <t xml:space="preserve">    2024 Collection </t>
  </si>
  <si>
    <t xml:space="preserve">  2024 Collection</t>
  </si>
  <si>
    <t xml:space="preserve">    2025 Collection</t>
  </si>
  <si>
    <t>February Anticipated</t>
  </si>
  <si>
    <t>Oct. 2017</t>
  </si>
  <si>
    <t>Collection 2025</t>
  </si>
  <si>
    <t>February  Anticipated</t>
  </si>
  <si>
    <t>Coupeville</t>
  </si>
  <si>
    <t xml:space="preserve">Island </t>
  </si>
  <si>
    <t>Island</t>
  </si>
  <si>
    <t>Coupeville(Tech)</t>
  </si>
  <si>
    <t>Skagit</t>
  </si>
  <si>
    <t>Anacortes</t>
  </si>
  <si>
    <t>Anacortes(Tech)</t>
  </si>
  <si>
    <t>Conway</t>
  </si>
  <si>
    <t>Conway (Tech)</t>
  </si>
  <si>
    <t>Sedro-Wooley</t>
  </si>
  <si>
    <t>Sedro-Woolley</t>
  </si>
  <si>
    <t>Snohomish</t>
  </si>
  <si>
    <t>Arlington</t>
  </si>
  <si>
    <t>Darrington</t>
  </si>
  <si>
    <t>Edmonds</t>
  </si>
  <si>
    <t>Everett</t>
  </si>
  <si>
    <t>Granite Falls</t>
  </si>
  <si>
    <t>Granite Falls (Tech)</t>
  </si>
  <si>
    <t>Index</t>
  </si>
  <si>
    <t>Lake Stevens</t>
  </si>
  <si>
    <t>Lake Stevens (Tech)</t>
  </si>
  <si>
    <t>Marysville</t>
  </si>
  <si>
    <t>Marysville(Tech)</t>
  </si>
  <si>
    <t>Monroe</t>
  </si>
  <si>
    <t>Mukilteo</t>
  </si>
  <si>
    <t>Mukilteo (Tech)</t>
  </si>
  <si>
    <t>Snohomish(Tech)</t>
  </si>
  <si>
    <t>Stanwood-Camano (Tech)</t>
  </si>
  <si>
    <t>Sultan</t>
  </si>
  <si>
    <t>Sultan (Tech)</t>
  </si>
  <si>
    <t>Whatcom</t>
  </si>
  <si>
    <t xml:space="preserve">Bellingham </t>
  </si>
  <si>
    <t>Mount Baker (Tech)</t>
  </si>
  <si>
    <t>King</t>
  </si>
  <si>
    <t>Bellevue</t>
  </si>
  <si>
    <t xml:space="preserve">King </t>
  </si>
  <si>
    <t>17405</t>
  </si>
  <si>
    <t>Enumclaw</t>
  </si>
  <si>
    <t xml:space="preserve">Federal Way </t>
  </si>
  <si>
    <t>Highline</t>
  </si>
  <si>
    <t>Issaquah</t>
  </si>
  <si>
    <t>17411</t>
  </si>
  <si>
    <t>Kent</t>
  </si>
  <si>
    <t>Lake Washington</t>
  </si>
  <si>
    <t xml:space="preserve">Lake Washington </t>
  </si>
  <si>
    <t>20yrs</t>
  </si>
  <si>
    <t xml:space="preserve">Mercer Island </t>
  </si>
  <si>
    <t>Northshore</t>
  </si>
  <si>
    <t>Riverview</t>
  </si>
  <si>
    <t>17407</t>
  </si>
  <si>
    <t>Shoreline</t>
  </si>
  <si>
    <t>Skykomish</t>
  </si>
  <si>
    <t>Snoqualmie Valley</t>
  </si>
  <si>
    <t>Tahoma</t>
  </si>
  <si>
    <t>17409</t>
  </si>
  <si>
    <t>Vashon Island</t>
  </si>
  <si>
    <t>Pierce</t>
  </si>
  <si>
    <t>Bethel</t>
  </si>
  <si>
    <t xml:space="preserve">Bethel </t>
  </si>
  <si>
    <t>21yrs</t>
  </si>
  <si>
    <t>Dieringer</t>
  </si>
  <si>
    <t>Eatonville</t>
  </si>
  <si>
    <t>Fife</t>
  </si>
  <si>
    <t>Franklin Pierce</t>
  </si>
  <si>
    <t>Orting</t>
  </si>
  <si>
    <t>Puyallup</t>
  </si>
  <si>
    <t>Steilacoom</t>
  </si>
  <si>
    <t>Sumner</t>
  </si>
  <si>
    <t>Tacoma</t>
  </si>
  <si>
    <t>University Place</t>
  </si>
  <si>
    <t>White River</t>
  </si>
  <si>
    <t>Adams</t>
  </si>
  <si>
    <t>Benge</t>
  </si>
  <si>
    <t>Lind</t>
  </si>
  <si>
    <t>Ritzville</t>
  </si>
  <si>
    <t>Washitucna</t>
  </si>
  <si>
    <t>Ferry</t>
  </si>
  <si>
    <t xml:space="preserve">Republic </t>
  </si>
  <si>
    <t>Curlew</t>
  </si>
  <si>
    <t>Lincoln</t>
  </si>
  <si>
    <t>Reardan</t>
  </si>
  <si>
    <t>Creston</t>
  </si>
  <si>
    <t>Odessa</t>
  </si>
  <si>
    <t>Wilbur</t>
  </si>
  <si>
    <t>Harrington</t>
  </si>
  <si>
    <t>Davenport</t>
  </si>
  <si>
    <t xml:space="preserve">Lincoln </t>
  </si>
  <si>
    <t xml:space="preserve">Davenport </t>
  </si>
  <si>
    <t>22207</t>
  </si>
  <si>
    <t xml:space="preserve">Spokane </t>
  </si>
  <si>
    <t>Spokane</t>
  </si>
  <si>
    <t xml:space="preserve">Great Northern </t>
  </si>
  <si>
    <t>Nine Miles Falls</t>
  </si>
  <si>
    <t>Nine Mile Falls</t>
  </si>
  <si>
    <t xml:space="preserve">Medical Lake </t>
  </si>
  <si>
    <t>Mead</t>
  </si>
  <si>
    <t xml:space="preserve">Central Valley </t>
  </si>
  <si>
    <t>Freeman</t>
  </si>
  <si>
    <t>Cheney</t>
  </si>
  <si>
    <t>Liberty</t>
  </si>
  <si>
    <t>West Valley</t>
  </si>
  <si>
    <t xml:space="preserve">Deer Park </t>
  </si>
  <si>
    <t>Riverside</t>
  </si>
  <si>
    <t>Riverside (Tech)</t>
  </si>
  <si>
    <t>Stevens</t>
  </si>
  <si>
    <t xml:space="preserve">Onion Creek </t>
  </si>
  <si>
    <t>Colville</t>
  </si>
  <si>
    <t>Valley</t>
  </si>
  <si>
    <t>Onion Creek</t>
  </si>
  <si>
    <t xml:space="preserve">Whitman </t>
  </si>
  <si>
    <t>Colfax</t>
  </si>
  <si>
    <t xml:space="preserve">Colfax </t>
  </si>
  <si>
    <t>Colton</t>
  </si>
  <si>
    <t>Endicott</t>
  </si>
  <si>
    <t>Garfield</t>
  </si>
  <si>
    <t>Wellpinit</t>
  </si>
  <si>
    <t xml:space="preserve">Garfield </t>
  </si>
  <si>
    <t xml:space="preserve">Lacrosse </t>
  </si>
  <si>
    <t>Lacrosse</t>
  </si>
  <si>
    <t>Oakesdale</t>
  </si>
  <si>
    <t>Palouse</t>
  </si>
  <si>
    <t xml:space="preserve">Palouse </t>
  </si>
  <si>
    <t>Rosalia</t>
  </si>
  <si>
    <t>Steptoe</t>
  </si>
  <si>
    <t xml:space="preserve">St. John </t>
  </si>
  <si>
    <t>St John</t>
  </si>
  <si>
    <t>Tekoa</t>
  </si>
  <si>
    <t xml:space="preserve">Othello </t>
  </si>
  <si>
    <t xml:space="preserve">Asotin </t>
  </si>
  <si>
    <t>Asotin</t>
  </si>
  <si>
    <t xml:space="preserve">Clarkston </t>
  </si>
  <si>
    <t xml:space="preserve">Benton </t>
  </si>
  <si>
    <t xml:space="preserve">Finley </t>
  </si>
  <si>
    <t xml:space="preserve">Kennewick </t>
  </si>
  <si>
    <t>Kennewick (Tech)</t>
  </si>
  <si>
    <t xml:space="preserve">Kiona-Benton </t>
  </si>
  <si>
    <t>Prosser</t>
  </si>
  <si>
    <t xml:space="preserve">Richland </t>
  </si>
  <si>
    <t>Richland (Tech)</t>
  </si>
  <si>
    <t>Columbia</t>
  </si>
  <si>
    <t xml:space="preserve">Dayton </t>
  </si>
  <si>
    <t>Franklin</t>
  </si>
  <si>
    <t>Kahlotus</t>
  </si>
  <si>
    <t>North Franklin</t>
  </si>
  <si>
    <t>Pasco</t>
  </si>
  <si>
    <t>Walla Walla</t>
  </si>
  <si>
    <t xml:space="preserve">College Place </t>
  </si>
  <si>
    <t>College Place</t>
  </si>
  <si>
    <t>36250</t>
  </si>
  <si>
    <t xml:space="preserve">Columbia </t>
  </si>
  <si>
    <t>Dixie</t>
  </si>
  <si>
    <t>Prescott</t>
  </si>
  <si>
    <t>Waitsburg</t>
  </si>
  <si>
    <t>Clark</t>
  </si>
  <si>
    <t>Battle Ground</t>
  </si>
  <si>
    <t xml:space="preserve">Evergreen </t>
  </si>
  <si>
    <t>LaCenter</t>
  </si>
  <si>
    <t>Cowlitz</t>
  </si>
  <si>
    <t>Longview Prop 1</t>
  </si>
  <si>
    <t>Longview Prop 2 (Tech)</t>
  </si>
  <si>
    <t xml:space="preserve">Castle Rock </t>
  </si>
  <si>
    <t>Kalama Prop 1</t>
  </si>
  <si>
    <t>Kalama Prop 2</t>
  </si>
  <si>
    <t>25yrs</t>
  </si>
  <si>
    <t xml:space="preserve">Kelso </t>
  </si>
  <si>
    <t>Klickitat</t>
  </si>
  <si>
    <t xml:space="preserve">Wishram </t>
  </si>
  <si>
    <t>Centerville Prop 1</t>
  </si>
  <si>
    <t xml:space="preserve">Glenwood </t>
  </si>
  <si>
    <t>Roosevelt</t>
  </si>
  <si>
    <t>Grays Harbor</t>
  </si>
  <si>
    <t>Aberdeen</t>
  </si>
  <si>
    <t>Cosmopolis</t>
  </si>
  <si>
    <t>Elma</t>
  </si>
  <si>
    <t>Hoquiam</t>
  </si>
  <si>
    <t>Lake Quinault</t>
  </si>
  <si>
    <t>McCleary</t>
  </si>
  <si>
    <t>Mary M Knight</t>
  </si>
  <si>
    <t xml:space="preserve">North Beach </t>
  </si>
  <si>
    <t>Oakville</t>
  </si>
  <si>
    <t>Satsop</t>
  </si>
  <si>
    <t>Taholah</t>
  </si>
  <si>
    <t xml:space="preserve">Wishkah Valley </t>
  </si>
  <si>
    <t>Lewis</t>
  </si>
  <si>
    <t>Adna</t>
  </si>
  <si>
    <t>Boistfort</t>
  </si>
  <si>
    <t>Centralia</t>
  </si>
  <si>
    <t>Pe Ell</t>
  </si>
  <si>
    <t xml:space="preserve">Winlock </t>
  </si>
  <si>
    <t>Onalaska</t>
  </si>
  <si>
    <t>Toledo</t>
  </si>
  <si>
    <t>Mason</t>
  </si>
  <si>
    <t xml:space="preserve">Southside </t>
  </si>
  <si>
    <t>Pioneer</t>
  </si>
  <si>
    <t>30yrs</t>
  </si>
  <si>
    <t xml:space="preserve">Hood Canal </t>
  </si>
  <si>
    <t>Thurston</t>
  </si>
  <si>
    <t xml:space="preserve">Olympia </t>
  </si>
  <si>
    <t>Yelm</t>
  </si>
  <si>
    <t>Chelan</t>
  </si>
  <si>
    <t>Cashmere</t>
  </si>
  <si>
    <t>Cashmere (Tech)</t>
  </si>
  <si>
    <t>Entiat</t>
  </si>
  <si>
    <t>Douglas</t>
  </si>
  <si>
    <t>Coulee-Hartline</t>
  </si>
  <si>
    <t>Palisades</t>
  </si>
  <si>
    <t>Orondo</t>
  </si>
  <si>
    <t>Waterville</t>
  </si>
  <si>
    <t>Grant</t>
  </si>
  <si>
    <t>Warden</t>
  </si>
  <si>
    <t>Okanogan</t>
  </si>
  <si>
    <t>Omak</t>
  </si>
  <si>
    <t>Oroville</t>
  </si>
  <si>
    <t>Pateros</t>
  </si>
  <si>
    <t>Tonasket</t>
  </si>
  <si>
    <t xml:space="preserve">Omak </t>
  </si>
  <si>
    <t>Kittitas</t>
  </si>
  <si>
    <t>Damman</t>
  </si>
  <si>
    <t>Easton</t>
  </si>
  <si>
    <t>Ellensburg</t>
  </si>
  <si>
    <t>Thorp</t>
  </si>
  <si>
    <t>Kittitas(tech)</t>
  </si>
  <si>
    <t>Thorp (tech)</t>
  </si>
  <si>
    <t>Bickleton</t>
  </si>
  <si>
    <t>Goldendale</t>
  </si>
  <si>
    <t>Royal</t>
  </si>
  <si>
    <t>Wahulke</t>
  </si>
  <si>
    <t>Yakima</t>
  </si>
  <si>
    <t xml:space="preserve">East Valley </t>
  </si>
  <si>
    <t>Grandview</t>
  </si>
  <si>
    <t>Granger</t>
  </si>
  <si>
    <t>Union Gap</t>
  </si>
  <si>
    <t>Wapato</t>
  </si>
  <si>
    <t>Zillah</t>
  </si>
  <si>
    <t>Jefferson</t>
  </si>
  <si>
    <t>Brinnon</t>
  </si>
  <si>
    <t>Queets</t>
  </si>
  <si>
    <t>Clallam</t>
  </si>
  <si>
    <t>Port Angeles</t>
  </si>
  <si>
    <t>Cape Flattery</t>
  </si>
  <si>
    <t>Kitsap</t>
  </si>
  <si>
    <t>Bremerton</t>
  </si>
  <si>
    <t>North Kitsap</t>
  </si>
  <si>
    <t xml:space="preserve">North Kitsap </t>
  </si>
  <si>
    <t>CentervilleProp 2(Tech)</t>
  </si>
  <si>
    <t>Pacific</t>
  </si>
  <si>
    <t>Naselle-Grays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</si>
</sst>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;[Red]\(0\)"/>
    <numFmt numFmtId="166" formatCode="_(* #,##0_);_(* \(#,##0\);_(* &quot;-&quot;??_);_(@_)"/>
    <numFmt numFmtId="167" formatCode="mmmm\-yy"/>
    <numFmt numFmtId="168" formatCode="&quot;$&quot;#,##0"/>
    <numFmt numFmtId="169" formatCode="&quot;$&quot;#,##0.00"/>
    <numFmt numFmtId="170" formatCode="&quot;$&quot;#,##0.000_);[Red]\(&quot;$&quot;#,##0.000\)"/>
    <numFmt numFmtId="171" formatCode="&quot;$&quot;#,##0.0000_);[Red]\(&quot;$&quot;#,##0.0000\)"/>
    <numFmt numFmtId="172" formatCode="_([$$-409]* #,##0_);_([$$-409]* \(#,##0\);_([$$-409]* &quot;-&quot;??_);_(@_)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 MT"/>
    </font>
    <font>
      <b/>
      <sz val="14"/>
      <name val="Arial MT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MT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9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165" fontId="6" fillId="0" borderId="0" xfId="0" applyNumberFormat="1" applyFont="1" applyAlignment="1" applyProtection="1">
      <alignment horizontal="right"/>
    </xf>
    <xf numFmtId="38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6" fontId="6" fillId="0" borderId="0" xfId="0" applyNumberFormat="1" applyFont="1" applyAlignment="1" applyProtection="1">
      <alignment horizontal="right"/>
    </xf>
    <xf numFmtId="0" fontId="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6" fontId="5" fillId="0" borderId="0" xfId="0" applyNumberFormat="1" applyFont="1"/>
    <xf numFmtId="5" fontId="3" fillId="0" borderId="0" xfId="0" applyNumberFormat="1" applyFont="1" applyProtection="1"/>
    <xf numFmtId="0" fontId="6" fillId="0" borderId="0" xfId="0" applyFont="1" applyProtection="1"/>
    <xf numFmtId="38" fontId="7" fillId="0" borderId="0" xfId="0" applyNumberFormat="1" applyFont="1" applyBorder="1"/>
    <xf numFmtId="6" fontId="5" fillId="0" borderId="0" xfId="0" applyNumberFormat="1" applyFont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38" fontId="6" fillId="0" borderId="0" xfId="0" applyNumberFormat="1" applyFont="1" applyBorder="1"/>
    <xf numFmtId="38" fontId="6" fillId="0" borderId="0" xfId="0" applyNumberFormat="1" applyFont="1"/>
    <xf numFmtId="0" fontId="6" fillId="0" borderId="0" xfId="0" quotePrefix="1" applyFont="1" applyAlignment="1">
      <alignment horizontal="right"/>
    </xf>
    <xf numFmtId="166" fontId="6" fillId="0" borderId="0" xfId="1" applyNumberFormat="1" applyFont="1"/>
    <xf numFmtId="6" fontId="6" fillId="0" borderId="0" xfId="1" applyNumberFormat="1" applyFont="1" applyProtection="1"/>
    <xf numFmtId="6" fontId="6" fillId="0" borderId="0" xfId="0" quotePrefix="1" applyNumberFormat="1" applyFont="1" applyAlignment="1" applyProtection="1">
      <alignment horizontal="right"/>
    </xf>
    <xf numFmtId="38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38" fontId="6" fillId="0" borderId="0" xfId="0" applyNumberFormat="1" applyFont="1" applyProtection="1"/>
    <xf numFmtId="6" fontId="6" fillId="0" borderId="0" xfId="0" applyNumberFormat="1" applyFont="1" applyProtection="1"/>
    <xf numFmtId="6" fontId="3" fillId="0" borderId="0" xfId="0" applyNumberFormat="1" applyFont="1" applyAlignment="1" applyProtection="1">
      <alignment horizontal="left"/>
    </xf>
    <xf numFmtId="0" fontId="10" fillId="0" borderId="0" xfId="0" applyFont="1"/>
    <xf numFmtId="3" fontId="0" fillId="0" borderId="0" xfId="0" applyNumberFormat="1"/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49" fontId="10" fillId="0" borderId="0" xfId="0" applyNumberFormat="1" applyFont="1" applyBorder="1"/>
    <xf numFmtId="10" fontId="0" fillId="0" borderId="0" xfId="0" applyNumberFormat="1"/>
    <xf numFmtId="38" fontId="0" fillId="0" borderId="0" xfId="0" applyNumberFormat="1"/>
    <xf numFmtId="8" fontId="0" fillId="0" borderId="0" xfId="0" applyNumberFormat="1"/>
    <xf numFmtId="0" fontId="0" fillId="0" borderId="2" xfId="0" applyBorder="1"/>
    <xf numFmtId="0" fontId="10" fillId="0" borderId="2" xfId="0" applyFont="1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6" fontId="6" fillId="0" borderId="1" xfId="1" applyNumberFormat="1" applyFont="1" applyBorder="1" applyProtection="1"/>
    <xf numFmtId="0" fontId="9" fillId="0" borderId="0" xfId="0" applyFont="1" applyAlignment="1">
      <alignment horizontal="left"/>
    </xf>
    <xf numFmtId="164" fontId="13" fillId="0" borderId="0" xfId="0" applyNumberFormat="1" applyFont="1" applyAlignment="1"/>
    <xf numFmtId="164" fontId="8" fillId="0" borderId="0" xfId="0" applyNumberFormat="1" applyFont="1" applyAlignment="1"/>
    <xf numFmtId="164" fontId="5" fillId="0" borderId="0" xfId="0" applyNumberFormat="1" applyFont="1" applyAlignment="1"/>
    <xf numFmtId="6" fontId="5" fillId="0" borderId="0" xfId="1" applyNumberFormat="1" applyFont="1" applyBorder="1"/>
    <xf numFmtId="10" fontId="8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"/>
    </xf>
    <xf numFmtId="6" fontId="8" fillId="0" borderId="0" xfId="0" applyNumberFormat="1" applyFont="1" applyBorder="1" applyAlignment="1">
      <alignment horizontal="left"/>
    </xf>
    <xf numFmtId="6" fontId="10" fillId="0" borderId="2" xfId="0" applyNumberFormat="1" applyFont="1" applyBorder="1"/>
    <xf numFmtId="6" fontId="0" fillId="0" borderId="2" xfId="0" applyNumberFormat="1" applyBorder="1"/>
    <xf numFmtId="6" fontId="0" fillId="0" borderId="0" xfId="0" applyNumberFormat="1" applyBorder="1"/>
    <xf numFmtId="6" fontId="10" fillId="0" borderId="0" xfId="0" applyNumberFormat="1" applyFont="1"/>
    <xf numFmtId="6" fontId="10" fillId="0" borderId="1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8" fontId="8" fillId="0" borderId="0" xfId="0" applyNumberFormat="1" applyFont="1" applyBorder="1" applyAlignment="1">
      <alignment horizontal="left"/>
    </xf>
    <xf numFmtId="8" fontId="10" fillId="0" borderId="0" xfId="0" applyNumberFormat="1" applyFont="1" applyAlignment="1" applyProtection="1">
      <alignment horizontal="center"/>
    </xf>
    <xf numFmtId="8" fontId="10" fillId="0" borderId="1" xfId="0" applyNumberFormat="1" applyFont="1" applyBorder="1" applyAlignment="1" applyProtection="1">
      <alignment horizontal="center"/>
    </xf>
    <xf numFmtId="8" fontId="0" fillId="0" borderId="0" xfId="0" applyNumberFormat="1" applyBorder="1"/>
    <xf numFmtId="8" fontId="10" fillId="0" borderId="0" xfId="0" applyNumberFormat="1" applyFont="1"/>
    <xf numFmtId="0" fontId="10" fillId="0" borderId="0" xfId="0" applyFont="1" applyBorder="1" applyAlignment="1">
      <alignment horizontal="center"/>
    </xf>
    <xf numFmtId="49" fontId="0" fillId="0" borderId="0" xfId="0" applyNumberFormat="1"/>
    <xf numFmtId="166" fontId="0" fillId="0" borderId="0" xfId="1" applyNumberFormat="1" applyFont="1"/>
    <xf numFmtId="169" fontId="0" fillId="0" borderId="0" xfId="0" applyNumberFormat="1"/>
    <xf numFmtId="168" fontId="0" fillId="0" borderId="0" xfId="0" applyNumberFormat="1"/>
    <xf numFmtId="168" fontId="0" fillId="0" borderId="0" xfId="0" applyNumberFormat="1" applyBorder="1"/>
    <xf numFmtId="169" fontId="0" fillId="0" borderId="3" xfId="0" applyNumberFormat="1" applyBorder="1"/>
    <xf numFmtId="8" fontId="10" fillId="0" borderId="0" xfId="0" applyNumberFormat="1" applyFont="1" applyAlignment="1">
      <alignment horizontal="center"/>
    </xf>
    <xf numFmtId="168" fontId="10" fillId="0" borderId="0" xfId="0" applyNumberFormat="1" applyFont="1"/>
    <xf numFmtId="168" fontId="10" fillId="0" borderId="0" xfId="0" applyNumberFormat="1" applyFont="1" applyBorder="1"/>
    <xf numFmtId="3" fontId="10" fillId="0" borderId="0" xfId="0" applyNumberFormat="1" applyFont="1"/>
    <xf numFmtId="6" fontId="6" fillId="0" borderId="1" xfId="0" applyNumberFormat="1" applyFont="1" applyBorder="1" applyProtection="1"/>
    <xf numFmtId="38" fontId="6" fillId="0" borderId="1" xfId="0" applyNumberFormat="1" applyFont="1" applyBorder="1"/>
    <xf numFmtId="6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12" fillId="0" borderId="0" xfId="0" applyFont="1" applyBorder="1"/>
    <xf numFmtId="6" fontId="12" fillId="0" borderId="2" xfId="0" applyNumberFormat="1" applyFont="1" applyBorder="1"/>
    <xf numFmtId="6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 applyProtection="1">
      <alignment horizontal="center"/>
    </xf>
    <xf numFmtId="0" fontId="12" fillId="0" borderId="2" xfId="0" applyFont="1" applyBorder="1"/>
    <xf numFmtId="0" fontId="10" fillId="0" borderId="0" xfId="0" applyFont="1" applyBorder="1" applyAlignment="1" applyProtection="1">
      <alignment horizontal="left"/>
    </xf>
    <xf numFmtId="8" fontId="0" fillId="0" borderId="3" xfId="0" applyNumberFormat="1" applyBorder="1"/>
    <xf numFmtId="8" fontId="10" fillId="0" borderId="3" xfId="0" applyNumberFormat="1" applyFont="1" applyBorder="1" applyAlignment="1" applyProtection="1">
      <alignment horizontal="center"/>
    </xf>
    <xf numFmtId="8" fontId="10" fillId="0" borderId="4" xfId="0" applyNumberFormat="1" applyFont="1" applyBorder="1" applyAlignment="1" applyProtection="1">
      <alignment horizontal="center"/>
    </xf>
    <xf numFmtId="0" fontId="0" fillId="0" borderId="3" xfId="0" applyBorder="1"/>
    <xf numFmtId="6" fontId="6" fillId="0" borderId="0" xfId="0" applyNumberFormat="1" applyFont="1" applyAlignment="1">
      <alignment horizontal="right"/>
    </xf>
    <xf numFmtId="6" fontId="6" fillId="0" borderId="0" xfId="0" applyNumberFormat="1" applyFont="1" applyBorder="1" applyAlignment="1">
      <alignment horizontal="right"/>
    </xf>
    <xf numFmtId="168" fontId="1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6" fontId="10" fillId="0" borderId="5" xfId="0" applyNumberFormat="1" applyFont="1" applyBorder="1" applyAlignment="1">
      <alignment horizontal="center"/>
    </xf>
    <xf numFmtId="10" fontId="10" fillId="0" borderId="4" xfId="0" applyNumberFormat="1" applyFont="1" applyBorder="1" applyAlignment="1" applyProtection="1">
      <alignment horizontal="centerContinuous"/>
    </xf>
    <xf numFmtId="6" fontId="10" fillId="0" borderId="4" xfId="0" applyNumberFormat="1" applyFont="1" applyBorder="1" applyAlignment="1">
      <alignment horizontal="center"/>
    </xf>
    <xf numFmtId="10" fontId="1" fillId="0" borderId="0" xfId="0" applyNumberFormat="1" applyFont="1"/>
    <xf numFmtId="10" fontId="15" fillId="0" borderId="0" xfId="0" applyNumberFormat="1" applyFont="1" applyAlignment="1" applyProtection="1">
      <alignment horizontal="centerContinuous"/>
    </xf>
    <xf numFmtId="10" fontId="15" fillId="0" borderId="1" xfId="0" applyNumberFormat="1" applyFont="1" applyBorder="1" applyAlignment="1" applyProtection="1">
      <alignment horizontal="center" wrapText="1"/>
    </xf>
    <xf numFmtId="10" fontId="16" fillId="0" borderId="0" xfId="0" applyNumberFormat="1" applyFont="1" applyBorder="1" applyAlignment="1" applyProtection="1">
      <alignment horizontal="center"/>
    </xf>
    <xf numFmtId="10" fontId="16" fillId="0" borderId="0" xfId="0" applyNumberFormat="1" applyFont="1"/>
    <xf numFmtId="10" fontId="17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Continuous"/>
    </xf>
    <xf numFmtId="6" fontId="10" fillId="0" borderId="0" xfId="0" applyNumberFormat="1" applyFont="1" applyBorder="1"/>
    <xf numFmtId="38" fontId="6" fillId="0" borderId="1" xfId="0" applyNumberFormat="1" applyFont="1" applyBorder="1" applyAlignment="1" applyProtection="1">
      <alignment horizontal="right"/>
    </xf>
    <xf numFmtId="6" fontId="6" fillId="0" borderId="1" xfId="0" applyNumberFormat="1" applyFont="1" applyBorder="1" applyAlignment="1" applyProtection="1">
      <alignment horizontal="right"/>
    </xf>
    <xf numFmtId="6" fontId="5" fillId="0" borderId="0" xfId="0" quotePrefix="1" applyNumberFormat="1" applyFont="1" applyAlignment="1" applyProtection="1">
      <alignment horizontal="right"/>
    </xf>
    <xf numFmtId="168" fontId="14" fillId="0" borderId="1" xfId="0" applyNumberFormat="1" applyFont="1" applyBorder="1"/>
    <xf numFmtId="3" fontId="6" fillId="0" borderId="0" xfId="0" applyNumberFormat="1" applyFont="1"/>
    <xf numFmtId="0" fontId="0" fillId="0" borderId="0" xfId="0" applyFill="1"/>
    <xf numFmtId="166" fontId="0" fillId="0" borderId="0" xfId="1" applyNumberFormat="1" applyFont="1" applyFill="1"/>
    <xf numFmtId="6" fontId="0" fillId="0" borderId="0" xfId="0" applyNumberFormat="1" applyFill="1"/>
    <xf numFmtId="8" fontId="0" fillId="0" borderId="0" xfId="0" applyNumberFormat="1" applyFill="1"/>
    <xf numFmtId="10" fontId="0" fillId="0" borderId="0" xfId="0" applyNumberFormat="1" applyFill="1"/>
    <xf numFmtId="8" fontId="0" fillId="0" borderId="3" xfId="0" applyNumberFormat="1" applyFill="1" applyBorder="1"/>
    <xf numFmtId="169" fontId="0" fillId="0" borderId="3" xfId="0" applyNumberFormat="1" applyFill="1" applyBorder="1"/>
    <xf numFmtId="6" fontId="0" fillId="0" borderId="0" xfId="0" applyNumberFormat="1" applyFill="1" applyBorder="1"/>
    <xf numFmtId="168" fontId="0" fillId="0" borderId="0" xfId="0" applyNumberFormat="1" applyFill="1" applyBorder="1"/>
    <xf numFmtId="10" fontId="0" fillId="0" borderId="6" xfId="0" applyNumberFormat="1" applyBorder="1"/>
    <xf numFmtId="6" fontId="0" fillId="0" borderId="6" xfId="0" applyNumberFormat="1" applyBorder="1"/>
    <xf numFmtId="0" fontId="0" fillId="0" borderId="6" xfId="0" applyBorder="1"/>
    <xf numFmtId="10" fontId="10" fillId="0" borderId="0" xfId="0" applyNumberFormat="1" applyFont="1"/>
    <xf numFmtId="0" fontId="0" fillId="0" borderId="3" xfId="0" applyBorder="1" applyAlignment="1">
      <alignment horizontal="center"/>
    </xf>
    <xf numFmtId="164" fontId="3" fillId="0" borderId="0" xfId="0" applyNumberFormat="1" applyFont="1" applyAlignment="1"/>
    <xf numFmtId="10" fontId="12" fillId="0" borderId="0" xfId="0" applyNumberFormat="1" applyFont="1" applyBorder="1" applyAlignment="1" applyProtection="1">
      <alignment horizontal="center"/>
    </xf>
    <xf numFmtId="49" fontId="10" fillId="0" borderId="0" xfId="0" applyNumberFormat="1" applyFont="1"/>
    <xf numFmtId="10" fontId="10" fillId="0" borderId="3" xfId="0" applyNumberFormat="1" applyFont="1" applyBorder="1" applyAlignment="1" applyProtection="1">
      <alignment horizontal="centerContinuous"/>
    </xf>
    <xf numFmtId="6" fontId="10" fillId="0" borderId="3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6" fontId="10" fillId="0" borderId="0" xfId="0" applyNumberFormat="1" applyFont="1" applyBorder="1" applyAlignment="1">
      <alignment horizontal="right"/>
    </xf>
    <xf numFmtId="6" fontId="0" fillId="0" borderId="2" xfId="0" applyNumberFormat="1" applyBorder="1" applyAlignment="1">
      <alignment horizontal="right"/>
    </xf>
    <xf numFmtId="8" fontId="12" fillId="0" borderId="3" xfId="0" applyNumberFormat="1" applyFont="1" applyBorder="1" applyAlignment="1" applyProtection="1">
      <alignment horizontal="right"/>
    </xf>
    <xf numFmtId="8" fontId="10" fillId="0" borderId="3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12" fillId="0" borderId="0" xfId="0" applyNumberFormat="1" applyFont="1" applyBorder="1" applyAlignment="1" applyProtection="1">
      <alignment horizontal="right"/>
    </xf>
    <xf numFmtId="8" fontId="0" fillId="0" borderId="0" xfId="0" applyNumberFormat="1" applyAlignment="1">
      <alignment horizontal="right"/>
    </xf>
    <xf numFmtId="170" fontId="12" fillId="0" borderId="0" xfId="0" applyNumberFormat="1" applyFont="1" applyBorder="1" applyAlignment="1" applyProtection="1">
      <alignment horizontal="right"/>
    </xf>
    <xf numFmtId="170" fontId="0" fillId="0" borderId="0" xfId="0" applyNumberFormat="1" applyAlignment="1">
      <alignment horizontal="right"/>
    </xf>
    <xf numFmtId="6" fontId="12" fillId="0" borderId="2" xfId="0" applyNumberFormat="1" applyFont="1" applyBorder="1" applyAlignment="1">
      <alignment horizontal="right"/>
    </xf>
    <xf numFmtId="6" fontId="0" fillId="0" borderId="0" xfId="0" applyNumberForma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9" fontId="10" fillId="0" borderId="3" xfId="0" applyNumberFormat="1" applyFont="1" applyBorder="1" applyAlignment="1">
      <alignment horizontal="right"/>
    </xf>
    <xf numFmtId="168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/>
    <xf numFmtId="38" fontId="10" fillId="0" borderId="0" xfId="0" applyNumberFormat="1" applyFont="1" applyBorder="1"/>
    <xf numFmtId="10" fontId="10" fillId="0" borderId="3" xfId="0" applyNumberFormat="1" applyFont="1" applyBorder="1"/>
    <xf numFmtId="8" fontId="10" fillId="0" borderId="3" xfId="0" applyNumberFormat="1" applyFont="1" applyBorder="1"/>
    <xf numFmtId="0" fontId="10" fillId="0" borderId="3" xfId="0" applyFont="1" applyBorder="1"/>
    <xf numFmtId="166" fontId="0" fillId="0" borderId="6" xfId="1" applyNumberFormat="1" applyFont="1" applyBorder="1"/>
    <xf numFmtId="6" fontId="0" fillId="0" borderId="8" xfId="0" applyNumberFormat="1" applyBorder="1"/>
    <xf numFmtId="8" fontId="0" fillId="0" borderId="6" xfId="0" applyNumberFormat="1" applyBorder="1"/>
    <xf numFmtId="6" fontId="0" fillId="0" borderId="6" xfId="0" applyNumberFormat="1" applyFill="1" applyBorder="1"/>
    <xf numFmtId="8" fontId="0" fillId="0" borderId="6" xfId="0" applyNumberFormat="1" applyFill="1" applyBorder="1"/>
    <xf numFmtId="8" fontId="0" fillId="0" borderId="9" xfId="0" applyNumberFormat="1" applyFill="1" applyBorder="1"/>
    <xf numFmtId="168" fontId="0" fillId="0" borderId="6" xfId="0" applyNumberFormat="1" applyFill="1" applyBorder="1"/>
    <xf numFmtId="169" fontId="0" fillId="0" borderId="9" xfId="0" applyNumberFormat="1" applyFill="1" applyBorder="1"/>
    <xf numFmtId="166" fontId="0" fillId="0" borderId="3" xfId="1" applyNumberFormat="1" applyFont="1" applyBorder="1"/>
    <xf numFmtId="8" fontId="0" fillId="0" borderId="3" xfId="0" applyNumberFormat="1" applyBorder="1" applyAlignment="1">
      <alignment horizontal="right"/>
    </xf>
    <xf numFmtId="170" fontId="0" fillId="0" borderId="3" xfId="0" applyNumberFormat="1" applyBorder="1" applyAlignment="1">
      <alignment horizontal="right"/>
    </xf>
    <xf numFmtId="170" fontId="12" fillId="0" borderId="3" xfId="0" applyNumberFormat="1" applyFont="1" applyBorder="1" applyAlignment="1" applyProtection="1">
      <alignment horizontal="right"/>
    </xf>
    <xf numFmtId="8" fontId="0" fillId="0" borderId="9" xfId="0" applyNumberFormat="1" applyBorder="1"/>
    <xf numFmtId="171" fontId="12" fillId="0" borderId="3" xfId="0" applyNumberFormat="1" applyFont="1" applyBorder="1" applyAlignment="1" applyProtection="1">
      <alignment horizontal="right"/>
    </xf>
    <xf numFmtId="6" fontId="12" fillId="0" borderId="0" xfId="0" applyNumberFormat="1" applyFont="1"/>
    <xf numFmtId="8" fontId="12" fillId="0" borderId="0" xfId="0" applyNumberFormat="1" applyFont="1"/>
    <xf numFmtId="4" fontId="12" fillId="0" borderId="3" xfId="0" applyNumberFormat="1" applyFont="1" applyBorder="1" applyAlignment="1" applyProtection="1">
      <alignment horizontal="right"/>
    </xf>
    <xf numFmtId="169" fontId="12" fillId="0" borderId="3" xfId="0" applyNumberFormat="1" applyFont="1" applyBorder="1" applyAlignment="1" applyProtection="1">
      <alignment horizontal="right"/>
    </xf>
    <xf numFmtId="169" fontId="12" fillId="0" borderId="0" xfId="0" applyNumberFormat="1" applyFont="1" applyBorder="1" applyAlignment="1" applyProtection="1">
      <alignment horizontal="right"/>
    </xf>
    <xf numFmtId="0" fontId="0" fillId="0" borderId="9" xfId="0" applyBorder="1"/>
    <xf numFmtId="0" fontId="10" fillId="0" borderId="6" xfId="0" applyFont="1" applyBorder="1" applyAlignment="1">
      <alignment horizontal="center"/>
    </xf>
    <xf numFmtId="10" fontId="10" fillId="0" borderId="9" xfId="0" applyNumberFormat="1" applyFont="1" applyBorder="1" applyAlignment="1" applyProtection="1">
      <alignment horizontal="centerContinuous"/>
    </xf>
    <xf numFmtId="0" fontId="12" fillId="0" borderId="3" xfId="0" applyFont="1" applyBorder="1"/>
    <xf numFmtId="10" fontId="15" fillId="0" borderId="0" xfId="0" applyNumberFormat="1" applyFont="1" applyBorder="1" applyAlignment="1" applyProtection="1">
      <alignment horizontal="center" wrapText="1"/>
    </xf>
    <xf numFmtId="169" fontId="0" fillId="0" borderId="9" xfId="0" applyNumberFormat="1" applyBorder="1"/>
    <xf numFmtId="0" fontId="0" fillId="0" borderId="8" xfId="0" applyBorder="1"/>
    <xf numFmtId="3" fontId="10" fillId="0" borderId="1" xfId="0" applyNumberFormat="1" applyFont="1" applyBorder="1" applyAlignment="1">
      <alignment horizontal="center"/>
    </xf>
    <xf numFmtId="6" fontId="12" fillId="0" borderId="0" xfId="0" applyNumberFormat="1" applyFont="1" applyBorder="1" applyAlignment="1"/>
    <xf numFmtId="10" fontId="16" fillId="0" borderId="6" xfId="0" applyNumberFormat="1" applyFont="1" applyBorder="1" applyAlignment="1" applyProtection="1">
      <alignment horizontal="center"/>
    </xf>
    <xf numFmtId="6" fontId="12" fillId="0" borderId="6" xfId="0" applyNumberFormat="1" applyFont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8" fontId="10" fillId="0" borderId="6" xfId="0" applyNumberFormat="1" applyFont="1" applyBorder="1" applyAlignment="1" applyProtection="1">
      <alignment horizontal="center"/>
    </xf>
    <xf numFmtId="169" fontId="10" fillId="0" borderId="10" xfId="0" applyNumberFormat="1" applyFont="1" applyBorder="1" applyAlignment="1" applyProtection="1">
      <alignment horizontal="center"/>
    </xf>
    <xf numFmtId="169" fontId="12" fillId="0" borderId="12" xfId="0" applyNumberFormat="1" applyFont="1" applyBorder="1" applyAlignment="1" applyProtection="1">
      <alignment horizontal="right"/>
    </xf>
    <xf numFmtId="8" fontId="12" fillId="0" borderId="11" xfId="0" applyNumberFormat="1" applyFont="1" applyBorder="1" applyAlignment="1" applyProtection="1">
      <alignment horizontal="right"/>
    </xf>
    <xf numFmtId="8" fontId="12" fillId="0" borderId="11" xfId="0" applyNumberFormat="1" applyFont="1" applyBorder="1" applyAlignment="1" applyProtection="1"/>
    <xf numFmtId="8" fontId="12" fillId="0" borderId="12" xfId="0" applyNumberFormat="1" applyFont="1" applyBorder="1" applyAlignment="1" applyProtection="1">
      <alignment horizontal="right"/>
    </xf>
    <xf numFmtId="0" fontId="10" fillId="0" borderId="13" xfId="0" applyFont="1" applyBorder="1" applyAlignment="1">
      <alignment horizontal="center"/>
    </xf>
    <xf numFmtId="6" fontId="6" fillId="0" borderId="0" xfId="0" applyNumberFormat="1" applyFont="1" applyBorder="1" applyProtection="1"/>
    <xf numFmtId="168" fontId="6" fillId="0" borderId="0" xfId="0" applyNumberFormat="1" applyFont="1"/>
    <xf numFmtId="6" fontId="10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49" fontId="10" fillId="0" borderId="3" xfId="0" applyNumberFormat="1" applyFont="1" applyBorder="1"/>
    <xf numFmtId="49" fontId="12" fillId="0" borderId="3" xfId="0" applyNumberFormat="1" applyFont="1" applyBorder="1"/>
    <xf numFmtId="0" fontId="0" fillId="0" borderId="11" xfId="0" applyBorder="1"/>
    <xf numFmtId="168" fontId="0" fillId="0" borderId="3" xfId="0" applyNumberFormat="1" applyBorder="1"/>
    <xf numFmtId="6" fontId="10" fillId="0" borderId="11" xfId="0" applyNumberFormat="1" applyFont="1" applyBorder="1" applyAlignment="1">
      <alignment horizontal="right"/>
    </xf>
    <xf numFmtId="168" fontId="0" fillId="0" borderId="11" xfId="0" applyNumberFormat="1" applyBorder="1"/>
    <xf numFmtId="6" fontId="0" fillId="0" borderId="11" xfId="0" applyNumberFormat="1" applyFill="1" applyBorder="1"/>
    <xf numFmtId="0" fontId="10" fillId="0" borderId="7" xfId="0" applyFont="1" applyBorder="1" applyAlignment="1" applyProtection="1">
      <alignment horizontal="left"/>
    </xf>
    <xf numFmtId="166" fontId="0" fillId="0" borderId="12" xfId="1" applyNumberFormat="1" applyFont="1" applyBorder="1"/>
    <xf numFmtId="6" fontId="10" fillId="0" borderId="3" xfId="0" applyNumberFormat="1" applyFont="1" applyBorder="1"/>
    <xf numFmtId="49" fontId="0" fillId="0" borderId="9" xfId="0" applyNumberFormat="1" applyBorder="1"/>
    <xf numFmtId="6" fontId="10" fillId="0" borderId="9" xfId="0" applyNumberFormat="1" applyFont="1" applyBorder="1" applyAlignment="1">
      <alignment horizontal="center"/>
    </xf>
    <xf numFmtId="8" fontId="10" fillId="0" borderId="9" xfId="0" applyNumberFormat="1" applyFont="1" applyBorder="1"/>
    <xf numFmtId="3" fontId="10" fillId="0" borderId="14" xfId="0" applyNumberFormat="1" applyFont="1" applyBorder="1"/>
    <xf numFmtId="49" fontId="10" fillId="0" borderId="9" xfId="0" applyNumberFormat="1" applyFont="1" applyBorder="1"/>
    <xf numFmtId="0" fontId="12" fillId="0" borderId="12" xfId="0" applyFont="1" applyBorder="1"/>
    <xf numFmtId="6" fontId="12" fillId="0" borderId="9" xfId="0" applyNumberFormat="1" applyFont="1" applyBorder="1" applyAlignment="1">
      <alignment horizontal="right"/>
    </xf>
    <xf numFmtId="169" fontId="12" fillId="0" borderId="9" xfId="0" applyNumberFormat="1" applyFont="1" applyBorder="1" applyAlignment="1" applyProtection="1">
      <alignment horizontal="right"/>
    </xf>
    <xf numFmtId="6" fontId="12" fillId="0" borderId="12" xfId="0" applyNumberFormat="1" applyFont="1" applyBorder="1" applyAlignment="1">
      <alignment horizontal="right"/>
    </xf>
    <xf numFmtId="8" fontId="12" fillId="0" borderId="9" xfId="0" applyNumberFormat="1" applyFont="1" applyBorder="1" applyAlignment="1" applyProtection="1">
      <alignment horizontal="right"/>
    </xf>
    <xf numFmtId="6" fontId="0" fillId="0" borderId="11" xfId="0" applyNumberFormat="1" applyBorder="1"/>
    <xf numFmtId="6" fontId="0" fillId="0" borderId="12" xfId="0" applyNumberFormat="1" applyBorder="1"/>
    <xf numFmtId="6" fontId="10" fillId="0" borderId="11" xfId="0" applyNumberFormat="1" applyFont="1" applyBorder="1"/>
    <xf numFmtId="6" fontId="0" fillId="0" borderId="12" xfId="0" applyNumberFormat="1" applyFill="1" applyBorder="1"/>
    <xf numFmtId="0" fontId="0" fillId="0" borderId="11" xfId="0" applyFill="1" applyBorder="1"/>
    <xf numFmtId="0" fontId="0" fillId="0" borderId="12" xfId="0" applyFill="1" applyBorder="1"/>
    <xf numFmtId="168" fontId="10" fillId="0" borderId="11" xfId="0" applyNumberFormat="1" applyFont="1" applyBorder="1"/>
    <xf numFmtId="0" fontId="10" fillId="0" borderId="3" xfId="0" applyFont="1" applyBorder="1" applyAlignment="1">
      <alignment horizontal="left"/>
    </xf>
    <xf numFmtId="44" fontId="12" fillId="0" borderId="9" xfId="2" applyFont="1" applyBorder="1" applyAlignment="1" applyProtection="1">
      <alignment horizontal="right"/>
    </xf>
    <xf numFmtId="169" fontId="0" fillId="0" borderId="3" xfId="2" applyNumberFormat="1" applyFont="1" applyBorder="1"/>
    <xf numFmtId="168" fontId="12" fillId="0" borderId="12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6" fontId="10" fillId="0" borderId="0" xfId="0" applyNumberFormat="1" applyFont="1" applyBorder="1" applyAlignment="1"/>
    <xf numFmtId="0" fontId="12" fillId="0" borderId="0" xfId="0" applyFont="1" applyBorder="1" applyAlignment="1">
      <alignment horizontal="center"/>
    </xf>
    <xf numFmtId="10" fontId="12" fillId="0" borderId="0" xfId="0" applyNumberFormat="1" applyFont="1" applyBorder="1" applyAlignment="1" applyProtection="1">
      <alignment horizontal="center" wrapText="1"/>
    </xf>
    <xf numFmtId="8" fontId="10" fillId="0" borderId="10" xfId="0" applyNumberFormat="1" applyFont="1" applyBorder="1" applyAlignment="1" applyProtection="1">
      <alignment horizontal="right"/>
    </xf>
    <xf numFmtId="8" fontId="10" fillId="0" borderId="10" xfId="0" applyNumberFormat="1" applyFont="1" applyBorder="1" applyAlignment="1" applyProtection="1"/>
    <xf numFmtId="8" fontId="12" fillId="0" borderId="12" xfId="0" applyNumberFormat="1" applyFont="1" applyBorder="1" applyAlignment="1" applyProtection="1"/>
    <xf numFmtId="6" fontId="12" fillId="0" borderId="6" xfId="0" applyNumberFormat="1" applyFont="1" applyBorder="1" applyAlignment="1"/>
    <xf numFmtId="169" fontId="10" fillId="0" borderId="3" xfId="0" applyNumberFormat="1" applyFont="1" applyBorder="1"/>
    <xf numFmtId="168" fontId="12" fillId="0" borderId="9" xfId="0" applyNumberFormat="1" applyFont="1" applyBorder="1"/>
    <xf numFmtId="8" fontId="10" fillId="0" borderId="7" xfId="0" applyNumberFormat="1" applyFont="1" applyBorder="1" applyAlignment="1">
      <alignment horizontal="center" vertical="center"/>
    </xf>
    <xf numFmtId="0" fontId="0" fillId="0" borderId="12" xfId="0" applyBorder="1"/>
    <xf numFmtId="168" fontId="10" fillId="0" borderId="14" xfId="0" applyNumberFormat="1" applyFont="1" applyBorder="1"/>
    <xf numFmtId="169" fontId="12" fillId="0" borderId="11" xfId="0" applyNumberFormat="1" applyFont="1" applyBorder="1" applyAlignment="1" applyProtection="1">
      <alignment horizontal="center"/>
    </xf>
    <xf numFmtId="8" fontId="10" fillId="0" borderId="3" xfId="0" applyNumberFormat="1" applyFont="1" applyBorder="1" applyAlignment="1">
      <alignment horizontal="center" vertical="center"/>
    </xf>
    <xf numFmtId="3" fontId="0" fillId="0" borderId="0" xfId="0" applyNumberFormat="1" applyBorder="1"/>
    <xf numFmtId="10" fontId="0" fillId="0" borderId="0" xfId="0" applyNumberFormat="1" applyBorder="1"/>
    <xf numFmtId="38" fontId="0" fillId="0" borderId="0" xfId="0" applyNumberFormat="1" applyBorder="1"/>
    <xf numFmtId="0" fontId="0" fillId="0" borderId="9" xfId="0" applyNumberFormat="1" applyBorder="1"/>
    <xf numFmtId="0" fontId="12" fillId="0" borderId="3" xfId="0" applyFont="1" applyBorder="1" applyAlignment="1">
      <alignment horizontal="left"/>
    </xf>
    <xf numFmtId="49" fontId="0" fillId="0" borderId="9" xfId="0" applyNumberFormat="1" applyBorder="1" applyAlignment="1"/>
    <xf numFmtId="0" fontId="10" fillId="0" borderId="10" xfId="0" applyNumberFormat="1" applyFont="1" applyBorder="1" applyAlignment="1">
      <alignment horizontal="right"/>
    </xf>
    <xf numFmtId="0" fontId="10" fillId="0" borderId="11" xfId="0" applyNumberFormat="1" applyFont="1" applyBorder="1" applyAlignment="1">
      <alignment horizontal="right"/>
    </xf>
    <xf numFmtId="0" fontId="0" fillId="0" borderId="12" xfId="1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center"/>
    </xf>
    <xf numFmtId="166" fontId="12" fillId="0" borderId="11" xfId="1" applyNumberFormat="1" applyFont="1" applyBorder="1" applyAlignment="1">
      <alignment horizontal="center"/>
    </xf>
    <xf numFmtId="1" fontId="12" fillId="0" borderId="12" xfId="0" applyNumberFormat="1" applyFont="1" applyBorder="1"/>
    <xf numFmtId="5" fontId="10" fillId="0" borderId="0" xfId="0" applyNumberFormat="1" applyFont="1" applyAlignment="1">
      <alignment horizontal="right"/>
    </xf>
    <xf numFmtId="0" fontId="10" fillId="0" borderId="4" xfId="0" applyFont="1" applyBorder="1"/>
    <xf numFmtId="6" fontId="10" fillId="0" borderId="15" xfId="0" applyNumberFormat="1" applyFont="1" applyBorder="1" applyAlignment="1">
      <alignment horizontal="center"/>
    </xf>
    <xf numFmtId="168" fontId="0" fillId="0" borderId="12" xfId="0" applyNumberFormat="1" applyBorder="1"/>
    <xf numFmtId="6" fontId="10" fillId="0" borderId="14" xfId="0" applyNumberFormat="1" applyFont="1" applyBorder="1" applyAlignment="1">
      <alignment horizontal="right"/>
    </xf>
    <xf numFmtId="0" fontId="10" fillId="0" borderId="16" xfId="0" applyFont="1" applyBorder="1"/>
    <xf numFmtId="0" fontId="10" fillId="0" borderId="4" xfId="0" applyFont="1" applyBorder="1" applyAlignment="1" applyProtection="1">
      <alignment horizontal="center"/>
    </xf>
    <xf numFmtId="168" fontId="14" fillId="0" borderId="0" xfId="0" applyNumberFormat="1" applyFont="1"/>
    <xf numFmtId="168" fontId="6" fillId="0" borderId="0" xfId="0" applyNumberFormat="1" applyFont="1" applyAlignment="1" applyProtection="1">
      <alignment horizontal="right"/>
    </xf>
    <xf numFmtId="168" fontId="6" fillId="0" borderId="1" xfId="0" applyNumberFormat="1" applyFont="1" applyBorder="1" applyAlignment="1" applyProtection="1">
      <alignment horizontal="right"/>
    </xf>
    <xf numFmtId="8" fontId="3" fillId="0" borderId="11" xfId="0" applyNumberFormat="1" applyFont="1" applyBorder="1" applyAlignment="1">
      <alignment horizontal="center"/>
    </xf>
    <xf numFmtId="0" fontId="5" fillId="0" borderId="3" xfId="0" applyFont="1" applyBorder="1"/>
    <xf numFmtId="0" fontId="10" fillId="0" borderId="15" xfId="0" applyFont="1" applyBorder="1" applyAlignment="1">
      <alignment horizontal="center"/>
    </xf>
    <xf numFmtId="8" fontId="10" fillId="0" borderId="15" xfId="0" applyNumberFormat="1" applyFont="1" applyBorder="1"/>
    <xf numFmtId="0" fontId="6" fillId="0" borderId="0" xfId="0" quotePrefix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/>
    </xf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7" xfId="0" applyNumberFormat="1" applyFont="1" applyBorder="1" applyAlignment="1">
      <alignment horizontal="right"/>
    </xf>
    <xf numFmtId="6" fontId="10" fillId="0" borderId="3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19" fillId="0" borderId="0" xfId="0" applyFont="1"/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right"/>
    </xf>
    <xf numFmtId="172" fontId="10" fillId="0" borderId="3" xfId="0" applyNumberFormat="1" applyFont="1" applyBorder="1"/>
    <xf numFmtId="44" fontId="0" fillId="0" borderId="7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9" xfId="2" applyFont="1" applyBorder="1" applyAlignment="1">
      <alignment horizontal="center"/>
    </xf>
    <xf numFmtId="44" fontId="0" fillId="0" borderId="3" xfId="2" applyFont="1" applyBorder="1"/>
    <xf numFmtId="44" fontId="0" fillId="0" borderId="9" xfId="2" applyFont="1" applyBorder="1"/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9" fontId="0" fillId="0" borderId="0" xfId="2" applyNumberFormat="1" applyFont="1" applyBorder="1"/>
    <xf numFmtId="44" fontId="0" fillId="0" borderId="0" xfId="2" applyFont="1" applyBorder="1"/>
    <xf numFmtId="44" fontId="10" fillId="0" borderId="0" xfId="2" applyFont="1" applyBorder="1"/>
    <xf numFmtId="168" fontId="10" fillId="0" borderId="11" xfId="0" applyNumberFormat="1" applyFont="1" applyBorder="1" applyAlignment="1">
      <alignment horizontal="right"/>
    </xf>
    <xf numFmtId="168" fontId="10" fillId="0" borderId="3" xfId="0" applyNumberFormat="1" applyFont="1" applyBorder="1" applyAlignment="1">
      <alignment horizontal="right"/>
    </xf>
    <xf numFmtId="6" fontId="10" fillId="0" borderId="12" xfId="0" applyNumberFormat="1" applyFont="1" applyBorder="1"/>
    <xf numFmtId="168" fontId="0" fillId="0" borderId="9" xfId="0" applyNumberFormat="1" applyBorder="1"/>
    <xf numFmtId="6" fontId="10" fillId="0" borderId="11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11" xfId="0" applyFont="1" applyBorder="1"/>
    <xf numFmtId="169" fontId="0" fillId="0" borderId="11" xfId="0" applyNumberFormat="1" applyBorder="1"/>
    <xf numFmtId="168" fontId="10" fillId="0" borderId="12" xfId="0" applyNumberFormat="1" applyFont="1" applyBorder="1"/>
    <xf numFmtId="169" fontId="10" fillId="0" borderId="12" xfId="0" applyNumberFormat="1" applyFont="1" applyBorder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8" fontId="0" fillId="0" borderId="11" xfId="0" applyNumberForma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20" fillId="0" borderId="0" xfId="0" applyFont="1" applyBorder="1" applyAlignment="1" applyProtection="1">
      <alignment horizontal="left"/>
    </xf>
    <xf numFmtId="0" fontId="21" fillId="0" borderId="2" xfId="0" applyFont="1" applyBorder="1" applyAlignment="1">
      <alignment horizontal="left"/>
    </xf>
    <xf numFmtId="166" fontId="21" fillId="0" borderId="11" xfId="1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0" fontId="21" fillId="0" borderId="0" xfId="0" applyNumberFormat="1" applyFont="1" applyBorder="1" applyAlignment="1" applyProtection="1">
      <alignment horizontal="center" wrapText="1"/>
    </xf>
    <xf numFmtId="6" fontId="21" fillId="0" borderId="0" xfId="0" applyNumberFormat="1" applyFont="1" applyBorder="1" applyAlignment="1"/>
    <xf numFmtId="6" fontId="21" fillId="0" borderId="0" xfId="0" applyNumberFormat="1" applyFont="1" applyBorder="1" applyAlignment="1">
      <alignment horizontal="center"/>
    </xf>
    <xf numFmtId="169" fontId="21" fillId="0" borderId="11" xfId="0" applyNumberFormat="1" applyFont="1" applyBorder="1" applyAlignment="1" applyProtection="1">
      <alignment horizontal="center"/>
    </xf>
    <xf numFmtId="8" fontId="21" fillId="0" borderId="11" xfId="0" applyNumberFormat="1" applyFont="1" applyBorder="1" applyAlignment="1" applyProtection="1"/>
    <xf numFmtId="8" fontId="21" fillId="0" borderId="11" xfId="0" applyNumberFormat="1" applyFont="1" applyBorder="1" applyAlignment="1" applyProtection="1">
      <alignment horizontal="right"/>
    </xf>
    <xf numFmtId="6" fontId="20" fillId="0" borderId="11" xfId="0" applyNumberFormat="1" applyFont="1" applyBorder="1" applyAlignment="1">
      <alignment horizontal="center"/>
    </xf>
    <xf numFmtId="6" fontId="20" fillId="0" borderId="0" xfId="0" applyNumberFormat="1" applyFont="1" applyBorder="1" applyAlignment="1">
      <alignment horizontal="center"/>
    </xf>
    <xf numFmtId="8" fontId="20" fillId="0" borderId="0" xfId="0" applyNumberFormat="1" applyFont="1" applyBorder="1" applyAlignment="1" applyProtection="1">
      <alignment horizontal="center"/>
    </xf>
    <xf numFmtId="168" fontId="21" fillId="0" borderId="11" xfId="0" applyNumberFormat="1" applyFont="1" applyBorder="1"/>
    <xf numFmtId="0" fontId="21" fillId="0" borderId="0" xfId="0" applyFont="1"/>
    <xf numFmtId="44" fontId="21" fillId="0" borderId="3" xfId="2" applyFont="1" applyBorder="1" applyAlignment="1">
      <alignment horizontal="center"/>
    </xf>
    <xf numFmtId="0" fontId="21" fillId="0" borderId="11" xfId="0" applyFont="1" applyBorder="1"/>
    <xf numFmtId="44" fontId="21" fillId="0" borderId="3" xfId="2" applyFont="1" applyBorder="1"/>
    <xf numFmtId="0" fontId="20" fillId="0" borderId="3" xfId="0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0" fontId="20" fillId="0" borderId="11" xfId="0" applyNumberFormat="1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10" fontId="20" fillId="0" borderId="3" xfId="0" applyNumberFormat="1" applyFont="1" applyBorder="1" applyAlignment="1" applyProtection="1">
      <alignment horizontal="centerContinuous"/>
    </xf>
    <xf numFmtId="6" fontId="20" fillId="0" borderId="3" xfId="0" applyNumberFormat="1" applyFont="1" applyBorder="1" applyAlignment="1">
      <alignment horizontal="right"/>
    </xf>
    <xf numFmtId="6" fontId="20" fillId="0" borderId="3" xfId="0" applyNumberFormat="1" applyFont="1" applyBorder="1" applyAlignment="1">
      <alignment horizontal="center"/>
    </xf>
    <xf numFmtId="8" fontId="20" fillId="0" borderId="3" xfId="0" applyNumberFormat="1" applyFont="1" applyBorder="1" applyAlignment="1">
      <alignment horizontal="center" vertical="center"/>
    </xf>
    <xf numFmtId="6" fontId="21" fillId="0" borderId="0" xfId="0" applyNumberFormat="1" applyFont="1"/>
    <xf numFmtId="8" fontId="21" fillId="0" borderId="0" xfId="0" applyNumberFormat="1" applyFont="1"/>
    <xf numFmtId="3" fontId="20" fillId="0" borderId="11" xfId="0" applyNumberFormat="1" applyFont="1" applyBorder="1" applyAlignment="1">
      <alignment horizontal="right"/>
    </xf>
    <xf numFmtId="44" fontId="21" fillId="0" borderId="0" xfId="2" applyFont="1"/>
    <xf numFmtId="0" fontId="20" fillId="0" borderId="3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0" fontId="21" fillId="0" borderId="0" xfId="0" applyNumberFormat="1" applyFont="1"/>
    <xf numFmtId="168" fontId="21" fillId="0" borderId="3" xfId="0" applyNumberFormat="1" applyFont="1" applyBorder="1"/>
    <xf numFmtId="169" fontId="21" fillId="0" borderId="3" xfId="0" applyNumberFormat="1" applyFont="1" applyBorder="1"/>
    <xf numFmtId="169" fontId="21" fillId="0" borderId="3" xfId="2" applyNumberFormat="1" applyFont="1" applyBorder="1"/>
    <xf numFmtId="0" fontId="21" fillId="0" borderId="3" xfId="0" applyFont="1" applyBorder="1"/>
    <xf numFmtId="169" fontId="21" fillId="0" borderId="11" xfId="0" applyNumberFormat="1" applyFont="1" applyBorder="1"/>
    <xf numFmtId="0" fontId="21" fillId="0" borderId="6" xfId="0" applyFont="1" applyBorder="1"/>
    <xf numFmtId="169" fontId="21" fillId="0" borderId="9" xfId="0" applyNumberFormat="1" applyFont="1" applyBorder="1"/>
    <xf numFmtId="169" fontId="21" fillId="0" borderId="0" xfId="2" applyNumberFormat="1" applyFont="1" applyBorder="1"/>
    <xf numFmtId="166" fontId="21" fillId="0" borderId="3" xfId="1" applyNumberFormat="1" applyFont="1" applyBorder="1"/>
    <xf numFmtId="3" fontId="21" fillId="0" borderId="0" xfId="0" applyNumberFormat="1" applyFont="1"/>
    <xf numFmtId="0" fontId="20" fillId="0" borderId="0" xfId="0" applyFont="1"/>
    <xf numFmtId="0" fontId="21" fillId="0" borderId="0" xfId="0" applyFont="1" applyBorder="1"/>
    <xf numFmtId="169" fontId="21" fillId="0" borderId="0" xfId="0" applyNumberFormat="1" applyFont="1" applyBorder="1"/>
    <xf numFmtId="44" fontId="21" fillId="0" borderId="0" xfId="2" applyFont="1" applyBorder="1"/>
    <xf numFmtId="49" fontId="20" fillId="0" borderId="3" xfId="0" applyNumberFormat="1" applyFont="1" applyBorder="1"/>
    <xf numFmtId="166" fontId="21" fillId="0" borderId="0" xfId="1" applyNumberFormat="1" applyFont="1"/>
    <xf numFmtId="166" fontId="21" fillId="0" borderId="0" xfId="1" applyNumberFormat="1" applyFont="1" applyFill="1"/>
    <xf numFmtId="10" fontId="21" fillId="0" borderId="0" xfId="0" applyNumberFormat="1" applyFont="1" applyFill="1"/>
    <xf numFmtId="6" fontId="21" fillId="0" borderId="11" xfId="0" applyNumberFormat="1" applyFont="1" applyFill="1" applyBorder="1"/>
    <xf numFmtId="6" fontId="21" fillId="0" borderId="0" xfId="0" applyNumberFormat="1" applyFont="1" applyFill="1"/>
    <xf numFmtId="8" fontId="21" fillId="0" borderId="0" xfId="0" applyNumberFormat="1" applyFont="1" applyFill="1"/>
    <xf numFmtId="6" fontId="21" fillId="0" borderId="0" xfId="0" applyNumberFormat="1" applyFont="1" applyFill="1" applyBorder="1"/>
    <xf numFmtId="8" fontId="21" fillId="0" borderId="3" xfId="0" applyNumberFormat="1" applyFont="1" applyFill="1" applyBorder="1"/>
    <xf numFmtId="0" fontId="21" fillId="0" borderId="11" xfId="0" applyFont="1" applyFill="1" applyBorder="1"/>
    <xf numFmtId="168" fontId="21" fillId="0" borderId="0" xfId="0" applyNumberFormat="1" applyFont="1" applyFill="1" applyBorder="1"/>
    <xf numFmtId="169" fontId="21" fillId="0" borderId="3" xfId="0" applyNumberFormat="1" applyFont="1" applyFill="1" applyBorder="1"/>
    <xf numFmtId="0" fontId="21" fillId="0" borderId="0" xfId="0" applyFont="1" applyFill="1"/>
    <xf numFmtId="0" fontId="20" fillId="0" borderId="3" xfId="0" applyFont="1" applyBorder="1"/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8" fillId="0" borderId="0" xfId="0" quotePrefix="1" applyNumberFormat="1" applyFont="1" applyAlignment="1">
      <alignment horizontal="center"/>
    </xf>
    <xf numFmtId="6" fontId="10" fillId="0" borderId="2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6" fontId="10" fillId="0" borderId="2" xfId="0" applyNumberFormat="1" applyFont="1" applyBorder="1" applyAlignment="1" applyProtection="1">
      <alignment horizontal="center"/>
    </xf>
    <xf numFmtId="167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left"/>
    </xf>
    <xf numFmtId="3" fontId="5" fillId="0" borderId="0" xfId="0" applyNumberFormat="1" applyFont="1" applyBorder="1" applyAlignment="1" applyProtection="1">
      <alignment horizontal="center"/>
    </xf>
    <xf numFmtId="3" fontId="5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167" fontId="1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I35" sqref="I35"/>
    </sheetView>
  </sheetViews>
  <sheetFormatPr defaultRowHeight="12.75"/>
  <cols>
    <col min="1" max="1" width="19.7109375" customWidth="1"/>
    <col min="2" max="2" width="7.28515625" customWidth="1"/>
    <col min="3" max="3" width="17.28515625" customWidth="1"/>
    <col min="4" max="4" width="5" customWidth="1"/>
    <col min="5" max="5" width="18.7109375" customWidth="1"/>
    <col min="6" max="6" width="3.140625" customWidth="1"/>
    <col min="7" max="7" width="17.7109375" hidden="1" customWidth="1"/>
  </cols>
  <sheetData>
    <row r="1" spans="1:7" ht="18">
      <c r="A1" s="410" t="s">
        <v>0</v>
      </c>
      <c r="B1" s="410"/>
      <c r="C1" s="410"/>
      <c r="D1" s="410"/>
      <c r="E1" s="410"/>
      <c r="F1" s="410"/>
      <c r="G1" s="410"/>
    </row>
    <row r="2" spans="1:7" ht="15.75">
      <c r="A2" s="411" t="s">
        <v>45</v>
      </c>
      <c r="B2" s="411"/>
      <c r="C2" s="411"/>
      <c r="D2" s="411"/>
      <c r="E2" s="411"/>
      <c r="F2" s="411"/>
      <c r="G2" s="411"/>
    </row>
    <row r="3" spans="1:7" ht="15.75">
      <c r="A3" s="412" t="s">
        <v>1</v>
      </c>
      <c r="B3" s="412"/>
      <c r="C3" s="412"/>
      <c r="D3" s="412"/>
      <c r="E3" s="412"/>
      <c r="F3" s="412"/>
      <c r="G3" s="412"/>
    </row>
    <row r="4" spans="1:7" s="286" customFormat="1" ht="11.25">
      <c r="A4" s="413"/>
      <c r="B4" s="413"/>
      <c r="C4" s="413"/>
      <c r="D4" s="413"/>
      <c r="E4" s="413"/>
      <c r="F4" s="413"/>
      <c r="G4" s="413"/>
    </row>
    <row r="5" spans="1:7" ht="20.25">
      <c r="A5" s="3" t="s">
        <v>2</v>
      </c>
      <c r="B5" s="1"/>
      <c r="C5" s="2"/>
      <c r="D5" s="1"/>
      <c r="E5" s="103" t="s">
        <v>28</v>
      </c>
      <c r="F5" s="1"/>
      <c r="G5" s="104" t="s">
        <v>25</v>
      </c>
    </row>
    <row r="6" spans="1:7" ht="15">
      <c r="A6" s="5" t="s">
        <v>3</v>
      </c>
      <c r="B6" s="4"/>
      <c r="D6" s="4"/>
      <c r="E6" s="7">
        <v>153</v>
      </c>
      <c r="F6" s="21"/>
      <c r="G6" s="7">
        <v>0</v>
      </c>
    </row>
    <row r="7" spans="1:7" ht="15">
      <c r="A7" s="5" t="s">
        <v>4</v>
      </c>
      <c r="B7" s="4"/>
      <c r="D7" s="4"/>
      <c r="E7" s="7">
        <v>645044</v>
      </c>
      <c r="F7" s="21"/>
      <c r="G7" s="30">
        <f>'M&amp;O'!D224</f>
        <v>0</v>
      </c>
    </row>
    <row r="8" spans="1:7" ht="15">
      <c r="A8" s="10" t="s">
        <v>31</v>
      </c>
      <c r="B8" s="4"/>
      <c r="D8" s="4"/>
      <c r="E8" s="269">
        <v>1087109285</v>
      </c>
      <c r="F8" s="27"/>
      <c r="G8" s="31">
        <f>'M&amp;O'!G224</f>
        <v>0</v>
      </c>
    </row>
    <row r="9" spans="1:7" ht="15">
      <c r="A9" s="10" t="s">
        <v>32</v>
      </c>
      <c r="B9" s="4"/>
      <c r="D9" s="4"/>
      <c r="E9" s="269">
        <v>1168529164</v>
      </c>
      <c r="F9" s="27"/>
      <c r="G9" s="31">
        <f>'M&amp;O'!J224</f>
        <v>0</v>
      </c>
    </row>
    <row r="10" spans="1:7" ht="15">
      <c r="A10" s="10" t="s">
        <v>34</v>
      </c>
      <c r="B10" s="4"/>
      <c r="D10" s="4"/>
      <c r="E10" s="269">
        <v>1028751232</v>
      </c>
      <c r="F10" s="27"/>
      <c r="G10" s="31">
        <f>'M&amp;O'!M224</f>
        <v>0</v>
      </c>
    </row>
    <row r="11" spans="1:7" ht="15">
      <c r="A11" s="10" t="s">
        <v>37</v>
      </c>
      <c r="B11" s="4"/>
      <c r="D11" s="4"/>
      <c r="E11" s="200">
        <v>988445131</v>
      </c>
      <c r="F11" s="27"/>
      <c r="G11" s="85">
        <f>'M&amp;O'!P224</f>
        <v>0</v>
      </c>
    </row>
    <row r="12" spans="1:7" ht="15">
      <c r="A12" s="10" t="s">
        <v>40</v>
      </c>
      <c r="B12" s="4"/>
      <c r="D12" s="4"/>
      <c r="E12" s="200">
        <v>0</v>
      </c>
      <c r="F12" s="27"/>
      <c r="G12" s="199"/>
    </row>
    <row r="13" spans="1:7" ht="15">
      <c r="A13" s="10" t="s">
        <v>46</v>
      </c>
      <c r="B13" s="4"/>
      <c r="D13" s="4"/>
      <c r="E13" s="270">
        <v>0</v>
      </c>
      <c r="F13" s="27"/>
      <c r="G13" s="199"/>
    </row>
    <row r="14" spans="1:7" ht="15.75">
      <c r="A14" s="5" t="s">
        <v>20</v>
      </c>
      <c r="B14" s="4"/>
      <c r="C14" s="11" t="s">
        <v>5</v>
      </c>
      <c r="D14" s="4"/>
      <c r="E14" s="12">
        <f>SUM(E8:E13)</f>
        <v>4272834812</v>
      </c>
      <c r="F14" s="32"/>
      <c r="G14" s="12">
        <f>SUM(G8:G11)</f>
        <v>0</v>
      </c>
    </row>
    <row r="15" spans="1:7" ht="15.75">
      <c r="B15" s="5"/>
      <c r="D15" s="4"/>
      <c r="E15" s="11"/>
      <c r="F15" s="11"/>
      <c r="G15" s="13"/>
    </row>
    <row r="16" spans="1:7" ht="15.75">
      <c r="A16" s="3" t="s">
        <v>6</v>
      </c>
      <c r="B16" s="4"/>
      <c r="C16" s="4"/>
      <c r="D16" s="4"/>
      <c r="E16" s="4"/>
      <c r="F16" s="4"/>
      <c r="G16" s="4"/>
    </row>
    <row r="17" spans="1:7" ht="15">
      <c r="A17" s="5" t="s">
        <v>7</v>
      </c>
      <c r="B17" s="4"/>
      <c r="C17" s="14"/>
      <c r="D17" s="4"/>
      <c r="E17" s="6">
        <v>24</v>
      </c>
      <c r="F17" s="4"/>
      <c r="G17" s="7">
        <v>0</v>
      </c>
    </row>
    <row r="18" spans="1:7" ht="15">
      <c r="A18" s="5" t="s">
        <v>8</v>
      </c>
      <c r="B18" s="4"/>
      <c r="C18" s="8"/>
      <c r="D18" s="4"/>
      <c r="E18" s="117">
        <v>207379</v>
      </c>
      <c r="F18" s="4"/>
      <c r="G18" s="86" t="e">
        <f>Bonds!D63</f>
        <v>#REF!</v>
      </c>
    </row>
    <row r="19" spans="1:7" ht="15.75">
      <c r="A19" s="5" t="s">
        <v>9</v>
      </c>
      <c r="B19" s="5"/>
      <c r="C19" s="11" t="s">
        <v>5</v>
      </c>
      <c r="D19" s="4"/>
      <c r="E19" s="16">
        <v>3507754861</v>
      </c>
      <c r="F19" s="17"/>
      <c r="G19" s="12" t="e">
        <f>Bonds!G63</f>
        <v>#REF!</v>
      </c>
    </row>
    <row r="20" spans="1:7" ht="15">
      <c r="A20" s="5"/>
      <c r="B20" s="5"/>
      <c r="C20" s="8"/>
      <c r="D20" s="4"/>
      <c r="E20" s="17"/>
      <c r="F20" s="17"/>
      <c r="G20" s="15"/>
    </row>
    <row r="21" spans="1:7" ht="15.75">
      <c r="A21" s="3" t="s">
        <v>10</v>
      </c>
      <c r="B21" s="4"/>
      <c r="C21" s="4"/>
      <c r="D21" s="4"/>
      <c r="E21" s="18"/>
      <c r="F21" s="19"/>
      <c r="G21" s="20"/>
    </row>
    <row r="22" spans="1:7" ht="15">
      <c r="A22" s="5" t="s">
        <v>7</v>
      </c>
      <c r="B22" s="4"/>
      <c r="C22" s="22"/>
      <c r="D22" s="4"/>
      <c r="E22" s="6">
        <v>59</v>
      </c>
      <c r="F22" s="4"/>
      <c r="G22" s="7">
        <v>0</v>
      </c>
    </row>
    <row r="23" spans="1:7" ht="15">
      <c r="A23" s="5" t="s">
        <v>8</v>
      </c>
      <c r="B23" s="4"/>
      <c r="C23" s="23"/>
      <c r="D23" s="4"/>
      <c r="E23" s="7">
        <v>363865</v>
      </c>
      <c r="F23" s="4"/>
      <c r="G23" s="7">
        <v>0</v>
      </c>
    </row>
    <row r="24" spans="1:7" ht="15">
      <c r="A24" s="10" t="s">
        <v>31</v>
      </c>
      <c r="B24" s="4"/>
      <c r="C24" s="23"/>
      <c r="D24" s="4"/>
      <c r="E24" s="9">
        <v>256957867</v>
      </c>
      <c r="F24" s="4"/>
      <c r="G24" s="9">
        <v>0</v>
      </c>
    </row>
    <row r="25" spans="1:7" ht="15">
      <c r="A25" s="10" t="s">
        <v>32</v>
      </c>
      <c r="B25" s="4"/>
      <c r="C25" s="23"/>
      <c r="D25" s="4"/>
      <c r="E25" s="9">
        <v>264240692</v>
      </c>
      <c r="F25" s="4"/>
      <c r="G25" s="9">
        <v>0</v>
      </c>
    </row>
    <row r="26" spans="1:7" ht="15">
      <c r="A26" s="10" t="s">
        <v>34</v>
      </c>
      <c r="B26" s="5"/>
      <c r="C26" s="23"/>
      <c r="D26" s="4"/>
      <c r="E26" s="9">
        <v>273867983</v>
      </c>
      <c r="F26" s="5"/>
      <c r="G26" s="24">
        <v>0</v>
      </c>
    </row>
    <row r="27" spans="1:7" ht="15">
      <c r="A27" s="10" t="s">
        <v>37</v>
      </c>
      <c r="B27" s="5"/>
      <c r="C27" s="23"/>
      <c r="D27" s="4"/>
      <c r="E27" s="9">
        <v>273867983</v>
      </c>
      <c r="F27" s="5"/>
      <c r="G27" s="24">
        <v>0</v>
      </c>
    </row>
    <row r="28" spans="1:7" ht="15">
      <c r="A28" s="10" t="s">
        <v>40</v>
      </c>
      <c r="B28" s="5"/>
      <c r="C28" s="23"/>
      <c r="D28" s="4"/>
      <c r="E28" s="9">
        <v>68230612</v>
      </c>
      <c r="F28" s="5"/>
      <c r="G28" s="24">
        <v>0</v>
      </c>
    </row>
    <row r="29" spans="1:7" ht="15">
      <c r="A29" s="275" t="s">
        <v>47</v>
      </c>
      <c r="B29" s="5"/>
      <c r="C29" s="23"/>
      <c r="D29" s="4"/>
      <c r="E29" s="9">
        <v>38841495</v>
      </c>
      <c r="F29" s="5"/>
      <c r="G29" s="24"/>
    </row>
    <row r="30" spans="1:7" ht="15">
      <c r="A30" s="10" t="s">
        <v>48</v>
      </c>
      <c r="B30" s="5"/>
      <c r="C30" s="23"/>
      <c r="D30" s="4"/>
      <c r="E30" s="118">
        <v>0</v>
      </c>
      <c r="F30" s="5"/>
      <c r="G30" s="52">
        <v>0</v>
      </c>
    </row>
    <row r="31" spans="1:7" ht="15.75">
      <c r="A31" s="10"/>
      <c r="B31" s="5"/>
      <c r="C31" s="11" t="s">
        <v>5</v>
      </c>
      <c r="D31" s="4"/>
      <c r="E31" s="119">
        <f>SUM(E24:E30)</f>
        <v>1176006632</v>
      </c>
      <c r="F31" s="5"/>
      <c r="G31" s="57">
        <v>0</v>
      </c>
    </row>
    <row r="32" spans="1:7" ht="15" customHeight="1">
      <c r="A32" s="4"/>
      <c r="B32" s="4"/>
      <c r="C32" s="4"/>
      <c r="D32" s="4"/>
      <c r="E32" s="4"/>
      <c r="F32" s="4"/>
      <c r="G32" s="21"/>
    </row>
    <row r="33" spans="1:7" ht="15.75">
      <c r="A33" s="3" t="s">
        <v>11</v>
      </c>
      <c r="B33" s="4"/>
      <c r="C33" s="4"/>
      <c r="D33" s="4"/>
      <c r="E33" s="4"/>
      <c r="F33" s="4"/>
      <c r="G33" s="26"/>
    </row>
    <row r="34" spans="1:7" ht="15">
      <c r="A34" s="5" t="s">
        <v>7</v>
      </c>
      <c r="B34" s="4"/>
      <c r="C34" s="4"/>
      <c r="D34" s="4"/>
      <c r="E34" s="4">
        <v>6</v>
      </c>
      <c r="F34" s="4"/>
      <c r="G34" s="26">
        <v>0</v>
      </c>
    </row>
    <row r="35" spans="1:7" ht="15">
      <c r="A35" s="5" t="s">
        <v>8</v>
      </c>
      <c r="B35" s="4"/>
      <c r="C35" s="4"/>
      <c r="D35" s="4"/>
      <c r="E35" s="121">
        <v>54193</v>
      </c>
      <c r="F35" s="4"/>
      <c r="G35" s="26">
        <f>Transp.!D21</f>
        <v>0</v>
      </c>
    </row>
    <row r="36" spans="1:7" ht="15">
      <c r="A36" s="10" t="s">
        <v>31</v>
      </c>
      <c r="C36" s="4"/>
      <c r="D36" s="4"/>
      <c r="E36" s="200">
        <f>Transp.!F21</f>
        <v>11887000</v>
      </c>
      <c r="F36" s="4"/>
      <c r="G36" s="25">
        <f>Transp.!G21</f>
        <v>0</v>
      </c>
    </row>
    <row r="37" spans="1:7" ht="15">
      <c r="A37" s="10" t="s">
        <v>32</v>
      </c>
      <c r="E37" s="268">
        <f>Transp.!I21</f>
        <v>1891000</v>
      </c>
      <c r="G37" s="100" t="e">
        <f>Transp.!J21</f>
        <v>#REF!</v>
      </c>
    </row>
    <row r="38" spans="1:7" ht="15">
      <c r="A38" s="10" t="s">
        <v>34</v>
      </c>
      <c r="E38" s="268">
        <f>Transp.!L21</f>
        <v>0</v>
      </c>
      <c r="G38" s="101">
        <f>Transp.!M21</f>
        <v>0</v>
      </c>
    </row>
    <row r="39" spans="1:7" ht="15">
      <c r="A39" s="10" t="s">
        <v>37</v>
      </c>
      <c r="E39" s="268">
        <f>Transp.!O21</f>
        <v>0</v>
      </c>
      <c r="G39" s="101">
        <f>Transp.!P21</f>
        <v>0</v>
      </c>
    </row>
    <row r="40" spans="1:7" ht="15">
      <c r="A40" s="10" t="s">
        <v>40</v>
      </c>
      <c r="E40" s="268">
        <f>Transp.!R21</f>
        <v>0</v>
      </c>
      <c r="G40" s="101">
        <f>Transp.!S21</f>
        <v>0</v>
      </c>
    </row>
    <row r="41" spans="1:7" ht="15">
      <c r="A41" s="10" t="s">
        <v>42</v>
      </c>
      <c r="E41" s="120">
        <f>Transp.!U21</f>
        <v>0</v>
      </c>
      <c r="G41" s="102">
        <f>Transp.!V21</f>
        <v>0</v>
      </c>
    </row>
    <row r="42" spans="1:7" ht="15.75">
      <c r="A42" s="29" t="s">
        <v>20</v>
      </c>
      <c r="C42" s="11" t="s">
        <v>5</v>
      </c>
      <c r="E42" s="12">
        <f>SUM(E36:E41)</f>
        <v>13778000</v>
      </c>
      <c r="G42" s="12" t="e">
        <f>SUM(G36:G41)</f>
        <v>#REF!</v>
      </c>
    </row>
    <row r="45" spans="1:7">
      <c r="A45" s="89" t="s">
        <v>43</v>
      </c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2"/>
  <sheetViews>
    <sheetView topLeftCell="A187" zoomScaleNormal="100" workbookViewId="0">
      <selection activeCell="U144" sqref="U144"/>
    </sheetView>
  </sheetViews>
  <sheetFormatPr defaultRowHeight="12.75"/>
  <cols>
    <col min="1" max="1" width="15.140625" customWidth="1"/>
    <col min="2" max="2" width="17.140625" customWidth="1"/>
    <col min="3" max="3" width="11.5703125" customWidth="1"/>
    <col min="4" max="4" width="9.7109375" hidden="1" customWidth="1"/>
    <col min="5" max="5" width="8.85546875" style="112" hidden="1" customWidth="1"/>
    <col min="6" max="6" width="14.5703125" style="62" customWidth="1"/>
    <col min="7" max="7" width="13.42578125" style="28" hidden="1" customWidth="1"/>
    <col min="8" max="8" width="8.28515625" style="45" customWidth="1"/>
    <col min="9" max="9" width="17.42578125" style="62" customWidth="1"/>
    <col min="10" max="10" width="3.7109375" style="28" hidden="1" customWidth="1"/>
    <col min="11" max="11" width="9.7109375" style="45" customWidth="1"/>
    <col min="12" max="12" width="14.42578125" style="62" customWidth="1"/>
    <col min="13" max="13" width="13.28515625" style="28" hidden="1" customWidth="1"/>
    <col min="14" max="14" width="7.85546875" style="45" customWidth="1"/>
    <col min="15" max="15" width="13.5703125" style="62" customWidth="1"/>
    <col min="16" max="16" width="12" style="28" hidden="1" customWidth="1"/>
    <col min="17" max="17" width="8" style="45" customWidth="1"/>
    <col min="18" max="18" width="13.85546875" style="62" customWidth="1"/>
    <col min="19" max="19" width="10.5703125" style="28" hidden="1" customWidth="1"/>
    <col min="20" max="20" width="9.140625" style="45" customWidth="1"/>
    <col min="21" max="21" width="13.85546875" style="46" customWidth="1"/>
    <col min="22" max="22" width="9.140625" hidden="1" customWidth="1"/>
    <col min="23" max="23" width="8.140625" customWidth="1"/>
    <col min="24" max="24" width="13.28515625" customWidth="1"/>
    <col min="25" max="25" width="9.140625" hidden="1" customWidth="1"/>
    <col min="26" max="26" width="8" customWidth="1"/>
  </cols>
  <sheetData>
    <row r="1" spans="1:26" ht="20.25">
      <c r="A1" s="48" t="s">
        <v>19</v>
      </c>
      <c r="B1" s="48"/>
      <c r="E1" s="108"/>
      <c r="F1" s="63"/>
      <c r="I1" s="63"/>
      <c r="L1" s="63"/>
      <c r="O1" s="63"/>
      <c r="R1" s="63"/>
    </row>
    <row r="2" spans="1:26" ht="20.25">
      <c r="A2" s="422" t="s">
        <v>21</v>
      </c>
      <c r="B2" s="422"/>
      <c r="C2" s="422"/>
      <c r="D2" s="422"/>
      <c r="E2" s="422"/>
      <c r="F2" s="422"/>
      <c r="G2" s="422"/>
      <c r="H2" s="422"/>
      <c r="I2" s="63"/>
      <c r="L2" s="63"/>
      <c r="O2" s="63"/>
      <c r="R2" s="63"/>
    </row>
    <row r="3" spans="1:26" ht="20.25">
      <c r="A3" s="54" t="s">
        <v>49</v>
      </c>
      <c r="B3" s="54"/>
      <c r="E3" s="108"/>
      <c r="F3" s="63"/>
      <c r="I3" s="63"/>
      <c r="L3" s="63"/>
      <c r="O3" s="63"/>
      <c r="R3" s="63"/>
    </row>
    <row r="4" spans="1:26" ht="14.25" customHeight="1">
      <c r="A4" s="54"/>
      <c r="B4" s="54"/>
      <c r="E4" s="108"/>
      <c r="F4" s="63"/>
      <c r="I4" s="63"/>
      <c r="L4" s="63"/>
      <c r="O4" s="63"/>
      <c r="R4" s="63"/>
    </row>
    <row r="5" spans="1:26">
      <c r="A5" s="33"/>
      <c r="B5" s="160"/>
      <c r="C5" s="419" t="s">
        <v>12</v>
      </c>
      <c r="D5" s="419"/>
      <c r="E5" s="109"/>
      <c r="F5" s="414" t="s">
        <v>30</v>
      </c>
      <c r="G5" s="420"/>
      <c r="H5" s="421"/>
      <c r="I5" s="414" t="s">
        <v>33</v>
      </c>
      <c r="J5" s="420"/>
      <c r="K5" s="421"/>
      <c r="L5" s="414" t="s">
        <v>35</v>
      </c>
      <c r="M5" s="415"/>
      <c r="N5" s="416"/>
      <c r="O5" s="414" t="s">
        <v>38</v>
      </c>
      <c r="P5" s="415"/>
      <c r="Q5" s="416"/>
      <c r="R5" s="414" t="s">
        <v>39</v>
      </c>
      <c r="S5" s="415"/>
      <c r="T5" s="416"/>
      <c r="U5" s="414" t="s">
        <v>41</v>
      </c>
      <c r="V5" s="415"/>
      <c r="W5" s="416"/>
      <c r="X5" s="414" t="s">
        <v>51</v>
      </c>
      <c r="Y5" s="415"/>
      <c r="Z5" s="416"/>
    </row>
    <row r="6" spans="1:26">
      <c r="A6" s="33"/>
      <c r="B6" s="160"/>
      <c r="C6" s="418" t="s">
        <v>50</v>
      </c>
      <c r="D6" s="418"/>
      <c r="E6" s="109"/>
      <c r="F6" s="417" t="s">
        <v>16</v>
      </c>
      <c r="G6" s="416"/>
      <c r="H6" s="81" t="s">
        <v>18</v>
      </c>
      <c r="I6" s="417" t="s">
        <v>16</v>
      </c>
      <c r="J6" s="416"/>
      <c r="K6" s="70" t="s">
        <v>18</v>
      </c>
      <c r="L6" s="417" t="s">
        <v>16</v>
      </c>
      <c r="M6" s="416"/>
      <c r="N6" s="70" t="s">
        <v>18</v>
      </c>
      <c r="O6" s="417" t="s">
        <v>16</v>
      </c>
      <c r="P6" s="415"/>
      <c r="Q6" s="70" t="s">
        <v>18</v>
      </c>
      <c r="R6" s="417" t="s">
        <v>16</v>
      </c>
      <c r="S6" s="415"/>
      <c r="T6" s="70" t="s">
        <v>18</v>
      </c>
      <c r="U6" s="417" t="s">
        <v>16</v>
      </c>
      <c r="V6" s="415"/>
      <c r="W6" s="70" t="s">
        <v>18</v>
      </c>
      <c r="X6" s="417" t="s">
        <v>16</v>
      </c>
      <c r="Y6" s="415"/>
      <c r="Z6" s="97" t="s">
        <v>18</v>
      </c>
    </row>
    <row r="7" spans="1:26">
      <c r="A7" s="267" t="s">
        <v>13</v>
      </c>
      <c r="B7" s="262" t="s">
        <v>14</v>
      </c>
      <c r="C7" s="36"/>
      <c r="D7" s="36" t="s">
        <v>26</v>
      </c>
      <c r="E7" s="110" t="s">
        <v>27</v>
      </c>
      <c r="F7" s="105"/>
      <c r="G7" s="65" t="s">
        <v>26</v>
      </c>
      <c r="H7" s="71" t="s">
        <v>15</v>
      </c>
      <c r="I7" s="105"/>
      <c r="J7" s="65" t="s">
        <v>26</v>
      </c>
      <c r="K7" s="71" t="s">
        <v>15</v>
      </c>
      <c r="L7" s="105"/>
      <c r="M7" s="65" t="s">
        <v>26</v>
      </c>
      <c r="N7" s="71" t="s">
        <v>15</v>
      </c>
      <c r="O7" s="105"/>
      <c r="P7" s="65" t="s">
        <v>26</v>
      </c>
      <c r="Q7" s="71" t="s">
        <v>15</v>
      </c>
      <c r="R7" s="263"/>
      <c r="S7" s="65" t="s">
        <v>26</v>
      </c>
      <c r="T7" s="71" t="s">
        <v>15</v>
      </c>
      <c r="U7" s="263"/>
      <c r="V7" s="65" t="s">
        <v>26</v>
      </c>
      <c r="W7" s="71" t="s">
        <v>15</v>
      </c>
      <c r="X7" s="263"/>
      <c r="Y7" s="65" t="s">
        <v>26</v>
      </c>
      <c r="Z7" s="98" t="s">
        <v>15</v>
      </c>
    </row>
    <row r="8" spans="1:26" ht="12" customHeight="1">
      <c r="A8" s="95"/>
      <c r="B8" s="198"/>
      <c r="C8" s="258"/>
      <c r="D8" s="74"/>
      <c r="E8" s="184"/>
      <c r="F8" s="235"/>
      <c r="G8" s="87"/>
      <c r="H8" s="193"/>
      <c r="I8" s="235"/>
      <c r="J8" s="235"/>
      <c r="K8" s="193"/>
      <c r="L8" s="235"/>
      <c r="M8" s="87"/>
      <c r="N8" s="239"/>
      <c r="O8" s="235"/>
      <c r="P8" s="87"/>
      <c r="Q8" s="238"/>
      <c r="R8" s="315"/>
      <c r="S8" s="87"/>
      <c r="T8" s="88"/>
      <c r="U8" s="208"/>
      <c r="W8" s="292"/>
      <c r="X8" s="205"/>
      <c r="Z8" s="295"/>
    </row>
    <row r="9" spans="1:26" ht="15">
      <c r="A9" s="339" t="s">
        <v>124</v>
      </c>
      <c r="B9" s="234"/>
      <c r="C9" s="259"/>
      <c r="D9" s="236"/>
      <c r="E9" s="237"/>
      <c r="F9" s="188"/>
      <c r="G9" s="92"/>
      <c r="H9" s="247"/>
      <c r="I9" s="188"/>
      <c r="J9" s="188"/>
      <c r="K9" s="247"/>
      <c r="L9" s="188"/>
      <c r="M9" s="92"/>
      <c r="N9" s="196"/>
      <c r="O9" s="188"/>
      <c r="P9" s="92"/>
      <c r="Q9" s="195"/>
      <c r="R9" s="315"/>
      <c r="S9" s="278"/>
      <c r="T9" s="88"/>
      <c r="U9" s="208"/>
      <c r="W9" s="293"/>
      <c r="X9" s="205"/>
      <c r="Z9" s="295"/>
    </row>
    <row r="10" spans="1:26">
      <c r="A10" s="95">
        <v>1122</v>
      </c>
      <c r="B10" s="234" t="s">
        <v>125</v>
      </c>
      <c r="C10" s="259">
        <v>12</v>
      </c>
      <c r="D10" s="236"/>
      <c r="E10" s="237"/>
      <c r="F10" s="188">
        <v>40000</v>
      </c>
      <c r="G10" s="92"/>
      <c r="H10" s="247">
        <v>1.5</v>
      </c>
      <c r="I10" s="188">
        <v>40000</v>
      </c>
      <c r="J10" s="188"/>
      <c r="K10" s="247">
        <v>1.5</v>
      </c>
      <c r="L10" s="188"/>
      <c r="M10" s="92"/>
      <c r="N10" s="196"/>
      <c r="O10" s="188"/>
      <c r="P10" s="92"/>
      <c r="Q10" s="195"/>
      <c r="R10" s="315"/>
      <c r="S10" s="303"/>
      <c r="T10" s="88"/>
      <c r="U10" s="208"/>
      <c r="W10" s="293"/>
      <c r="X10" s="205"/>
      <c r="Z10" s="295"/>
    </row>
    <row r="11" spans="1:26">
      <c r="A11" s="95">
        <v>1158</v>
      </c>
      <c r="B11" s="234" t="s">
        <v>126</v>
      </c>
      <c r="C11" s="259">
        <v>187</v>
      </c>
      <c r="D11" s="236"/>
      <c r="E11" s="237"/>
      <c r="F11" s="188">
        <v>465000</v>
      </c>
      <c r="G11" s="92"/>
      <c r="H11" s="247">
        <v>1.5</v>
      </c>
      <c r="I11" s="188">
        <v>511000</v>
      </c>
      <c r="J11" s="188"/>
      <c r="K11" s="247">
        <v>1.5</v>
      </c>
      <c r="L11" s="188"/>
      <c r="M11" s="92"/>
      <c r="N11" s="196"/>
      <c r="O11" s="188"/>
      <c r="P11" s="92"/>
      <c r="Q11" s="195"/>
      <c r="R11" s="315"/>
      <c r="S11" s="303"/>
      <c r="T11" s="88"/>
      <c r="U11" s="208"/>
      <c r="W11" s="293"/>
      <c r="X11" s="205"/>
      <c r="Z11" s="295"/>
    </row>
    <row r="12" spans="1:26">
      <c r="A12" s="95">
        <v>1160</v>
      </c>
      <c r="B12" s="234" t="s">
        <v>127</v>
      </c>
      <c r="C12" s="259">
        <v>361</v>
      </c>
      <c r="D12" s="236"/>
      <c r="E12" s="237"/>
      <c r="F12" s="188">
        <v>596719</v>
      </c>
      <c r="G12" s="92"/>
      <c r="H12" s="247">
        <v>1.5</v>
      </c>
      <c r="I12" s="188">
        <v>656391</v>
      </c>
      <c r="J12" s="188"/>
      <c r="K12" s="247">
        <v>1.5</v>
      </c>
      <c r="L12" s="188"/>
      <c r="M12" s="92"/>
      <c r="N12" s="196"/>
      <c r="O12" s="188"/>
      <c r="P12" s="92"/>
      <c r="Q12" s="195"/>
      <c r="R12" s="315"/>
      <c r="S12" s="303"/>
      <c r="T12" s="88"/>
      <c r="U12" s="208"/>
      <c r="W12" s="293"/>
      <c r="X12" s="205"/>
      <c r="Z12" s="295"/>
    </row>
    <row r="13" spans="1:26">
      <c r="A13" s="95">
        <v>1109</v>
      </c>
      <c r="B13" s="234" t="s">
        <v>128</v>
      </c>
      <c r="C13" s="259">
        <v>46</v>
      </c>
      <c r="D13" s="236"/>
      <c r="E13" s="237"/>
      <c r="F13" s="188">
        <v>79075</v>
      </c>
      <c r="G13" s="92"/>
      <c r="H13" s="247">
        <v>1.5</v>
      </c>
      <c r="I13" s="188">
        <v>79075</v>
      </c>
      <c r="J13" s="188"/>
      <c r="K13" s="247">
        <v>1.5</v>
      </c>
      <c r="L13" s="188"/>
      <c r="M13" s="92"/>
      <c r="N13" s="196"/>
      <c r="O13" s="188"/>
      <c r="P13" s="92"/>
      <c r="Q13" s="195"/>
      <c r="R13" s="315"/>
      <c r="S13" s="305"/>
      <c r="T13" s="88"/>
      <c r="U13" s="208"/>
      <c r="W13" s="293"/>
      <c r="X13" s="205"/>
      <c r="Z13" s="295"/>
    </row>
    <row r="14" spans="1:26">
      <c r="A14" s="95"/>
      <c r="B14" s="234"/>
      <c r="C14" s="259"/>
      <c r="D14" s="236"/>
      <c r="E14" s="237"/>
      <c r="F14" s="188"/>
      <c r="G14" s="92"/>
      <c r="H14" s="247"/>
      <c r="I14" s="188"/>
      <c r="J14" s="188"/>
      <c r="K14" s="247"/>
      <c r="L14" s="188"/>
      <c r="M14" s="92"/>
      <c r="N14" s="196"/>
      <c r="O14" s="188"/>
      <c r="P14" s="92"/>
      <c r="Q14" s="195"/>
      <c r="R14" s="315"/>
      <c r="S14" s="305"/>
      <c r="T14" s="88"/>
      <c r="U14" s="208"/>
      <c r="W14" s="293"/>
      <c r="X14" s="205"/>
      <c r="Z14" s="295"/>
    </row>
    <row r="15" spans="1:26" ht="15">
      <c r="A15" s="339" t="s">
        <v>181</v>
      </c>
      <c r="B15" s="234"/>
      <c r="C15" s="259"/>
      <c r="D15" s="236"/>
      <c r="E15" s="237"/>
      <c r="F15" s="188"/>
      <c r="G15" s="92"/>
      <c r="H15" s="247"/>
      <c r="I15" s="188"/>
      <c r="J15" s="188"/>
      <c r="K15" s="247"/>
      <c r="L15" s="188"/>
      <c r="M15" s="92"/>
      <c r="N15" s="196"/>
      <c r="O15" s="188"/>
      <c r="P15" s="92"/>
      <c r="Q15" s="195"/>
      <c r="R15" s="315"/>
      <c r="S15" s="329"/>
      <c r="T15" s="88"/>
      <c r="U15" s="208"/>
      <c r="W15" s="293"/>
      <c r="X15" s="205"/>
      <c r="Z15" s="295"/>
    </row>
    <row r="16" spans="1:26">
      <c r="A16" s="95">
        <v>2420</v>
      </c>
      <c r="B16" s="234" t="s">
        <v>182</v>
      </c>
      <c r="C16" s="259">
        <v>616</v>
      </c>
      <c r="D16" s="236"/>
      <c r="E16" s="237"/>
      <c r="F16" s="188">
        <v>652000</v>
      </c>
      <c r="G16" s="92"/>
      <c r="H16" s="247">
        <v>1.5</v>
      </c>
      <c r="I16" s="188">
        <v>635000</v>
      </c>
      <c r="J16" s="188"/>
      <c r="K16" s="247">
        <v>1.5</v>
      </c>
      <c r="L16" s="188">
        <v>648000</v>
      </c>
      <c r="M16" s="92"/>
      <c r="N16" s="196">
        <v>1.5</v>
      </c>
      <c r="O16" s="188"/>
      <c r="P16" s="92"/>
      <c r="Q16" s="195"/>
      <c r="R16" s="315"/>
      <c r="S16" s="329"/>
      <c r="T16" s="88"/>
      <c r="U16" s="208"/>
      <c r="W16" s="293"/>
      <c r="X16" s="205"/>
      <c r="Z16" s="295"/>
    </row>
    <row r="17" spans="1:26">
      <c r="A17" s="95">
        <v>2250</v>
      </c>
      <c r="B17" s="234" t="s">
        <v>183</v>
      </c>
      <c r="C17" s="259">
        <v>2634</v>
      </c>
      <c r="D17" s="236"/>
      <c r="E17" s="237"/>
      <c r="F17" s="188">
        <v>2337122</v>
      </c>
      <c r="G17" s="92"/>
      <c r="H17" s="247">
        <v>1.5</v>
      </c>
      <c r="I17" s="188">
        <v>2570834</v>
      </c>
      <c r="J17" s="188"/>
      <c r="K17" s="247">
        <v>1.5</v>
      </c>
      <c r="L17" s="188">
        <v>2827917</v>
      </c>
      <c r="M17" s="92"/>
      <c r="N17" s="196">
        <v>1.5</v>
      </c>
      <c r="O17" s="188">
        <v>3110709</v>
      </c>
      <c r="P17" s="92"/>
      <c r="Q17" s="195">
        <v>1.5</v>
      </c>
      <c r="R17" s="315"/>
      <c r="S17" s="305"/>
      <c r="T17" s="88"/>
      <c r="U17" s="208"/>
      <c r="W17" s="293"/>
      <c r="X17" s="205"/>
      <c r="Z17" s="295"/>
    </row>
    <row r="18" spans="1:26">
      <c r="A18" s="95"/>
      <c r="B18" s="234"/>
      <c r="C18" s="259"/>
      <c r="D18" s="236"/>
      <c r="E18" s="237"/>
      <c r="F18" s="188"/>
      <c r="G18" s="92"/>
      <c r="H18" s="247"/>
      <c r="I18" s="188"/>
      <c r="J18" s="188"/>
      <c r="K18" s="247"/>
      <c r="L18" s="188"/>
      <c r="M18" s="92"/>
      <c r="N18" s="196"/>
      <c r="O18" s="188"/>
      <c r="P18" s="92"/>
      <c r="Q18" s="195"/>
      <c r="R18" s="315"/>
      <c r="S18" s="329"/>
      <c r="T18" s="88"/>
      <c r="U18" s="208"/>
      <c r="W18" s="293"/>
      <c r="X18" s="205"/>
      <c r="Z18" s="295"/>
    </row>
    <row r="19" spans="1:26" ht="15">
      <c r="A19" s="339" t="s">
        <v>184</v>
      </c>
      <c r="B19" s="234"/>
      <c r="C19" s="259"/>
      <c r="D19" s="236"/>
      <c r="E19" s="237"/>
      <c r="F19" s="188"/>
      <c r="G19" s="92"/>
      <c r="H19" s="247"/>
      <c r="I19" s="188"/>
      <c r="J19" s="188"/>
      <c r="K19" s="247"/>
      <c r="L19" s="188"/>
      <c r="M19" s="92"/>
      <c r="N19" s="196"/>
      <c r="O19" s="188"/>
      <c r="P19" s="92"/>
      <c r="Q19" s="195"/>
      <c r="R19" s="315"/>
      <c r="S19" s="329"/>
      <c r="T19" s="88"/>
      <c r="U19" s="208"/>
      <c r="W19" s="293"/>
      <c r="X19" s="205"/>
      <c r="Z19" s="295"/>
    </row>
    <row r="20" spans="1:26">
      <c r="A20" s="95">
        <v>3053</v>
      </c>
      <c r="B20" s="234" t="s">
        <v>185</v>
      </c>
      <c r="C20" s="259">
        <v>906</v>
      </c>
      <c r="D20" s="236"/>
      <c r="E20" s="237"/>
      <c r="F20" s="188">
        <v>1000000</v>
      </c>
      <c r="G20" s="92"/>
      <c r="H20" s="247">
        <v>1.5</v>
      </c>
      <c r="I20" s="188">
        <v>1000000</v>
      </c>
      <c r="J20" s="188"/>
      <c r="K20" s="247">
        <v>1.5</v>
      </c>
      <c r="L20" s="188"/>
      <c r="M20" s="92"/>
      <c r="N20" s="196"/>
      <c r="O20" s="188"/>
      <c r="P20" s="92"/>
      <c r="Q20" s="195"/>
      <c r="R20" s="315"/>
      <c r="S20" s="329"/>
      <c r="T20" s="88"/>
      <c r="U20" s="208"/>
      <c r="W20" s="293"/>
      <c r="X20" s="205"/>
      <c r="Z20" s="295"/>
    </row>
    <row r="21" spans="1:26">
      <c r="A21" s="95">
        <v>3017</v>
      </c>
      <c r="B21" s="234" t="s">
        <v>186</v>
      </c>
      <c r="C21" s="259">
        <v>18879</v>
      </c>
      <c r="D21" s="236"/>
      <c r="E21" s="237"/>
      <c r="F21" s="188">
        <v>13200000</v>
      </c>
      <c r="G21" s="92"/>
      <c r="H21" s="247">
        <v>1.5</v>
      </c>
      <c r="I21" s="188">
        <v>14850000</v>
      </c>
      <c r="J21" s="188"/>
      <c r="K21" s="247">
        <v>1.5</v>
      </c>
      <c r="L21" s="188">
        <v>16500000</v>
      </c>
      <c r="M21" s="92"/>
      <c r="N21" s="196">
        <v>1.5</v>
      </c>
      <c r="O21" s="188">
        <v>18150000</v>
      </c>
      <c r="P21" s="92"/>
      <c r="Q21" s="195">
        <v>1.5</v>
      </c>
      <c r="R21" s="315"/>
      <c r="S21" s="329"/>
      <c r="T21" s="88"/>
      <c r="U21" s="208"/>
      <c r="W21" s="293"/>
      <c r="X21" s="205"/>
      <c r="Z21" s="295"/>
    </row>
    <row r="22" spans="1:26">
      <c r="A22" s="95">
        <v>3052</v>
      </c>
      <c r="B22" s="234" t="s">
        <v>188</v>
      </c>
      <c r="C22" s="259">
        <v>1459</v>
      </c>
      <c r="D22" s="236"/>
      <c r="E22" s="237"/>
      <c r="F22" s="188">
        <v>1400000</v>
      </c>
      <c r="G22" s="92"/>
      <c r="H22" s="247">
        <v>1.5</v>
      </c>
      <c r="I22" s="188">
        <v>1500000</v>
      </c>
      <c r="J22" s="188"/>
      <c r="K22" s="247">
        <v>1.5</v>
      </c>
      <c r="L22" s="188"/>
      <c r="M22" s="92"/>
      <c r="N22" s="196"/>
      <c r="O22" s="188"/>
      <c r="P22" s="92"/>
      <c r="Q22" s="195"/>
      <c r="R22" s="315"/>
      <c r="S22" s="329"/>
      <c r="T22" s="88"/>
      <c r="U22" s="208"/>
      <c r="W22" s="293"/>
      <c r="X22" s="205"/>
      <c r="Z22" s="295"/>
    </row>
    <row r="23" spans="1:26">
      <c r="A23" s="95">
        <v>3116</v>
      </c>
      <c r="B23" s="234" t="s">
        <v>189</v>
      </c>
      <c r="C23" s="259">
        <v>2693</v>
      </c>
      <c r="D23" s="236"/>
      <c r="E23" s="237"/>
      <c r="F23" s="188">
        <v>2412401</v>
      </c>
      <c r="G23" s="92"/>
      <c r="H23" s="247">
        <v>1.5</v>
      </c>
      <c r="I23" s="188">
        <v>2774261</v>
      </c>
      <c r="J23" s="188"/>
      <c r="K23" s="247">
        <v>1.5</v>
      </c>
      <c r="L23" s="188">
        <v>3190400</v>
      </c>
      <c r="M23" s="92"/>
      <c r="N23" s="196">
        <v>1.5</v>
      </c>
      <c r="O23" s="188">
        <v>3668960</v>
      </c>
      <c r="P23" s="92"/>
      <c r="Q23" s="195">
        <v>1.5</v>
      </c>
      <c r="R23" s="315"/>
      <c r="S23" s="329"/>
      <c r="T23" s="88"/>
      <c r="U23" s="208"/>
      <c r="W23" s="293"/>
      <c r="X23" s="205"/>
      <c r="Z23" s="295"/>
    </row>
    <row r="24" spans="1:26">
      <c r="A24" s="95">
        <v>3400</v>
      </c>
      <c r="B24" s="234" t="s">
        <v>190</v>
      </c>
      <c r="C24" s="259">
        <v>13682</v>
      </c>
      <c r="D24" s="236"/>
      <c r="E24" s="237"/>
      <c r="F24" s="188">
        <v>23000000</v>
      </c>
      <c r="G24" s="92"/>
      <c r="H24" s="247">
        <v>1.5</v>
      </c>
      <c r="I24" s="188">
        <v>24000000</v>
      </c>
      <c r="J24" s="188"/>
      <c r="K24" s="247">
        <v>1.5</v>
      </c>
      <c r="L24" s="188">
        <v>25000000</v>
      </c>
      <c r="M24" s="92"/>
      <c r="N24" s="196">
        <v>1.5</v>
      </c>
      <c r="O24" s="188">
        <v>26000000</v>
      </c>
      <c r="P24" s="92"/>
      <c r="Q24" s="195">
        <v>1.5</v>
      </c>
      <c r="R24" s="315"/>
      <c r="S24" s="329"/>
      <c r="T24" s="88"/>
      <c r="U24" s="208"/>
      <c r="W24" s="293"/>
      <c r="X24" s="205"/>
      <c r="Z24" s="295"/>
    </row>
    <row r="25" spans="1:26">
      <c r="A25" s="95"/>
      <c r="B25" s="234"/>
      <c r="C25" s="259"/>
      <c r="D25" s="236"/>
      <c r="E25" s="237"/>
      <c r="F25" s="188"/>
      <c r="G25" s="92"/>
      <c r="H25" s="247"/>
      <c r="I25" s="188"/>
      <c r="J25" s="188"/>
      <c r="K25" s="247"/>
      <c r="L25" s="188"/>
      <c r="M25" s="92"/>
      <c r="N25" s="196"/>
      <c r="O25" s="188"/>
      <c r="P25" s="92"/>
      <c r="Q25" s="195"/>
      <c r="R25" s="315"/>
      <c r="S25" s="407"/>
      <c r="T25" s="88"/>
      <c r="U25" s="208"/>
      <c r="W25" s="293"/>
      <c r="X25" s="205"/>
      <c r="Z25" s="295"/>
    </row>
    <row r="26" spans="1:26" ht="15">
      <c r="A26" s="339" t="s">
        <v>252</v>
      </c>
      <c r="B26" s="234"/>
      <c r="C26" s="259"/>
      <c r="D26" s="236"/>
      <c r="E26" s="237"/>
      <c r="F26" s="188"/>
      <c r="G26" s="92"/>
      <c r="H26" s="247"/>
      <c r="I26" s="188"/>
      <c r="J26" s="188"/>
      <c r="K26" s="247"/>
      <c r="L26" s="188"/>
      <c r="M26" s="92"/>
      <c r="N26" s="196"/>
      <c r="O26" s="188"/>
      <c r="P26" s="92"/>
      <c r="Q26" s="195"/>
      <c r="R26" s="315"/>
      <c r="S26" s="400"/>
      <c r="T26" s="88"/>
      <c r="U26" s="208"/>
      <c r="W26" s="293"/>
      <c r="X26" s="205"/>
      <c r="Z26" s="295"/>
    </row>
    <row r="27" spans="1:26">
      <c r="A27" s="95">
        <v>4222</v>
      </c>
      <c r="B27" s="234" t="s">
        <v>253</v>
      </c>
      <c r="C27" s="259">
        <v>1576</v>
      </c>
      <c r="D27" s="236"/>
      <c r="E27" s="237"/>
      <c r="F27" s="188">
        <v>1462859</v>
      </c>
      <c r="G27" s="92"/>
      <c r="H27" s="247">
        <v>1.5</v>
      </c>
      <c r="I27" s="188">
        <v>1682288</v>
      </c>
      <c r="J27" s="188"/>
      <c r="K27" s="247">
        <v>1.5</v>
      </c>
      <c r="L27" s="188"/>
      <c r="M27" s="92"/>
      <c r="N27" s="196"/>
      <c r="O27" s="188"/>
      <c r="P27" s="92"/>
      <c r="Q27" s="195"/>
      <c r="R27" s="315"/>
      <c r="S27" s="400"/>
      <c r="T27" s="88"/>
      <c r="U27" s="208"/>
      <c r="W27" s="293"/>
      <c r="X27" s="205"/>
      <c r="Z27" s="295"/>
    </row>
    <row r="28" spans="1:26">
      <c r="A28" s="95">
        <v>4127</v>
      </c>
      <c r="B28" s="234" t="s">
        <v>255</v>
      </c>
      <c r="C28" s="259">
        <v>305</v>
      </c>
      <c r="D28" s="236"/>
      <c r="E28" s="237"/>
      <c r="F28" s="188">
        <v>650000</v>
      </c>
      <c r="G28" s="92"/>
      <c r="H28" s="247">
        <v>2.36</v>
      </c>
      <c r="I28" s="188">
        <v>650000</v>
      </c>
      <c r="J28" s="188"/>
      <c r="K28" s="247">
        <v>2.33</v>
      </c>
      <c r="L28" s="188"/>
      <c r="M28" s="92"/>
      <c r="N28" s="196"/>
      <c r="O28" s="188"/>
      <c r="P28" s="92"/>
      <c r="Q28" s="195"/>
      <c r="R28" s="315"/>
      <c r="S28" s="400"/>
      <c r="T28" s="88"/>
      <c r="U28" s="208"/>
      <c r="W28" s="293"/>
      <c r="X28" s="205"/>
      <c r="Z28" s="295"/>
    </row>
    <row r="29" spans="1:26">
      <c r="A29" s="95"/>
      <c r="B29" s="234"/>
      <c r="C29" s="259"/>
      <c r="D29" s="236"/>
      <c r="E29" s="237"/>
      <c r="F29" s="188"/>
      <c r="G29" s="92"/>
      <c r="H29" s="247"/>
      <c r="I29" s="188"/>
      <c r="J29" s="188"/>
      <c r="K29" s="247"/>
      <c r="L29" s="188"/>
      <c r="M29" s="92"/>
      <c r="N29" s="196"/>
      <c r="O29" s="188"/>
      <c r="P29" s="92"/>
      <c r="Q29" s="195"/>
      <c r="R29" s="315"/>
      <c r="S29" s="400"/>
      <c r="T29" s="88"/>
      <c r="U29" s="208"/>
      <c r="W29" s="293"/>
      <c r="X29" s="205"/>
      <c r="Z29" s="295"/>
    </row>
    <row r="30" spans="1:26" ht="15">
      <c r="A30" s="339" t="s">
        <v>290</v>
      </c>
      <c r="B30" s="234"/>
      <c r="C30" s="259"/>
      <c r="D30" s="236"/>
      <c r="E30" s="237"/>
      <c r="F30" s="188"/>
      <c r="G30" s="92"/>
      <c r="H30" s="247"/>
      <c r="I30" s="188"/>
      <c r="J30" s="188"/>
      <c r="K30" s="247"/>
      <c r="L30" s="188"/>
      <c r="M30" s="92"/>
      <c r="N30" s="196"/>
      <c r="O30" s="188"/>
      <c r="P30" s="92"/>
      <c r="Q30" s="195"/>
      <c r="R30" s="315"/>
      <c r="S30" s="407"/>
      <c r="T30" s="88"/>
      <c r="U30" s="208"/>
      <c r="W30" s="293"/>
      <c r="X30" s="205"/>
      <c r="Z30" s="295"/>
    </row>
    <row r="31" spans="1:26">
      <c r="A31" s="95">
        <v>5401</v>
      </c>
      <c r="B31" s="234" t="s">
        <v>292</v>
      </c>
      <c r="C31" s="259">
        <v>490</v>
      </c>
      <c r="D31" s="236"/>
      <c r="E31" s="237"/>
      <c r="F31" s="188">
        <v>275000</v>
      </c>
      <c r="G31" s="92"/>
      <c r="H31" s="247">
        <v>1.5</v>
      </c>
      <c r="I31" s="188">
        <v>275000</v>
      </c>
      <c r="J31" s="188"/>
      <c r="K31" s="247">
        <v>1.5</v>
      </c>
      <c r="L31" s="188"/>
      <c r="M31" s="92"/>
      <c r="N31" s="196"/>
      <c r="O31" s="188"/>
      <c r="P31" s="92"/>
      <c r="Q31" s="195"/>
      <c r="R31" s="315"/>
      <c r="S31" s="407"/>
      <c r="T31" s="88"/>
      <c r="U31" s="208"/>
      <c r="W31" s="293"/>
      <c r="X31" s="205"/>
      <c r="Z31" s="295"/>
    </row>
    <row r="32" spans="1:26">
      <c r="A32" s="95"/>
      <c r="B32" s="234"/>
      <c r="C32" s="259"/>
      <c r="D32" s="236"/>
      <c r="E32" s="237"/>
      <c r="F32" s="188"/>
      <c r="G32" s="92"/>
      <c r="H32" s="247"/>
      <c r="I32" s="188"/>
      <c r="J32" s="188"/>
      <c r="K32" s="247"/>
      <c r="L32" s="188"/>
      <c r="M32" s="92"/>
      <c r="N32" s="196"/>
      <c r="O32" s="188"/>
      <c r="P32" s="92"/>
      <c r="Q32" s="195"/>
      <c r="R32" s="315"/>
      <c r="S32" s="329"/>
      <c r="T32" s="88"/>
      <c r="U32" s="208"/>
      <c r="W32" s="293"/>
      <c r="X32" s="205"/>
      <c r="Z32" s="295"/>
    </row>
    <row r="33" spans="1:26" ht="15">
      <c r="A33" s="339" t="s">
        <v>210</v>
      </c>
      <c r="B33" s="234"/>
      <c r="C33" s="259"/>
      <c r="D33" s="236"/>
      <c r="E33" s="237"/>
      <c r="F33" s="188"/>
      <c r="G33" s="92"/>
      <c r="H33" s="247"/>
      <c r="I33" s="188"/>
      <c r="J33" s="188"/>
      <c r="K33" s="247"/>
      <c r="L33" s="188"/>
      <c r="M33" s="92"/>
      <c r="N33" s="196"/>
      <c r="O33" s="188"/>
      <c r="P33" s="92"/>
      <c r="Q33" s="195"/>
      <c r="R33" s="315"/>
      <c r="S33" s="329"/>
      <c r="T33" s="88"/>
      <c r="U33" s="208"/>
      <c r="W33" s="293"/>
      <c r="X33" s="205"/>
      <c r="Z33" s="295"/>
    </row>
    <row r="34" spans="1:26">
      <c r="A34" s="95">
        <v>8401</v>
      </c>
      <c r="B34" s="234" t="s">
        <v>213</v>
      </c>
      <c r="C34" s="259">
        <v>1297</v>
      </c>
      <c r="D34" s="236"/>
      <c r="E34" s="237"/>
      <c r="F34" s="188">
        <v>1455000</v>
      </c>
      <c r="G34" s="92"/>
      <c r="H34" s="247">
        <v>1.5</v>
      </c>
      <c r="I34" s="188">
        <v>1605000</v>
      </c>
      <c r="J34" s="188"/>
      <c r="K34" s="247">
        <v>1.5</v>
      </c>
      <c r="L34" s="188"/>
      <c r="M34" s="92"/>
      <c r="N34" s="196"/>
      <c r="O34" s="188"/>
      <c r="P34" s="92"/>
      <c r="Q34" s="195"/>
      <c r="R34" s="315"/>
      <c r="S34" s="329"/>
      <c r="T34" s="88"/>
      <c r="U34" s="208"/>
      <c r="W34" s="293"/>
      <c r="X34" s="205"/>
      <c r="Z34" s="295"/>
    </row>
    <row r="35" spans="1:26">
      <c r="A35" s="95">
        <v>8402</v>
      </c>
      <c r="B35" s="234" t="s">
        <v>214</v>
      </c>
      <c r="C35" s="259">
        <v>978</v>
      </c>
      <c r="D35" s="236"/>
      <c r="E35" s="237"/>
      <c r="F35" s="188">
        <v>2592947</v>
      </c>
      <c r="G35" s="92"/>
      <c r="H35" s="247">
        <v>1.5</v>
      </c>
      <c r="I35" s="188">
        <v>2668947</v>
      </c>
      <c r="J35" s="188"/>
      <c r="K35" s="247">
        <v>1.5</v>
      </c>
      <c r="L35" s="188"/>
      <c r="M35" s="92"/>
      <c r="N35" s="196"/>
      <c r="O35" s="188"/>
      <c r="P35" s="92"/>
      <c r="Q35" s="195"/>
      <c r="R35" s="315"/>
      <c r="S35" s="329"/>
      <c r="T35" s="88"/>
      <c r="U35" s="208"/>
      <c r="W35" s="293"/>
      <c r="X35" s="205"/>
      <c r="Z35" s="295"/>
    </row>
    <row r="36" spans="1:26">
      <c r="A36" s="95">
        <v>8458</v>
      </c>
      <c r="B36" s="234" t="s">
        <v>217</v>
      </c>
      <c r="C36" s="259">
        <v>5079</v>
      </c>
      <c r="D36" s="236"/>
      <c r="E36" s="237"/>
      <c r="F36" s="188">
        <v>3500000</v>
      </c>
      <c r="G36" s="92"/>
      <c r="H36" s="247">
        <v>1.5</v>
      </c>
      <c r="I36" s="188">
        <v>3850000</v>
      </c>
      <c r="J36" s="188"/>
      <c r="K36" s="247">
        <v>1.5</v>
      </c>
      <c r="L36" s="188"/>
      <c r="M36" s="92"/>
      <c r="N36" s="196"/>
      <c r="O36" s="188"/>
      <c r="P36" s="92"/>
      <c r="Q36" s="195"/>
      <c r="R36" s="315"/>
      <c r="S36" s="329"/>
      <c r="T36" s="88"/>
      <c r="U36" s="208"/>
      <c r="W36" s="293"/>
      <c r="X36" s="205"/>
      <c r="Z36" s="295"/>
    </row>
    <row r="37" spans="1:26">
      <c r="A37" s="95">
        <v>8122</v>
      </c>
      <c r="B37" s="234" t="s">
        <v>211</v>
      </c>
      <c r="C37" s="259">
        <v>6481</v>
      </c>
      <c r="D37" s="236"/>
      <c r="E37" s="237"/>
      <c r="F37" s="188">
        <v>8102901</v>
      </c>
      <c r="G37" s="92"/>
      <c r="H37" s="247">
        <v>1.5</v>
      </c>
      <c r="I37" s="188">
        <v>9075249</v>
      </c>
      <c r="J37" s="188"/>
      <c r="K37" s="247">
        <v>1.5</v>
      </c>
      <c r="L37" s="188"/>
      <c r="M37" s="92"/>
      <c r="N37" s="196"/>
      <c r="O37" s="188"/>
      <c r="P37" s="92"/>
      <c r="Q37" s="195"/>
      <c r="R37" s="315"/>
      <c r="S37" s="329"/>
      <c r="T37" s="88"/>
      <c r="U37" s="208"/>
      <c r="W37" s="293"/>
      <c r="X37" s="205"/>
      <c r="Z37" s="295"/>
    </row>
    <row r="38" spans="1:26">
      <c r="A38" s="95"/>
      <c r="B38" s="234"/>
      <c r="C38" s="259"/>
      <c r="D38" s="236"/>
      <c r="E38" s="237"/>
      <c r="F38" s="188"/>
      <c r="G38" s="92"/>
      <c r="H38" s="247"/>
      <c r="I38" s="188"/>
      <c r="J38" s="188"/>
      <c r="K38" s="247"/>
      <c r="L38" s="188"/>
      <c r="M38" s="92"/>
      <c r="N38" s="196"/>
      <c r="O38" s="188"/>
      <c r="P38" s="92"/>
      <c r="Q38" s="195"/>
      <c r="R38" s="315"/>
      <c r="S38" s="400"/>
      <c r="T38" s="88"/>
      <c r="U38" s="208"/>
      <c r="W38" s="293"/>
      <c r="X38" s="205"/>
      <c r="Z38" s="295"/>
    </row>
    <row r="39" spans="1:26" ht="15">
      <c r="A39" s="339" t="s">
        <v>256</v>
      </c>
      <c r="B39" s="234"/>
      <c r="C39" s="259"/>
      <c r="D39" s="236"/>
      <c r="E39" s="237"/>
      <c r="F39" s="188"/>
      <c r="G39" s="92"/>
      <c r="H39" s="247"/>
      <c r="I39" s="188"/>
      <c r="J39" s="188"/>
      <c r="K39" s="247"/>
      <c r="L39" s="188"/>
      <c r="M39" s="92"/>
      <c r="N39" s="196"/>
      <c r="O39" s="188"/>
      <c r="P39" s="92"/>
      <c r="Q39" s="195"/>
      <c r="R39" s="315"/>
      <c r="S39" s="400"/>
      <c r="T39" s="88"/>
      <c r="U39" s="208"/>
      <c r="W39" s="293"/>
      <c r="X39" s="205"/>
      <c r="Z39" s="295"/>
    </row>
    <row r="40" spans="1:26">
      <c r="A40" s="95">
        <v>9102</v>
      </c>
      <c r="B40" s="234" t="s">
        <v>258</v>
      </c>
      <c r="C40" s="259">
        <v>24</v>
      </c>
      <c r="D40" s="236"/>
      <c r="E40" s="237"/>
      <c r="F40" s="188">
        <v>149000</v>
      </c>
      <c r="G40" s="92"/>
      <c r="H40" s="247">
        <v>2.54</v>
      </c>
      <c r="I40" s="188">
        <v>149000</v>
      </c>
      <c r="J40" s="188"/>
      <c r="K40" s="247">
        <v>2.54</v>
      </c>
      <c r="L40" s="188">
        <v>151980</v>
      </c>
      <c r="M40" s="92"/>
      <c r="N40" s="196">
        <v>2.54</v>
      </c>
      <c r="O40" s="188">
        <v>151980</v>
      </c>
      <c r="P40" s="92"/>
      <c r="Q40" s="195">
        <v>2.54</v>
      </c>
      <c r="R40" s="315"/>
      <c r="S40" s="400"/>
      <c r="T40" s="88"/>
      <c r="U40" s="208"/>
      <c r="W40" s="293"/>
      <c r="X40" s="205"/>
      <c r="Z40" s="295"/>
    </row>
    <row r="41" spans="1:26">
      <c r="A41" s="95">
        <v>9013</v>
      </c>
      <c r="B41" s="234" t="s">
        <v>259</v>
      </c>
      <c r="C41" s="259">
        <v>177</v>
      </c>
      <c r="D41" s="236"/>
      <c r="E41" s="237"/>
      <c r="F41" s="188">
        <v>584079</v>
      </c>
      <c r="G41" s="92"/>
      <c r="H41" s="247">
        <v>1.5</v>
      </c>
      <c r="I41" s="188">
        <v>584079</v>
      </c>
      <c r="J41" s="188"/>
      <c r="K41" s="247">
        <v>1.5</v>
      </c>
      <c r="L41" s="188"/>
      <c r="M41" s="92"/>
      <c r="N41" s="196"/>
      <c r="O41" s="188"/>
      <c r="P41" s="92"/>
      <c r="Q41" s="195"/>
      <c r="R41" s="315"/>
      <c r="S41" s="400"/>
      <c r="T41" s="88"/>
      <c r="U41" s="208"/>
      <c r="W41" s="293"/>
      <c r="X41" s="205"/>
      <c r="Z41" s="295"/>
    </row>
    <row r="42" spans="1:26">
      <c r="A42" s="95">
        <v>9209</v>
      </c>
      <c r="B42" s="234" t="s">
        <v>260</v>
      </c>
      <c r="C42" s="259">
        <v>277</v>
      </c>
      <c r="D42" s="236"/>
      <c r="E42" s="237"/>
      <c r="F42" s="188">
        <v>298300</v>
      </c>
      <c r="G42" s="92"/>
      <c r="H42" s="247">
        <v>1.5</v>
      </c>
      <c r="I42" s="188"/>
      <c r="J42" s="188"/>
      <c r="K42" s="247"/>
      <c r="L42" s="188"/>
      <c r="M42" s="92"/>
      <c r="N42" s="196"/>
      <c r="O42" s="188"/>
      <c r="P42" s="92"/>
      <c r="Q42" s="195"/>
      <c r="R42" s="315"/>
      <c r="S42" s="400"/>
      <c r="T42" s="88"/>
      <c r="U42" s="208"/>
      <c r="W42" s="293"/>
      <c r="X42" s="205"/>
      <c r="Z42" s="295"/>
    </row>
    <row r="43" spans="1:26">
      <c r="A43" s="95"/>
      <c r="B43" s="234"/>
      <c r="C43" s="259"/>
      <c r="D43" s="236"/>
      <c r="E43" s="237"/>
      <c r="F43" s="188"/>
      <c r="G43" s="92"/>
      <c r="H43" s="247"/>
      <c r="I43" s="188"/>
      <c r="J43" s="188"/>
      <c r="K43" s="247"/>
      <c r="L43" s="188"/>
      <c r="M43" s="92"/>
      <c r="N43" s="196"/>
      <c r="O43" s="188"/>
      <c r="P43" s="92"/>
      <c r="Q43" s="195"/>
      <c r="R43" s="315"/>
      <c r="S43" s="329"/>
      <c r="T43" s="88"/>
      <c r="U43" s="208"/>
      <c r="W43" s="293"/>
      <c r="X43" s="205"/>
      <c r="Z43" s="295"/>
    </row>
    <row r="44" spans="1:26" ht="15">
      <c r="A44" s="339" t="s">
        <v>194</v>
      </c>
      <c r="B44" s="234"/>
      <c r="C44" s="259"/>
      <c r="D44" s="236"/>
      <c r="E44" s="237"/>
      <c r="F44" s="188"/>
      <c r="G44" s="92"/>
      <c r="H44" s="247"/>
      <c r="I44" s="188"/>
      <c r="J44" s="188"/>
      <c r="K44" s="247"/>
      <c r="L44" s="188"/>
      <c r="M44" s="92"/>
      <c r="N44" s="196"/>
      <c r="O44" s="188"/>
      <c r="P44" s="92"/>
      <c r="Q44" s="195"/>
      <c r="R44" s="315"/>
      <c r="S44" s="329"/>
      <c r="T44" s="88"/>
      <c r="U44" s="208"/>
      <c r="W44" s="293"/>
      <c r="X44" s="205"/>
      <c r="Z44" s="295"/>
    </row>
    <row r="45" spans="1:26">
      <c r="A45" s="95">
        <v>11056</v>
      </c>
      <c r="B45" s="234" t="s">
        <v>195</v>
      </c>
      <c r="C45" s="259">
        <v>45</v>
      </c>
      <c r="D45" s="236"/>
      <c r="E45" s="237"/>
      <c r="F45" s="188">
        <v>75000</v>
      </c>
      <c r="G45" s="92"/>
      <c r="H45" s="247">
        <v>1.07</v>
      </c>
      <c r="I45" s="188">
        <v>75000</v>
      </c>
      <c r="J45" s="188"/>
      <c r="K45" s="247">
        <v>1.1399999999999999</v>
      </c>
      <c r="L45" s="188"/>
      <c r="M45" s="92"/>
      <c r="N45" s="196"/>
      <c r="O45" s="188"/>
      <c r="P45" s="92"/>
      <c r="Q45" s="195"/>
      <c r="R45" s="315"/>
      <c r="S45" s="329"/>
      <c r="T45" s="88"/>
      <c r="U45" s="208"/>
      <c r="W45" s="293"/>
      <c r="X45" s="205"/>
      <c r="Z45" s="295"/>
    </row>
    <row r="46" spans="1:26">
      <c r="A46" s="95">
        <v>11051</v>
      </c>
      <c r="B46" s="234" t="s">
        <v>196</v>
      </c>
      <c r="C46" s="259">
        <v>2129</v>
      </c>
      <c r="D46" s="236"/>
      <c r="E46" s="237"/>
      <c r="F46" s="188">
        <v>1850000</v>
      </c>
      <c r="G46" s="92"/>
      <c r="H46" s="247">
        <v>1.5</v>
      </c>
      <c r="I46" s="188">
        <v>1900000</v>
      </c>
      <c r="J46" s="188"/>
      <c r="K46" s="247">
        <v>1.5</v>
      </c>
      <c r="L46" s="188"/>
      <c r="M46" s="92"/>
      <c r="N46" s="196"/>
      <c r="O46" s="188"/>
      <c r="P46" s="92"/>
      <c r="Q46" s="195"/>
      <c r="R46" s="315"/>
      <c r="S46" s="329"/>
      <c r="T46" s="88"/>
      <c r="U46" s="208"/>
      <c r="W46" s="293"/>
      <c r="X46" s="205"/>
      <c r="Z46" s="295"/>
    </row>
    <row r="47" spans="1:26">
      <c r="A47" s="95">
        <v>110001</v>
      </c>
      <c r="B47" s="234" t="s">
        <v>197</v>
      </c>
      <c r="C47" s="259">
        <v>18101</v>
      </c>
      <c r="D47" s="236"/>
      <c r="E47" s="237"/>
      <c r="F47" s="188">
        <v>10537658</v>
      </c>
      <c r="G47" s="92"/>
      <c r="H47" s="247">
        <v>1.5</v>
      </c>
      <c r="I47" s="188">
        <v>11082177</v>
      </c>
      <c r="J47" s="188"/>
      <c r="K47" s="247">
        <v>1.5</v>
      </c>
      <c r="L47" s="188">
        <v>13218439</v>
      </c>
      <c r="M47" s="92"/>
      <c r="N47" s="196">
        <v>1.5</v>
      </c>
      <c r="O47" s="188">
        <v>14804651</v>
      </c>
      <c r="P47" s="92"/>
      <c r="Q47" s="195">
        <v>1.5</v>
      </c>
      <c r="R47" s="315"/>
      <c r="S47" s="329"/>
      <c r="T47" s="88"/>
      <c r="U47" s="208"/>
      <c r="W47" s="293"/>
      <c r="X47" s="205"/>
      <c r="Z47" s="295"/>
    </row>
    <row r="48" spans="1:26">
      <c r="A48" s="95"/>
      <c r="B48" s="234"/>
      <c r="C48" s="259"/>
      <c r="D48" s="236"/>
      <c r="E48" s="237"/>
      <c r="F48" s="188"/>
      <c r="G48" s="92"/>
      <c r="H48" s="247"/>
      <c r="I48" s="188"/>
      <c r="J48" s="188"/>
      <c r="K48" s="247"/>
      <c r="L48" s="188"/>
      <c r="M48" s="92"/>
      <c r="N48" s="196"/>
      <c r="O48" s="188"/>
      <c r="P48" s="92"/>
      <c r="Q48" s="195"/>
      <c r="R48" s="315"/>
      <c r="S48" s="329"/>
      <c r="T48" s="88"/>
      <c r="U48" s="208"/>
      <c r="W48" s="293"/>
      <c r="X48" s="205"/>
      <c r="Z48" s="295"/>
    </row>
    <row r="49" spans="1:26" ht="15">
      <c r="A49" s="339" t="s">
        <v>129</v>
      </c>
      <c r="B49" s="234"/>
      <c r="C49" s="259"/>
      <c r="D49" s="236"/>
      <c r="E49" s="237"/>
      <c r="F49" s="188"/>
      <c r="G49" s="92"/>
      <c r="H49" s="247"/>
      <c r="I49" s="188"/>
      <c r="J49" s="188"/>
      <c r="K49" s="247"/>
      <c r="L49" s="188"/>
      <c r="M49" s="92"/>
      <c r="N49" s="196"/>
      <c r="O49" s="188"/>
      <c r="P49" s="92"/>
      <c r="Q49" s="195"/>
      <c r="R49" s="315"/>
      <c r="S49" s="305"/>
      <c r="T49" s="88"/>
      <c r="U49" s="208"/>
      <c r="W49" s="293"/>
      <c r="X49" s="205"/>
      <c r="Z49" s="295"/>
    </row>
    <row r="50" spans="1:26">
      <c r="A50" s="95">
        <v>10309</v>
      </c>
      <c r="B50" s="234" t="s">
        <v>130</v>
      </c>
      <c r="C50" s="259">
        <v>379</v>
      </c>
      <c r="D50" s="236"/>
      <c r="E50" s="237"/>
      <c r="F50" s="188">
        <v>450000</v>
      </c>
      <c r="G50" s="92"/>
      <c r="H50" s="247">
        <v>1.5</v>
      </c>
      <c r="I50" s="188">
        <v>460000</v>
      </c>
      <c r="J50" s="188"/>
      <c r="K50" s="247">
        <v>1.5</v>
      </c>
      <c r="L50" s="188">
        <v>475000</v>
      </c>
      <c r="M50" s="92"/>
      <c r="N50" s="196">
        <v>1.5</v>
      </c>
      <c r="O50" s="188">
        <v>490000</v>
      </c>
      <c r="P50" s="92"/>
      <c r="Q50" s="195">
        <v>1.5</v>
      </c>
      <c r="R50" s="315"/>
      <c r="S50" s="325"/>
      <c r="T50" s="88"/>
      <c r="U50" s="208"/>
      <c r="W50" s="293"/>
      <c r="X50" s="205"/>
      <c r="Z50" s="295"/>
    </row>
    <row r="51" spans="1:26">
      <c r="A51" s="95">
        <v>10050</v>
      </c>
      <c r="B51" s="234" t="s">
        <v>131</v>
      </c>
      <c r="C51" s="259">
        <v>172</v>
      </c>
      <c r="D51" s="236"/>
      <c r="E51" s="237"/>
      <c r="F51" s="188">
        <v>185000</v>
      </c>
      <c r="G51" s="92"/>
      <c r="H51" s="247">
        <v>1.5</v>
      </c>
      <c r="I51" s="188">
        <v>190000</v>
      </c>
      <c r="J51" s="188"/>
      <c r="K51" s="247">
        <v>1.5</v>
      </c>
      <c r="L51" s="188">
        <v>195000</v>
      </c>
      <c r="M51" s="92"/>
      <c r="N51" s="196">
        <v>1.5</v>
      </c>
      <c r="O51" s="188">
        <v>200000</v>
      </c>
      <c r="P51" s="92"/>
      <c r="Q51" s="195">
        <v>1.5</v>
      </c>
      <c r="R51" s="315"/>
      <c r="S51" s="325"/>
      <c r="T51" s="88"/>
      <c r="U51" s="208"/>
      <c r="W51" s="293"/>
      <c r="X51" s="205"/>
      <c r="Z51" s="295"/>
    </row>
    <row r="52" spans="1:26">
      <c r="A52" s="95"/>
      <c r="B52" s="234"/>
      <c r="C52" s="259"/>
      <c r="D52" s="236"/>
      <c r="E52" s="237"/>
      <c r="F52" s="188"/>
      <c r="G52" s="92"/>
      <c r="H52" s="247"/>
      <c r="I52" s="188"/>
      <c r="J52" s="188"/>
      <c r="K52" s="247"/>
      <c r="L52" s="188"/>
      <c r="M52" s="92"/>
      <c r="N52" s="196"/>
      <c r="O52" s="188"/>
      <c r="P52" s="92"/>
      <c r="Q52" s="195"/>
      <c r="R52" s="315"/>
      <c r="S52" s="400"/>
      <c r="T52" s="88"/>
      <c r="U52" s="208"/>
      <c r="W52" s="293"/>
      <c r="X52" s="205"/>
      <c r="Z52" s="295"/>
    </row>
    <row r="53" spans="1:26" ht="15">
      <c r="A53" s="339" t="s">
        <v>261</v>
      </c>
      <c r="B53" s="234"/>
      <c r="C53" s="259"/>
      <c r="D53" s="236"/>
      <c r="E53" s="237"/>
      <c r="F53" s="188"/>
      <c r="G53" s="92"/>
      <c r="H53" s="247"/>
      <c r="I53" s="188"/>
      <c r="J53" s="188"/>
      <c r="K53" s="247"/>
      <c r="L53" s="188"/>
      <c r="M53" s="92"/>
      <c r="N53" s="196"/>
      <c r="O53" s="188"/>
      <c r="P53" s="92"/>
      <c r="Q53" s="195"/>
      <c r="R53" s="315"/>
      <c r="S53" s="400"/>
      <c r="T53" s="88"/>
      <c r="U53" s="208"/>
      <c r="W53" s="293"/>
      <c r="X53" s="205"/>
      <c r="Z53" s="295"/>
    </row>
    <row r="54" spans="1:26">
      <c r="A54" s="95">
        <v>13151</v>
      </c>
      <c r="B54" s="234" t="s">
        <v>257</v>
      </c>
      <c r="C54" s="259">
        <v>195</v>
      </c>
      <c r="D54" s="236"/>
      <c r="E54" s="237"/>
      <c r="F54" s="188">
        <v>505924</v>
      </c>
      <c r="G54" s="92"/>
      <c r="H54" s="247">
        <v>2.3199999999999998</v>
      </c>
      <c r="I54" s="188">
        <v>505924</v>
      </c>
      <c r="J54" s="188"/>
      <c r="K54" s="247">
        <v>2.3199999999999998</v>
      </c>
      <c r="L54" s="188"/>
      <c r="M54" s="92"/>
      <c r="N54" s="196"/>
      <c r="O54" s="188"/>
      <c r="P54" s="92"/>
      <c r="Q54" s="195"/>
      <c r="R54" s="315"/>
      <c r="S54" s="400"/>
      <c r="T54" s="88"/>
      <c r="U54" s="208"/>
      <c r="W54" s="293"/>
      <c r="X54" s="205"/>
      <c r="Z54" s="295"/>
    </row>
    <row r="55" spans="1:26">
      <c r="A55" s="95">
        <v>13146</v>
      </c>
      <c r="B55" s="234" t="s">
        <v>262</v>
      </c>
      <c r="C55" s="259">
        <v>981</v>
      </c>
      <c r="D55" s="236"/>
      <c r="E55" s="237"/>
      <c r="F55" s="188">
        <v>787147</v>
      </c>
      <c r="G55" s="92"/>
      <c r="H55" s="247">
        <v>1.5</v>
      </c>
      <c r="I55" s="188">
        <v>905219</v>
      </c>
      <c r="J55" s="188"/>
      <c r="K55" s="247">
        <v>1.5</v>
      </c>
      <c r="L55" s="188"/>
      <c r="M55" s="92"/>
      <c r="N55" s="196"/>
      <c r="O55" s="188"/>
      <c r="P55" s="92"/>
      <c r="Q55" s="195"/>
      <c r="R55" s="315"/>
      <c r="S55" s="400"/>
      <c r="T55" s="88"/>
      <c r="U55" s="208"/>
      <c r="W55" s="293"/>
      <c r="X55" s="205"/>
      <c r="Z55" s="295"/>
    </row>
    <row r="56" spans="1:26">
      <c r="A56" s="95">
        <v>13160</v>
      </c>
      <c r="B56" s="234" t="s">
        <v>278</v>
      </c>
      <c r="C56" s="259">
        <v>1752</v>
      </c>
      <c r="D56" s="236"/>
      <c r="E56" s="237"/>
      <c r="F56" s="188">
        <v>1370000</v>
      </c>
      <c r="G56" s="92"/>
      <c r="H56" s="247">
        <v>1.75</v>
      </c>
      <c r="I56" s="188">
        <v>1370000</v>
      </c>
      <c r="J56" s="188"/>
      <c r="K56" s="247">
        <v>1.72</v>
      </c>
      <c r="L56" s="188"/>
      <c r="M56" s="92"/>
      <c r="N56" s="196"/>
      <c r="O56" s="188"/>
      <c r="P56" s="92"/>
      <c r="Q56" s="195"/>
      <c r="R56" s="315"/>
      <c r="S56" s="406"/>
      <c r="T56" s="88"/>
      <c r="U56" s="208"/>
      <c r="W56" s="293"/>
      <c r="X56" s="205"/>
      <c r="Z56" s="295"/>
    </row>
    <row r="57" spans="1:26">
      <c r="A57" s="95">
        <v>13073</v>
      </c>
      <c r="B57" s="234" t="s">
        <v>279</v>
      </c>
      <c r="C57" s="259">
        <v>2461</v>
      </c>
      <c r="D57" s="236"/>
      <c r="E57" s="237"/>
      <c r="F57" s="188">
        <v>1860865</v>
      </c>
      <c r="G57" s="92"/>
      <c r="H57" s="247">
        <v>2.91</v>
      </c>
      <c r="I57" s="188">
        <v>1860865</v>
      </c>
      <c r="J57" s="188"/>
      <c r="K57" s="247">
        <v>2.91</v>
      </c>
      <c r="L57" s="188"/>
      <c r="M57" s="92"/>
      <c r="N57" s="196"/>
      <c r="O57" s="188"/>
      <c r="P57" s="92"/>
      <c r="Q57" s="195"/>
      <c r="R57" s="315"/>
      <c r="S57" s="406"/>
      <c r="T57" s="88"/>
      <c r="U57" s="208"/>
      <c r="W57" s="293"/>
      <c r="X57" s="205"/>
      <c r="Z57" s="295"/>
    </row>
    <row r="58" spans="1:26">
      <c r="A58" s="95"/>
      <c r="B58" s="234"/>
      <c r="C58" s="259"/>
      <c r="D58" s="236"/>
      <c r="E58" s="237"/>
      <c r="F58" s="188"/>
      <c r="G58" s="92"/>
      <c r="H58" s="247"/>
      <c r="I58" s="188"/>
      <c r="J58" s="188"/>
      <c r="K58" s="247"/>
      <c r="L58" s="188"/>
      <c r="M58" s="92"/>
      <c r="N58" s="196"/>
      <c r="O58" s="188"/>
      <c r="P58" s="92"/>
      <c r="Q58" s="195"/>
      <c r="R58" s="315"/>
      <c r="S58" s="400"/>
      <c r="T58" s="88"/>
      <c r="U58" s="208"/>
      <c r="W58" s="293"/>
      <c r="X58" s="205"/>
      <c r="Z58" s="295"/>
    </row>
    <row r="59" spans="1:26" ht="15">
      <c r="A59" s="339" t="s">
        <v>223</v>
      </c>
      <c r="B59" s="234"/>
      <c r="C59" s="259"/>
      <c r="D59" s="236"/>
      <c r="E59" s="237"/>
      <c r="F59" s="188"/>
      <c r="G59" s="92"/>
      <c r="H59" s="247"/>
      <c r="I59" s="188"/>
      <c r="J59" s="188"/>
      <c r="K59" s="247"/>
      <c r="L59" s="188"/>
      <c r="M59" s="92"/>
      <c r="N59" s="196"/>
      <c r="O59" s="188"/>
      <c r="P59" s="92"/>
      <c r="Q59" s="195"/>
      <c r="R59" s="315"/>
      <c r="S59" s="332"/>
      <c r="T59" s="88"/>
      <c r="U59" s="208"/>
      <c r="W59" s="293"/>
      <c r="X59" s="205"/>
      <c r="Z59" s="295"/>
    </row>
    <row r="60" spans="1:26">
      <c r="A60" s="95">
        <v>14005</v>
      </c>
      <c r="B60" s="234" t="s">
        <v>224</v>
      </c>
      <c r="C60" s="259">
        <v>3374</v>
      </c>
      <c r="D60" s="236"/>
      <c r="E60" s="237"/>
      <c r="F60" s="188">
        <v>5200000</v>
      </c>
      <c r="G60" s="92"/>
      <c r="H60" s="247">
        <v>4.3099999999999996</v>
      </c>
      <c r="I60" s="188">
        <v>5200000</v>
      </c>
      <c r="J60" s="188"/>
      <c r="K60" s="247">
        <v>4.3099999999999996</v>
      </c>
      <c r="L60" s="188"/>
      <c r="M60" s="92"/>
      <c r="N60" s="196"/>
      <c r="O60" s="188"/>
      <c r="P60" s="92"/>
      <c r="Q60" s="195"/>
      <c r="R60" s="315"/>
      <c r="S60" s="332"/>
      <c r="T60" s="88"/>
      <c r="U60" s="208"/>
      <c r="W60" s="293"/>
      <c r="X60" s="205"/>
      <c r="Z60" s="295"/>
    </row>
    <row r="61" spans="1:26">
      <c r="A61" s="95">
        <v>14099</v>
      </c>
      <c r="B61" s="234" t="s">
        <v>225</v>
      </c>
      <c r="C61" s="259">
        <v>150</v>
      </c>
      <c r="D61" s="236"/>
      <c r="E61" s="237"/>
      <c r="F61" s="188">
        <v>820000</v>
      </c>
      <c r="G61" s="92"/>
      <c r="H61" s="247">
        <v>4.83</v>
      </c>
      <c r="I61" s="188">
        <v>820000</v>
      </c>
      <c r="J61" s="188"/>
      <c r="K61" s="247">
        <v>4.83</v>
      </c>
      <c r="L61" s="188"/>
      <c r="M61" s="92"/>
      <c r="N61" s="196"/>
      <c r="O61" s="188"/>
      <c r="P61" s="92"/>
      <c r="Q61" s="195"/>
      <c r="R61" s="315"/>
      <c r="S61" s="332"/>
      <c r="T61" s="88"/>
      <c r="U61" s="208"/>
      <c r="W61" s="293"/>
      <c r="X61" s="205"/>
      <c r="Z61" s="295"/>
    </row>
    <row r="62" spans="1:26">
      <c r="A62" s="95">
        <v>14068</v>
      </c>
      <c r="B62" s="234" t="s">
        <v>226</v>
      </c>
      <c r="C62" s="259">
        <v>1435</v>
      </c>
      <c r="D62" s="236"/>
      <c r="E62" s="237"/>
      <c r="F62" s="188">
        <v>2514435</v>
      </c>
      <c r="G62" s="92"/>
      <c r="H62" s="247">
        <v>3.15</v>
      </c>
      <c r="I62" s="188">
        <v>2514435</v>
      </c>
      <c r="J62" s="188"/>
      <c r="K62" s="247">
        <v>3.15</v>
      </c>
      <c r="L62" s="188"/>
      <c r="M62" s="92"/>
      <c r="N62" s="196"/>
      <c r="O62" s="188"/>
      <c r="P62" s="92"/>
      <c r="Q62" s="195"/>
      <c r="R62" s="315"/>
      <c r="S62" s="332"/>
      <c r="T62" s="88"/>
      <c r="U62" s="208"/>
      <c r="W62" s="293"/>
      <c r="X62" s="205"/>
      <c r="Z62" s="295"/>
    </row>
    <row r="63" spans="1:26">
      <c r="A63" s="95">
        <v>14028</v>
      </c>
      <c r="B63" s="234" t="s">
        <v>227</v>
      </c>
      <c r="C63" s="259">
        <v>1657</v>
      </c>
      <c r="D63" s="236"/>
      <c r="E63" s="237"/>
      <c r="F63" s="188">
        <v>2975750</v>
      </c>
      <c r="G63" s="92"/>
      <c r="H63" s="247">
        <v>4.95</v>
      </c>
      <c r="I63" s="188">
        <v>2975750</v>
      </c>
      <c r="J63" s="188"/>
      <c r="K63" s="247">
        <v>4.95</v>
      </c>
      <c r="L63" s="188"/>
      <c r="M63" s="92"/>
      <c r="N63" s="196"/>
      <c r="O63" s="188"/>
      <c r="P63" s="92"/>
      <c r="Q63" s="195"/>
      <c r="R63" s="315"/>
      <c r="S63" s="332"/>
      <c r="T63" s="88"/>
      <c r="U63" s="208"/>
      <c r="W63" s="293"/>
      <c r="X63" s="205"/>
      <c r="Z63" s="295"/>
    </row>
    <row r="64" spans="1:26">
      <c r="A64" s="95">
        <v>14097</v>
      </c>
      <c r="B64" s="234" t="s">
        <v>228</v>
      </c>
      <c r="C64" s="259">
        <v>165</v>
      </c>
      <c r="D64" s="236"/>
      <c r="E64" s="237"/>
      <c r="F64" s="188">
        <v>204509</v>
      </c>
      <c r="G64" s="92"/>
      <c r="H64" s="247">
        <v>1.5</v>
      </c>
      <c r="I64" s="188">
        <v>204509</v>
      </c>
      <c r="J64" s="188"/>
      <c r="K64" s="247">
        <v>1.5</v>
      </c>
      <c r="L64" s="188"/>
      <c r="M64" s="92"/>
      <c r="N64" s="196"/>
      <c r="O64" s="188"/>
      <c r="P64" s="92"/>
      <c r="Q64" s="195"/>
      <c r="R64" s="315"/>
      <c r="S64" s="332"/>
      <c r="T64" s="88"/>
      <c r="U64" s="208"/>
      <c r="W64" s="293"/>
      <c r="X64" s="205"/>
      <c r="Z64" s="295"/>
    </row>
    <row r="65" spans="1:26">
      <c r="A65" s="95">
        <v>14065</v>
      </c>
      <c r="B65" s="234" t="s">
        <v>229</v>
      </c>
      <c r="C65" s="259">
        <v>314</v>
      </c>
      <c r="D65" s="236"/>
      <c r="E65" s="237"/>
      <c r="F65" s="188">
        <v>800000</v>
      </c>
      <c r="G65" s="92"/>
      <c r="H65" s="247">
        <v>3.15</v>
      </c>
      <c r="I65" s="188">
        <v>800000</v>
      </c>
      <c r="J65" s="188"/>
      <c r="K65" s="247">
        <v>3.15</v>
      </c>
      <c r="L65" s="188"/>
      <c r="M65" s="92"/>
      <c r="N65" s="196"/>
      <c r="O65" s="188"/>
      <c r="P65" s="92"/>
      <c r="Q65" s="195"/>
      <c r="R65" s="315"/>
      <c r="S65" s="332"/>
      <c r="T65" s="88"/>
      <c r="U65" s="208"/>
      <c r="W65" s="293"/>
      <c r="X65" s="205"/>
      <c r="Z65" s="295"/>
    </row>
    <row r="66" spans="1:26">
      <c r="A66" s="95">
        <v>14064</v>
      </c>
      <c r="B66" s="234" t="s">
        <v>231</v>
      </c>
      <c r="C66" s="259">
        <v>702</v>
      </c>
      <c r="D66" s="236"/>
      <c r="E66" s="237"/>
      <c r="F66" s="188">
        <v>1900742</v>
      </c>
      <c r="G66" s="92"/>
      <c r="H66" s="247">
        <v>1.31</v>
      </c>
      <c r="I66" s="188">
        <v>1900742</v>
      </c>
      <c r="J66" s="188"/>
      <c r="K66" s="247">
        <v>1.31</v>
      </c>
      <c r="L66" s="188"/>
      <c r="M66" s="92"/>
      <c r="N66" s="196"/>
      <c r="O66" s="188"/>
      <c r="P66" s="92"/>
      <c r="Q66" s="195"/>
      <c r="R66" s="315"/>
      <c r="S66" s="332"/>
      <c r="T66" s="88"/>
      <c r="U66" s="208"/>
      <c r="W66" s="293"/>
      <c r="X66" s="205"/>
      <c r="Z66" s="295"/>
    </row>
    <row r="67" spans="1:26">
      <c r="A67" s="95">
        <v>14400</v>
      </c>
      <c r="B67" s="234" t="s">
        <v>232</v>
      </c>
      <c r="C67" s="259">
        <v>230</v>
      </c>
      <c r="D67" s="236"/>
      <c r="E67" s="237"/>
      <c r="F67" s="188">
        <v>384200</v>
      </c>
      <c r="G67" s="92"/>
      <c r="H67" s="247">
        <v>2.31</v>
      </c>
      <c r="I67" s="188">
        <v>384200</v>
      </c>
      <c r="J67" s="188"/>
      <c r="K67" s="247">
        <v>2.31</v>
      </c>
      <c r="L67" s="188"/>
      <c r="M67" s="92"/>
      <c r="N67" s="196"/>
      <c r="O67" s="188"/>
      <c r="P67" s="92"/>
      <c r="Q67" s="195"/>
      <c r="R67" s="315"/>
      <c r="S67" s="332"/>
      <c r="T67" s="88"/>
      <c r="U67" s="208"/>
      <c r="W67" s="293"/>
      <c r="X67" s="205"/>
      <c r="Z67" s="295"/>
    </row>
    <row r="68" spans="1:26">
      <c r="A68" s="95">
        <v>14104</v>
      </c>
      <c r="B68" s="234" t="s">
        <v>233</v>
      </c>
      <c r="C68" s="259">
        <v>68</v>
      </c>
      <c r="D68" s="236"/>
      <c r="E68" s="237"/>
      <c r="F68" s="188">
        <v>80000</v>
      </c>
      <c r="G68" s="92"/>
      <c r="H68" s="247">
        <v>2.02</v>
      </c>
      <c r="I68" s="188">
        <v>80000</v>
      </c>
      <c r="J68" s="188"/>
      <c r="K68" s="247">
        <v>2.02</v>
      </c>
      <c r="L68" s="188"/>
      <c r="M68" s="92"/>
      <c r="N68" s="196"/>
      <c r="O68" s="188"/>
      <c r="P68" s="92"/>
      <c r="Q68" s="195"/>
      <c r="R68" s="315"/>
      <c r="S68" s="332"/>
      <c r="T68" s="88"/>
      <c r="U68" s="208"/>
      <c r="W68" s="293"/>
      <c r="X68" s="205"/>
      <c r="Z68" s="295"/>
    </row>
    <row r="69" spans="1:26">
      <c r="A69" s="95">
        <v>14077</v>
      </c>
      <c r="B69" s="234" t="s">
        <v>234</v>
      </c>
      <c r="C69" s="259">
        <v>172</v>
      </c>
      <c r="D69" s="236"/>
      <c r="E69" s="237"/>
      <c r="F69" s="188">
        <v>150000</v>
      </c>
      <c r="G69" s="92"/>
      <c r="H69" s="247">
        <v>9.1</v>
      </c>
      <c r="I69" s="188">
        <v>150000</v>
      </c>
      <c r="J69" s="188"/>
      <c r="K69" s="247">
        <v>9.1</v>
      </c>
      <c r="L69" s="188"/>
      <c r="M69" s="92"/>
      <c r="N69" s="196"/>
      <c r="O69" s="188"/>
      <c r="P69" s="92"/>
      <c r="Q69" s="195"/>
      <c r="R69" s="315"/>
      <c r="S69" s="332"/>
      <c r="T69" s="88"/>
      <c r="U69" s="208"/>
      <c r="W69" s="293"/>
      <c r="X69" s="205"/>
      <c r="Z69" s="295"/>
    </row>
    <row r="70" spans="1:26">
      <c r="A70" s="95">
        <v>14117</v>
      </c>
      <c r="B70" s="234" t="s">
        <v>235</v>
      </c>
      <c r="C70" s="259">
        <v>152</v>
      </c>
      <c r="D70" s="236"/>
      <c r="E70" s="237"/>
      <c r="F70" s="188">
        <v>500000</v>
      </c>
      <c r="G70" s="92"/>
      <c r="H70" s="247">
        <v>5.87</v>
      </c>
      <c r="I70" s="188">
        <v>500000</v>
      </c>
      <c r="J70" s="188"/>
      <c r="K70" s="247">
        <v>5.87</v>
      </c>
      <c r="L70" s="188"/>
      <c r="M70" s="92"/>
      <c r="N70" s="196"/>
      <c r="O70" s="188"/>
      <c r="P70" s="92"/>
      <c r="Q70" s="195"/>
      <c r="R70" s="315"/>
      <c r="S70" s="332"/>
      <c r="T70" s="88"/>
      <c r="U70" s="208"/>
      <c r="W70" s="293"/>
      <c r="X70" s="205"/>
      <c r="Z70" s="295"/>
    </row>
    <row r="71" spans="1:26">
      <c r="A71" s="95"/>
      <c r="B71" s="234"/>
      <c r="C71" s="259"/>
      <c r="D71" s="236"/>
      <c r="E71" s="237"/>
      <c r="F71" s="188"/>
      <c r="G71" s="92"/>
      <c r="H71" s="247"/>
      <c r="I71" s="188"/>
      <c r="J71" s="188"/>
      <c r="K71" s="247"/>
      <c r="L71" s="188"/>
      <c r="M71" s="92"/>
      <c r="N71" s="196"/>
      <c r="O71" s="188"/>
      <c r="P71" s="92"/>
      <c r="Q71" s="195"/>
      <c r="R71" s="315"/>
      <c r="S71" s="332"/>
      <c r="T71" s="88"/>
      <c r="U71" s="208"/>
      <c r="W71" s="293"/>
      <c r="X71" s="205"/>
      <c r="Z71" s="295"/>
    </row>
    <row r="72" spans="1:26" s="353" customFormat="1" ht="15">
      <c r="A72" s="339" t="s">
        <v>54</v>
      </c>
      <c r="B72" s="340"/>
      <c r="C72" s="341"/>
      <c r="D72" s="342"/>
      <c r="E72" s="343"/>
      <c r="F72" s="344"/>
      <c r="G72" s="345"/>
      <c r="H72" s="346"/>
      <c r="I72" s="344"/>
      <c r="J72" s="344"/>
      <c r="K72" s="346"/>
      <c r="L72" s="344"/>
      <c r="M72" s="345"/>
      <c r="N72" s="347"/>
      <c r="O72" s="344"/>
      <c r="P72" s="345"/>
      <c r="Q72" s="348"/>
      <c r="R72" s="349"/>
      <c r="S72" s="350"/>
      <c r="T72" s="351"/>
      <c r="U72" s="352"/>
      <c r="W72" s="354"/>
      <c r="X72" s="355"/>
      <c r="Z72" s="356"/>
    </row>
    <row r="73" spans="1:26">
      <c r="A73" s="95">
        <v>15204</v>
      </c>
      <c r="B73" s="234" t="s">
        <v>53</v>
      </c>
      <c r="C73" s="259">
        <v>928</v>
      </c>
      <c r="D73" s="236"/>
      <c r="E73" s="237"/>
      <c r="F73" s="188">
        <v>2440000</v>
      </c>
      <c r="G73" s="92"/>
      <c r="H73" s="247">
        <v>1.19</v>
      </c>
      <c r="I73" s="188">
        <v>2440000</v>
      </c>
      <c r="J73" s="188"/>
      <c r="K73" s="247">
        <v>1.19</v>
      </c>
      <c r="L73" s="188">
        <v>2440000</v>
      </c>
      <c r="M73" s="92"/>
      <c r="N73" s="196">
        <v>1.19</v>
      </c>
      <c r="O73" s="188">
        <v>2440000</v>
      </c>
      <c r="P73" s="92"/>
      <c r="Q73" s="195">
        <v>1.19</v>
      </c>
      <c r="R73" s="315"/>
      <c r="S73" s="305"/>
      <c r="T73" s="88"/>
      <c r="U73" s="208"/>
      <c r="W73" s="293"/>
      <c r="X73" s="205"/>
      <c r="Z73" s="295"/>
    </row>
    <row r="74" spans="1:26">
      <c r="A74" s="95"/>
      <c r="B74" s="234"/>
      <c r="C74" s="259"/>
      <c r="D74" s="236"/>
      <c r="E74" s="237"/>
      <c r="F74" s="188"/>
      <c r="G74" s="92"/>
      <c r="H74" s="247"/>
      <c r="I74" s="188"/>
      <c r="J74" s="188"/>
      <c r="K74" s="247"/>
      <c r="L74" s="188"/>
      <c r="M74" s="92"/>
      <c r="N74" s="196"/>
      <c r="O74" s="188"/>
      <c r="P74" s="92"/>
      <c r="Q74" s="195"/>
      <c r="R74" s="315"/>
      <c r="S74" s="407"/>
      <c r="T74" s="88"/>
      <c r="U74" s="208"/>
      <c r="W74" s="293"/>
      <c r="X74" s="205"/>
      <c r="Z74" s="295"/>
    </row>
    <row r="75" spans="1:26" ht="15">
      <c r="A75" s="339" t="s">
        <v>287</v>
      </c>
      <c r="B75" s="234"/>
      <c r="C75" s="259"/>
      <c r="D75" s="236"/>
      <c r="E75" s="237"/>
      <c r="F75" s="188"/>
      <c r="G75" s="92"/>
      <c r="H75" s="247"/>
      <c r="I75" s="188"/>
      <c r="J75" s="188"/>
      <c r="K75" s="247"/>
      <c r="L75" s="188"/>
      <c r="M75" s="92"/>
      <c r="N75" s="196"/>
      <c r="O75" s="188"/>
      <c r="P75" s="92"/>
      <c r="Q75" s="195"/>
      <c r="R75" s="315"/>
      <c r="S75" s="407"/>
      <c r="T75" s="88"/>
      <c r="U75" s="208"/>
      <c r="W75" s="293"/>
      <c r="X75" s="205"/>
      <c r="Z75" s="295"/>
    </row>
    <row r="76" spans="1:26">
      <c r="A76" s="95">
        <v>16046</v>
      </c>
      <c r="B76" s="234" t="s">
        <v>288</v>
      </c>
      <c r="C76" s="259">
        <v>67</v>
      </c>
      <c r="D76" s="236"/>
      <c r="E76" s="237"/>
      <c r="F76" s="188">
        <v>314681</v>
      </c>
      <c r="G76" s="92"/>
      <c r="H76" s="247">
        <v>1.1599999999999999</v>
      </c>
      <c r="I76" s="188">
        <v>320975</v>
      </c>
      <c r="J76" s="188"/>
      <c r="K76" s="247">
        <v>1.19</v>
      </c>
      <c r="L76" s="188"/>
      <c r="M76" s="92"/>
      <c r="N76" s="196"/>
      <c r="O76" s="188"/>
      <c r="P76" s="92"/>
      <c r="Q76" s="195"/>
      <c r="R76" s="315"/>
      <c r="S76" s="407"/>
      <c r="T76" s="88"/>
      <c r="U76" s="208"/>
      <c r="W76" s="293"/>
      <c r="X76" s="205"/>
      <c r="Z76" s="295"/>
    </row>
    <row r="77" spans="1:26">
      <c r="A77" s="95">
        <v>16020</v>
      </c>
      <c r="B77" s="234" t="s">
        <v>289</v>
      </c>
      <c r="C77" s="259">
        <v>19</v>
      </c>
      <c r="D77" s="236"/>
      <c r="E77" s="237"/>
      <c r="F77" s="188">
        <v>75000</v>
      </c>
      <c r="G77" s="92"/>
      <c r="H77" s="247">
        <v>1.5</v>
      </c>
      <c r="I77" s="188">
        <v>75000</v>
      </c>
      <c r="J77" s="188"/>
      <c r="K77" s="247">
        <v>1.5</v>
      </c>
      <c r="L77" s="188">
        <v>75000</v>
      </c>
      <c r="M77" s="92"/>
      <c r="N77" s="196">
        <v>1.5</v>
      </c>
      <c r="O77" s="188"/>
      <c r="P77" s="92"/>
      <c r="Q77" s="195"/>
      <c r="R77" s="315"/>
      <c r="S77" s="407"/>
      <c r="T77" s="88"/>
      <c r="U77" s="208"/>
      <c r="W77" s="293"/>
      <c r="X77" s="205"/>
      <c r="Z77" s="295"/>
    </row>
    <row r="78" spans="1:26">
      <c r="A78" s="95"/>
      <c r="B78" s="234"/>
      <c r="C78" s="259"/>
      <c r="D78" s="236"/>
      <c r="E78" s="237"/>
      <c r="F78" s="188"/>
      <c r="G78" s="92"/>
      <c r="H78" s="247"/>
      <c r="I78" s="188"/>
      <c r="J78" s="188"/>
      <c r="K78" s="247"/>
      <c r="L78" s="188"/>
      <c r="M78" s="92"/>
      <c r="N78" s="196"/>
      <c r="O78" s="188"/>
      <c r="P78" s="92"/>
      <c r="Q78" s="195"/>
      <c r="R78" s="315"/>
      <c r="S78" s="407"/>
      <c r="T78" s="88"/>
      <c r="U78" s="208"/>
      <c r="W78" s="293"/>
      <c r="X78" s="205"/>
      <c r="Z78" s="295"/>
    </row>
    <row r="79" spans="1:26" ht="15">
      <c r="A79" s="339" t="s">
        <v>293</v>
      </c>
      <c r="B79" s="234"/>
      <c r="C79" s="259"/>
      <c r="D79" s="236"/>
      <c r="E79" s="237"/>
      <c r="F79" s="188"/>
      <c r="G79" s="92"/>
      <c r="H79" s="247"/>
      <c r="I79" s="188"/>
      <c r="J79" s="188"/>
      <c r="K79" s="247"/>
      <c r="L79" s="188"/>
      <c r="M79" s="92"/>
      <c r="N79" s="196"/>
      <c r="O79" s="188"/>
      <c r="P79" s="92"/>
      <c r="Q79" s="195"/>
      <c r="R79" s="315"/>
      <c r="S79" s="407"/>
      <c r="T79" s="88"/>
      <c r="U79" s="208"/>
      <c r="W79" s="293"/>
      <c r="X79" s="205"/>
      <c r="Z79" s="295"/>
    </row>
    <row r="80" spans="1:26">
      <c r="A80" s="95">
        <v>18100</v>
      </c>
      <c r="B80" s="234" t="s">
        <v>294</v>
      </c>
      <c r="C80" s="259">
        <v>5178</v>
      </c>
      <c r="D80" s="236"/>
      <c r="E80" s="237"/>
      <c r="F80" s="188">
        <v>6652154</v>
      </c>
      <c r="G80" s="92"/>
      <c r="H80" s="247">
        <v>1.5</v>
      </c>
      <c r="I80" s="188">
        <v>8647800</v>
      </c>
      <c r="J80" s="188"/>
      <c r="K80" s="247">
        <v>1.5</v>
      </c>
      <c r="L80" s="188"/>
      <c r="M80" s="92"/>
      <c r="N80" s="196"/>
      <c r="O80" s="188"/>
      <c r="P80" s="92"/>
      <c r="Q80" s="195"/>
      <c r="R80" s="315"/>
      <c r="S80" s="407"/>
      <c r="T80" s="88"/>
      <c r="U80" s="208"/>
      <c r="W80" s="293"/>
      <c r="X80" s="205"/>
      <c r="Z80" s="295"/>
    </row>
    <row r="81" spans="1:26">
      <c r="A81" s="95">
        <v>18400</v>
      </c>
      <c r="B81" s="234" t="s">
        <v>296</v>
      </c>
      <c r="C81" s="259">
        <v>5828</v>
      </c>
      <c r="D81" s="236"/>
      <c r="E81" s="237"/>
      <c r="F81" s="188">
        <v>11405613</v>
      </c>
      <c r="G81" s="92"/>
      <c r="H81" s="247">
        <v>1.5</v>
      </c>
      <c r="I81" s="188">
        <v>11975894</v>
      </c>
      <c r="J81" s="188"/>
      <c r="K81" s="247">
        <v>1.5</v>
      </c>
      <c r="L81" s="188">
        <v>12574688</v>
      </c>
      <c r="M81" s="92"/>
      <c r="N81" s="196">
        <v>1.5</v>
      </c>
      <c r="O81" s="188">
        <v>13203423</v>
      </c>
      <c r="P81" s="92"/>
      <c r="Q81" s="195">
        <v>1.5</v>
      </c>
      <c r="R81" s="315"/>
      <c r="S81" s="407"/>
      <c r="T81" s="88"/>
      <c r="U81" s="208"/>
      <c r="W81" s="293"/>
      <c r="X81" s="205"/>
      <c r="Z81" s="295"/>
    </row>
    <row r="82" spans="1:26">
      <c r="A82" s="95"/>
      <c r="B82" s="234"/>
      <c r="C82" s="259"/>
      <c r="D82" s="236"/>
      <c r="E82" s="237"/>
      <c r="F82" s="188"/>
      <c r="G82" s="92"/>
      <c r="H82" s="247"/>
      <c r="I82" s="188"/>
      <c r="J82" s="188"/>
      <c r="K82" s="247"/>
      <c r="L82" s="188"/>
      <c r="M82" s="92"/>
      <c r="N82" s="196"/>
      <c r="O82" s="188"/>
      <c r="P82" s="92"/>
      <c r="Q82" s="195"/>
      <c r="R82" s="315"/>
      <c r="S82" s="406"/>
      <c r="T82" s="88"/>
      <c r="U82" s="208"/>
      <c r="W82" s="293"/>
      <c r="X82" s="205"/>
      <c r="Z82" s="295"/>
    </row>
    <row r="83" spans="1:26" ht="15">
      <c r="A83" s="339" t="s">
        <v>269</v>
      </c>
      <c r="B83" s="234"/>
      <c r="C83" s="259"/>
      <c r="D83" s="236"/>
      <c r="E83" s="237"/>
      <c r="F83" s="188"/>
      <c r="G83" s="92"/>
      <c r="H83" s="247"/>
      <c r="I83" s="188"/>
      <c r="J83" s="188"/>
      <c r="K83" s="247"/>
      <c r="L83" s="188"/>
      <c r="M83" s="92"/>
      <c r="N83" s="196"/>
      <c r="O83" s="188"/>
      <c r="P83" s="92"/>
      <c r="Q83" s="195"/>
      <c r="R83" s="315"/>
      <c r="S83" s="406"/>
      <c r="T83" s="88"/>
      <c r="U83" s="208"/>
      <c r="W83" s="293"/>
      <c r="X83" s="205"/>
      <c r="Z83" s="295"/>
    </row>
    <row r="84" spans="1:26">
      <c r="A84" s="95">
        <v>19007</v>
      </c>
      <c r="B84" s="234" t="s">
        <v>270</v>
      </c>
      <c r="C84" s="259">
        <v>33</v>
      </c>
      <c r="D84" s="236"/>
      <c r="E84" s="237"/>
      <c r="F84" s="188">
        <v>125000</v>
      </c>
      <c r="G84" s="92"/>
      <c r="H84" s="247">
        <v>1.1499999999999999</v>
      </c>
      <c r="I84" s="188">
        <v>125000</v>
      </c>
      <c r="J84" s="188"/>
      <c r="K84" s="247">
        <v>1.1499999999999999</v>
      </c>
      <c r="L84" s="188"/>
      <c r="M84" s="92"/>
      <c r="N84" s="196"/>
      <c r="O84" s="188"/>
      <c r="P84" s="92"/>
      <c r="Q84" s="195"/>
      <c r="R84" s="315"/>
      <c r="S84" s="406"/>
      <c r="T84" s="88"/>
      <c r="U84" s="208"/>
      <c r="W84" s="293"/>
      <c r="X84" s="205"/>
      <c r="Z84" s="295"/>
    </row>
    <row r="85" spans="1:26">
      <c r="A85" s="95">
        <v>19028</v>
      </c>
      <c r="B85" s="234" t="s">
        <v>271</v>
      </c>
      <c r="C85" s="259">
        <v>110</v>
      </c>
      <c r="D85" s="236"/>
      <c r="E85" s="237"/>
      <c r="F85" s="188">
        <v>495000</v>
      </c>
      <c r="G85" s="92"/>
      <c r="H85" s="247">
        <v>0.99</v>
      </c>
      <c r="I85" s="188">
        <v>495000</v>
      </c>
      <c r="J85" s="188"/>
      <c r="K85" s="247">
        <v>0.99</v>
      </c>
      <c r="L85" s="188">
        <v>495000</v>
      </c>
      <c r="M85" s="92"/>
      <c r="N85" s="196">
        <v>0.99</v>
      </c>
      <c r="O85" s="188">
        <v>495000</v>
      </c>
      <c r="P85" s="92"/>
      <c r="Q85" s="195">
        <v>0.99</v>
      </c>
      <c r="R85" s="315"/>
      <c r="S85" s="406"/>
      <c r="T85" s="88"/>
      <c r="U85" s="208"/>
      <c r="W85" s="293"/>
      <c r="X85" s="205"/>
      <c r="Z85" s="295"/>
    </row>
    <row r="86" spans="1:26">
      <c r="A86" s="95">
        <v>19401</v>
      </c>
      <c r="B86" s="234" t="s">
        <v>272</v>
      </c>
      <c r="C86" s="259">
        <v>3313</v>
      </c>
      <c r="D86" s="236"/>
      <c r="E86" s="237"/>
      <c r="F86" s="188">
        <v>4512578</v>
      </c>
      <c r="G86" s="92"/>
      <c r="H86" s="247">
        <v>1.5</v>
      </c>
      <c r="I86" s="188">
        <v>4625392</v>
      </c>
      <c r="J86" s="188"/>
      <c r="K86" s="247">
        <v>1.5</v>
      </c>
      <c r="L86" s="188">
        <v>4741027</v>
      </c>
      <c r="M86" s="92"/>
      <c r="N86" s="196">
        <v>1.5</v>
      </c>
      <c r="O86" s="188">
        <v>4859552</v>
      </c>
      <c r="P86" s="92"/>
      <c r="Q86" s="195">
        <v>1.5</v>
      </c>
      <c r="R86" s="315"/>
      <c r="S86" s="406"/>
      <c r="T86" s="88"/>
      <c r="U86" s="208"/>
      <c r="W86" s="293"/>
      <c r="X86" s="205"/>
      <c r="Z86" s="295"/>
    </row>
    <row r="87" spans="1:26">
      <c r="A87" s="95">
        <v>19403</v>
      </c>
      <c r="B87" s="234" t="s">
        <v>269</v>
      </c>
      <c r="C87" s="259">
        <v>671</v>
      </c>
      <c r="D87" s="236"/>
      <c r="E87" s="237"/>
      <c r="F87" s="188">
        <v>1650108</v>
      </c>
      <c r="G87" s="92"/>
      <c r="H87" s="247">
        <v>2.34</v>
      </c>
      <c r="I87" s="188">
        <v>1683268</v>
      </c>
      <c r="J87" s="188"/>
      <c r="K87" s="247">
        <v>2.34</v>
      </c>
      <c r="L87" s="188">
        <v>1700097</v>
      </c>
      <c r="M87" s="92"/>
      <c r="N87" s="196">
        <v>2.34</v>
      </c>
      <c r="O87" s="188"/>
      <c r="P87" s="92"/>
      <c r="Q87" s="195"/>
      <c r="R87" s="315"/>
      <c r="S87" s="406"/>
      <c r="T87" s="88"/>
      <c r="U87" s="208"/>
      <c r="W87" s="293"/>
      <c r="X87" s="205"/>
      <c r="Z87" s="295"/>
    </row>
    <row r="88" spans="1:26">
      <c r="A88" s="95">
        <v>19400</v>
      </c>
      <c r="B88" s="234" t="s">
        <v>273</v>
      </c>
      <c r="C88" s="259">
        <v>170</v>
      </c>
      <c r="D88" s="236"/>
      <c r="E88" s="237"/>
      <c r="F88" s="188">
        <v>776867</v>
      </c>
      <c r="G88" s="92"/>
      <c r="H88" s="247">
        <v>3.41</v>
      </c>
      <c r="I88" s="188">
        <v>776867</v>
      </c>
      <c r="J88" s="188"/>
      <c r="K88" s="247">
        <v>3.4</v>
      </c>
      <c r="L88" s="188">
        <v>776867</v>
      </c>
      <c r="M88" s="92"/>
      <c r="N88" s="196">
        <v>3.38</v>
      </c>
      <c r="O88" s="188">
        <v>776867</v>
      </c>
      <c r="P88" s="92"/>
      <c r="Q88" s="195">
        <v>3.36</v>
      </c>
      <c r="R88" s="315"/>
      <c r="S88" s="406"/>
      <c r="T88" s="88"/>
      <c r="U88" s="208"/>
      <c r="W88" s="293"/>
      <c r="X88" s="205"/>
      <c r="Z88" s="295"/>
    </row>
    <row r="89" spans="1:26">
      <c r="A89" s="95"/>
      <c r="B89" s="234"/>
      <c r="C89" s="259"/>
      <c r="D89" s="236"/>
      <c r="E89" s="237"/>
      <c r="F89" s="188"/>
      <c r="G89" s="92"/>
      <c r="H89" s="247"/>
      <c r="I89" s="188"/>
      <c r="J89" s="188"/>
      <c r="K89" s="247"/>
      <c r="L89" s="188"/>
      <c r="M89" s="92"/>
      <c r="N89" s="196"/>
      <c r="O89" s="188"/>
      <c r="P89" s="92"/>
      <c r="Q89" s="195"/>
      <c r="R89" s="315"/>
      <c r="S89" s="305"/>
      <c r="T89" s="88"/>
      <c r="U89" s="208"/>
      <c r="W89" s="293"/>
      <c r="X89" s="205"/>
      <c r="Z89" s="295"/>
    </row>
    <row r="90" spans="1:26" s="353" customFormat="1" ht="15">
      <c r="A90" s="339" t="s">
        <v>86</v>
      </c>
      <c r="B90" s="340"/>
      <c r="C90" s="341"/>
      <c r="D90" s="342"/>
      <c r="E90" s="343"/>
      <c r="F90" s="344"/>
      <c r="G90" s="345"/>
      <c r="H90" s="346"/>
      <c r="I90" s="344"/>
      <c r="J90" s="344"/>
      <c r="K90" s="346"/>
      <c r="L90" s="344"/>
      <c r="M90" s="345"/>
      <c r="N90" s="347"/>
      <c r="O90" s="344"/>
      <c r="P90" s="345"/>
      <c r="Q90" s="348"/>
      <c r="R90" s="349"/>
      <c r="S90" s="350"/>
      <c r="T90" s="351"/>
      <c r="U90" s="352"/>
      <c r="W90" s="354"/>
      <c r="X90" s="355"/>
      <c r="Z90" s="356"/>
    </row>
    <row r="91" spans="1:26">
      <c r="A91" s="95">
        <v>17405</v>
      </c>
      <c r="B91" s="234" t="s">
        <v>87</v>
      </c>
      <c r="C91" s="259">
        <v>29290</v>
      </c>
      <c r="D91" s="236"/>
      <c r="E91" s="237"/>
      <c r="F91" s="188">
        <v>68000000</v>
      </c>
      <c r="G91" s="92"/>
      <c r="H91" s="247">
        <v>0.99</v>
      </c>
      <c r="I91" s="188">
        <v>74000000</v>
      </c>
      <c r="J91" s="188"/>
      <c r="K91" s="247">
        <v>0.99</v>
      </c>
      <c r="L91" s="188">
        <v>79000000</v>
      </c>
      <c r="M91" s="92"/>
      <c r="N91" s="196">
        <v>0.99</v>
      </c>
      <c r="O91" s="188">
        <v>83000000</v>
      </c>
      <c r="P91" s="92"/>
      <c r="Q91" s="195">
        <v>0.99</v>
      </c>
      <c r="R91" s="315"/>
      <c r="S91" s="305"/>
      <c r="T91" s="88"/>
      <c r="U91" s="208"/>
      <c r="W91" s="293"/>
      <c r="X91" s="205"/>
      <c r="Z91" s="295"/>
    </row>
    <row r="92" spans="1:26">
      <c r="A92" s="95">
        <v>17216</v>
      </c>
      <c r="B92" s="234" t="s">
        <v>90</v>
      </c>
      <c r="C92" s="259">
        <v>3963</v>
      </c>
      <c r="D92" s="236"/>
      <c r="E92" s="237"/>
      <c r="F92" s="188">
        <v>6320160</v>
      </c>
      <c r="G92" s="92"/>
      <c r="H92" s="247">
        <v>1.5</v>
      </c>
      <c r="I92" s="188">
        <v>7268164</v>
      </c>
      <c r="J92" s="188"/>
      <c r="K92" s="247">
        <v>1.5</v>
      </c>
      <c r="L92" s="188">
        <v>8358411</v>
      </c>
      <c r="M92" s="92"/>
      <c r="N92" s="196">
        <v>1.5</v>
      </c>
      <c r="O92" s="188">
        <v>9612173</v>
      </c>
      <c r="P92" s="92"/>
      <c r="Q92" s="195">
        <v>1.5</v>
      </c>
      <c r="R92" s="315"/>
      <c r="S92" s="305"/>
      <c r="T92" s="88"/>
      <c r="U92" s="208"/>
      <c r="W92" s="293"/>
      <c r="X92" s="205"/>
      <c r="Z92" s="295"/>
    </row>
    <row r="93" spans="1:26">
      <c r="A93" s="95">
        <v>17210</v>
      </c>
      <c r="B93" s="234" t="s">
        <v>91</v>
      </c>
      <c r="C93" s="259">
        <v>21940</v>
      </c>
      <c r="D93" s="236"/>
      <c r="E93" s="237"/>
      <c r="F93" s="188">
        <v>33000000</v>
      </c>
      <c r="G93" s="92"/>
      <c r="H93" s="247">
        <v>1.5</v>
      </c>
      <c r="I93" s="188">
        <v>33000000</v>
      </c>
      <c r="J93" s="188"/>
      <c r="K93" s="247">
        <v>1.5</v>
      </c>
      <c r="L93" s="188">
        <v>33000000</v>
      </c>
      <c r="M93" s="92"/>
      <c r="N93" s="196">
        <v>1.5</v>
      </c>
      <c r="O93" s="188">
        <v>33000000</v>
      </c>
      <c r="P93" s="92"/>
      <c r="Q93" s="195">
        <v>1.5</v>
      </c>
      <c r="R93" s="315"/>
      <c r="S93" s="305"/>
      <c r="T93" s="88"/>
      <c r="U93" s="208"/>
      <c r="W93" s="293"/>
      <c r="X93" s="205"/>
      <c r="Z93" s="295"/>
    </row>
    <row r="94" spans="1:26">
      <c r="A94" s="95">
        <v>17401</v>
      </c>
      <c r="B94" s="234" t="s">
        <v>92</v>
      </c>
      <c r="C94" s="259">
        <v>18983</v>
      </c>
      <c r="D94" s="236"/>
      <c r="E94" s="237"/>
      <c r="F94" s="188">
        <v>47329540</v>
      </c>
      <c r="G94" s="92"/>
      <c r="H94" s="247">
        <v>1.5</v>
      </c>
      <c r="I94" s="188">
        <v>48749426</v>
      </c>
      <c r="J94" s="188"/>
      <c r="K94" s="247">
        <v>1.5</v>
      </c>
      <c r="L94" s="188">
        <v>50211909</v>
      </c>
      <c r="M94" s="92"/>
      <c r="N94" s="196">
        <v>1.5</v>
      </c>
      <c r="O94" s="188">
        <v>51718266</v>
      </c>
      <c r="P94" s="92"/>
      <c r="Q94" s="195">
        <v>1.5</v>
      </c>
      <c r="R94" s="315"/>
      <c r="S94" s="305"/>
      <c r="T94" s="88"/>
      <c r="U94" s="208"/>
      <c r="W94" s="293"/>
      <c r="X94" s="205"/>
      <c r="Z94" s="295"/>
    </row>
    <row r="95" spans="1:26">
      <c r="A95" s="95">
        <v>17411</v>
      </c>
      <c r="B95" s="234" t="s">
        <v>93</v>
      </c>
      <c r="C95" s="259">
        <v>20270</v>
      </c>
      <c r="D95" s="236"/>
      <c r="E95" s="237"/>
      <c r="F95" s="188">
        <v>36300000</v>
      </c>
      <c r="G95" s="92"/>
      <c r="H95" s="247">
        <v>1.1299999999999999</v>
      </c>
      <c r="I95" s="188">
        <v>44900000</v>
      </c>
      <c r="J95" s="188"/>
      <c r="K95" s="247">
        <v>1.33</v>
      </c>
      <c r="L95" s="188"/>
      <c r="M95" s="92"/>
      <c r="N95" s="196"/>
      <c r="O95" s="188"/>
      <c r="P95" s="92"/>
      <c r="Q95" s="195"/>
      <c r="R95" s="315"/>
      <c r="S95" s="305"/>
      <c r="T95" s="88"/>
      <c r="U95" s="208"/>
      <c r="W95" s="293"/>
      <c r="X95" s="205"/>
      <c r="Z95" s="295"/>
    </row>
    <row r="96" spans="1:26">
      <c r="A96" s="95">
        <v>17415</v>
      </c>
      <c r="B96" s="234" t="s">
        <v>95</v>
      </c>
      <c r="C96" s="259">
        <v>26524</v>
      </c>
      <c r="D96" s="236"/>
      <c r="E96" s="237"/>
      <c r="F96" s="188">
        <v>44000000</v>
      </c>
      <c r="G96" s="92"/>
      <c r="H96" s="247">
        <v>1.5</v>
      </c>
      <c r="I96" s="188">
        <v>50000000</v>
      </c>
      <c r="J96" s="188"/>
      <c r="K96" s="247">
        <v>1.5</v>
      </c>
      <c r="L96" s="188"/>
      <c r="M96" s="92"/>
      <c r="N96" s="196"/>
      <c r="O96" s="188"/>
      <c r="P96" s="92"/>
      <c r="Q96" s="195"/>
      <c r="R96" s="315"/>
      <c r="S96" s="305"/>
      <c r="T96" s="88"/>
      <c r="U96" s="208"/>
      <c r="W96" s="293"/>
      <c r="X96" s="205"/>
      <c r="Z96" s="295"/>
    </row>
    <row r="97" spans="1:26">
      <c r="A97" s="95">
        <v>17414</v>
      </c>
      <c r="B97" s="234" t="s">
        <v>96</v>
      </c>
      <c r="C97" s="259">
        <v>29572</v>
      </c>
      <c r="D97" s="236"/>
      <c r="E97" s="237"/>
      <c r="F97" s="188">
        <v>59200000</v>
      </c>
      <c r="G97" s="92"/>
      <c r="H97" s="247">
        <v>1.03</v>
      </c>
      <c r="I97" s="188">
        <v>62200000</v>
      </c>
      <c r="J97" s="188"/>
      <c r="K97" s="247">
        <v>1.03</v>
      </c>
      <c r="L97" s="188">
        <v>65100000</v>
      </c>
      <c r="M97" s="92"/>
      <c r="N97" s="196">
        <v>1.03</v>
      </c>
      <c r="O97" s="188">
        <v>67700000</v>
      </c>
      <c r="P97" s="92"/>
      <c r="Q97" s="195">
        <v>1.03</v>
      </c>
      <c r="R97" s="315"/>
      <c r="S97" s="305"/>
      <c r="T97" s="88"/>
      <c r="U97" s="208"/>
      <c r="W97" s="293"/>
      <c r="X97" s="205"/>
      <c r="Z97" s="295"/>
    </row>
    <row r="98" spans="1:26">
      <c r="A98" s="95">
        <v>17400</v>
      </c>
      <c r="B98" s="234" t="s">
        <v>99</v>
      </c>
      <c r="C98" s="259">
        <v>4450</v>
      </c>
      <c r="D98" s="236"/>
      <c r="E98" s="237"/>
      <c r="F98" s="188">
        <v>11750000</v>
      </c>
      <c r="G98" s="92"/>
      <c r="H98" s="247">
        <v>1</v>
      </c>
      <c r="I98" s="188">
        <v>12000000</v>
      </c>
      <c r="J98" s="188"/>
      <c r="K98" s="247">
        <v>1</v>
      </c>
      <c r="L98" s="188">
        <v>12300000</v>
      </c>
      <c r="M98" s="92"/>
      <c r="N98" s="196">
        <v>1</v>
      </c>
      <c r="O98" s="188">
        <v>12750000</v>
      </c>
      <c r="P98" s="92"/>
      <c r="Q98" s="195">
        <v>1</v>
      </c>
      <c r="R98" s="315"/>
      <c r="S98" s="305"/>
      <c r="T98" s="88"/>
      <c r="U98" s="208"/>
      <c r="W98" s="293"/>
      <c r="X98" s="205"/>
      <c r="Z98" s="295"/>
    </row>
    <row r="99" spans="1:26">
      <c r="A99" s="95">
        <v>17417</v>
      </c>
      <c r="B99" s="234" t="s">
        <v>100</v>
      </c>
      <c r="C99" s="259">
        <v>22018</v>
      </c>
      <c r="D99" s="236"/>
      <c r="E99" s="237"/>
      <c r="F99" s="188">
        <v>57000000</v>
      </c>
      <c r="G99" s="92"/>
      <c r="H99" s="247">
        <v>1.5</v>
      </c>
      <c r="I99" s="188">
        <v>58000000</v>
      </c>
      <c r="J99" s="188"/>
      <c r="K99" s="247">
        <v>1.5</v>
      </c>
      <c r="L99" s="188">
        <v>59000000</v>
      </c>
      <c r="M99" s="92"/>
      <c r="N99" s="196">
        <v>1.5</v>
      </c>
      <c r="O99" s="188">
        <v>60000000</v>
      </c>
      <c r="P99" s="92"/>
      <c r="Q99" s="195">
        <v>1.5</v>
      </c>
      <c r="R99" s="315"/>
      <c r="S99" s="305"/>
      <c r="T99" s="88"/>
      <c r="U99" s="208"/>
      <c r="W99" s="293"/>
      <c r="X99" s="205"/>
      <c r="Z99" s="295"/>
    </row>
    <row r="100" spans="1:26">
      <c r="A100" s="95">
        <v>17407</v>
      </c>
      <c r="B100" s="234" t="s">
        <v>101</v>
      </c>
      <c r="C100" s="259">
        <v>3285</v>
      </c>
      <c r="D100" s="236"/>
      <c r="E100" s="237"/>
      <c r="F100" s="188">
        <v>8450000</v>
      </c>
      <c r="G100" s="92"/>
      <c r="H100" s="247">
        <v>1.93</v>
      </c>
      <c r="I100" s="188">
        <v>7800000</v>
      </c>
      <c r="J100" s="188"/>
      <c r="K100" s="247">
        <v>1.65</v>
      </c>
      <c r="L100" s="188">
        <v>7820000</v>
      </c>
      <c r="M100" s="92"/>
      <c r="N100" s="196">
        <v>1.53</v>
      </c>
      <c r="O100" s="188">
        <v>7820000</v>
      </c>
      <c r="P100" s="92"/>
      <c r="Q100" s="195">
        <v>1.42</v>
      </c>
      <c r="R100" s="315"/>
      <c r="S100" s="305"/>
      <c r="T100" s="88"/>
      <c r="U100" s="208"/>
      <c r="W100" s="293"/>
      <c r="X100" s="205"/>
      <c r="Z100" s="295"/>
    </row>
    <row r="101" spans="1:26" ht="13.5" customHeight="1">
      <c r="A101" s="95">
        <v>17412</v>
      </c>
      <c r="B101" s="234" t="s">
        <v>103</v>
      </c>
      <c r="C101" s="259">
        <v>9593</v>
      </c>
      <c r="D101" s="236"/>
      <c r="E101" s="237"/>
      <c r="F101" s="188">
        <v>21300000</v>
      </c>
      <c r="G101" s="92"/>
      <c r="H101" s="247">
        <v>1.5</v>
      </c>
      <c r="I101" s="188">
        <v>23500000</v>
      </c>
      <c r="J101" s="188"/>
      <c r="K101" s="247">
        <v>1.5</v>
      </c>
      <c r="L101" s="188">
        <v>25602000</v>
      </c>
      <c r="M101" s="92"/>
      <c r="N101" s="196">
        <v>1.5</v>
      </c>
      <c r="O101" s="188">
        <v>28250000</v>
      </c>
      <c r="P101" s="92"/>
      <c r="Q101" s="195">
        <v>1.5</v>
      </c>
      <c r="R101" s="315"/>
      <c r="S101" s="305"/>
      <c r="T101" s="88"/>
      <c r="U101" s="208"/>
      <c r="W101" s="293"/>
      <c r="X101" s="205"/>
      <c r="Z101" s="295"/>
    </row>
    <row r="102" spans="1:26">
      <c r="A102" s="95">
        <v>17404</v>
      </c>
      <c r="B102" s="234" t="s">
        <v>104</v>
      </c>
      <c r="C102" s="259">
        <v>52</v>
      </c>
      <c r="D102" s="236"/>
      <c r="E102" s="237"/>
      <c r="F102" s="188">
        <v>291554</v>
      </c>
      <c r="G102" s="92"/>
      <c r="H102" s="247">
        <v>1.5</v>
      </c>
      <c r="I102" s="188">
        <v>320709</v>
      </c>
      <c r="J102" s="188"/>
      <c r="K102" s="247">
        <v>1.5</v>
      </c>
      <c r="L102" s="188">
        <v>352780</v>
      </c>
      <c r="M102" s="92"/>
      <c r="N102" s="196">
        <v>1.5</v>
      </c>
      <c r="O102" s="188">
        <v>388058</v>
      </c>
      <c r="P102" s="92"/>
      <c r="Q102" s="195">
        <v>1.5</v>
      </c>
      <c r="R102" s="315"/>
      <c r="S102" s="305"/>
      <c r="T102" s="88"/>
      <c r="U102" s="208"/>
      <c r="W102" s="293"/>
      <c r="X102" s="205"/>
      <c r="Z102" s="295"/>
    </row>
    <row r="103" spans="1:26">
      <c r="A103" s="95">
        <v>17410</v>
      </c>
      <c r="B103" s="234" t="s">
        <v>105</v>
      </c>
      <c r="C103" s="259">
        <v>6795</v>
      </c>
      <c r="D103" s="236"/>
      <c r="E103" s="237"/>
      <c r="F103" s="188">
        <v>14250000</v>
      </c>
      <c r="G103" s="92"/>
      <c r="H103" s="247">
        <v>1.5</v>
      </c>
      <c r="I103" s="188">
        <v>15100000</v>
      </c>
      <c r="J103" s="188"/>
      <c r="K103" s="247">
        <v>1.45</v>
      </c>
      <c r="L103" s="188">
        <v>15950000</v>
      </c>
      <c r="M103" s="92"/>
      <c r="N103" s="196">
        <v>1.45</v>
      </c>
      <c r="O103" s="188">
        <v>16900000</v>
      </c>
      <c r="P103" s="92"/>
      <c r="Q103" s="195">
        <v>1.45</v>
      </c>
      <c r="R103" s="315"/>
      <c r="S103" s="305"/>
      <c r="T103" s="88"/>
      <c r="U103" s="208"/>
      <c r="W103" s="293"/>
      <c r="X103" s="205"/>
      <c r="Z103" s="295"/>
    </row>
    <row r="104" spans="1:26">
      <c r="A104" s="95">
        <v>17409</v>
      </c>
      <c r="B104" s="234" t="s">
        <v>106</v>
      </c>
      <c r="C104" s="259">
        <v>8354</v>
      </c>
      <c r="D104" s="236"/>
      <c r="E104" s="237"/>
      <c r="F104" s="188">
        <v>10710073</v>
      </c>
      <c r="G104" s="92"/>
      <c r="H104" s="247">
        <v>1.5</v>
      </c>
      <c r="I104" s="188">
        <v>11823067</v>
      </c>
      <c r="J104" s="188"/>
      <c r="K104" s="247">
        <v>1.5</v>
      </c>
      <c r="L104" s="188">
        <v>13051814</v>
      </c>
      <c r="M104" s="92"/>
      <c r="N104" s="196">
        <v>1.5</v>
      </c>
      <c r="O104" s="188">
        <v>14408350</v>
      </c>
      <c r="P104" s="92"/>
      <c r="Q104" s="195">
        <v>1.5</v>
      </c>
      <c r="R104" s="315"/>
      <c r="S104" s="305"/>
      <c r="T104" s="88"/>
      <c r="U104" s="208"/>
      <c r="W104" s="293"/>
      <c r="X104" s="205"/>
      <c r="Z104" s="295"/>
    </row>
    <row r="105" spans="1:26">
      <c r="A105" s="95">
        <v>17402</v>
      </c>
      <c r="B105" s="234" t="s">
        <v>108</v>
      </c>
      <c r="C105" s="259">
        <v>1529</v>
      </c>
      <c r="D105" s="236"/>
      <c r="E105" s="237"/>
      <c r="F105" s="188">
        <v>4556285</v>
      </c>
      <c r="G105" s="92"/>
      <c r="H105" s="247">
        <v>1.5</v>
      </c>
      <c r="I105" s="188">
        <v>4784099</v>
      </c>
      <c r="J105" s="188"/>
      <c r="K105" s="247">
        <v>1.5</v>
      </c>
      <c r="L105" s="188">
        <v>5023304</v>
      </c>
      <c r="M105" s="92"/>
      <c r="N105" s="196">
        <v>1.5</v>
      </c>
      <c r="O105" s="188">
        <v>5274470</v>
      </c>
      <c r="P105" s="92"/>
      <c r="Q105" s="195">
        <v>1.5</v>
      </c>
      <c r="R105" s="315"/>
      <c r="S105" s="305"/>
      <c r="T105" s="88"/>
      <c r="U105" s="208"/>
      <c r="W105" s="293"/>
      <c r="X105" s="205"/>
      <c r="Z105" s="295"/>
    </row>
    <row r="106" spans="1:26">
      <c r="A106" s="95"/>
      <c r="B106" s="234"/>
      <c r="C106" s="259"/>
      <c r="D106" s="236"/>
      <c r="E106" s="237"/>
      <c r="F106" s="188"/>
      <c r="G106" s="92"/>
      <c r="H106" s="247"/>
      <c r="I106" s="188"/>
      <c r="J106" s="188"/>
      <c r="K106" s="247"/>
      <c r="L106" s="188"/>
      <c r="M106" s="92"/>
      <c r="N106" s="196"/>
      <c r="O106" s="188"/>
      <c r="P106" s="92"/>
      <c r="Q106" s="195"/>
      <c r="R106" s="315"/>
      <c r="S106" s="329"/>
      <c r="T106" s="88"/>
      <c r="U106" s="208"/>
      <c r="W106" s="293"/>
      <c r="X106" s="205"/>
      <c r="Z106" s="295"/>
    </row>
    <row r="107" spans="1:26" s="353" customFormat="1" ht="15">
      <c r="A107" s="339" t="s">
        <v>218</v>
      </c>
      <c r="B107" s="340"/>
      <c r="C107" s="341"/>
      <c r="D107" s="342"/>
      <c r="E107" s="343"/>
      <c r="F107" s="344"/>
      <c r="G107" s="345"/>
      <c r="H107" s="346"/>
      <c r="I107" s="344"/>
      <c r="J107" s="344"/>
      <c r="K107" s="346"/>
      <c r="L107" s="344"/>
      <c r="M107" s="345"/>
      <c r="N107" s="347"/>
      <c r="O107" s="344"/>
      <c r="P107" s="345"/>
      <c r="Q107" s="348"/>
      <c r="R107" s="349"/>
      <c r="S107" s="350"/>
      <c r="T107" s="351"/>
      <c r="U107" s="352"/>
      <c r="W107" s="354"/>
      <c r="X107" s="355"/>
      <c r="Z107" s="356"/>
    </row>
    <row r="108" spans="1:26">
      <c r="A108" s="95">
        <v>20094</v>
      </c>
      <c r="B108" s="234" t="s">
        <v>219</v>
      </c>
      <c r="C108" s="259">
        <v>69</v>
      </c>
      <c r="D108" s="236"/>
      <c r="E108" s="237"/>
      <c r="F108" s="188">
        <v>75000</v>
      </c>
      <c r="G108" s="92"/>
      <c r="H108" s="247">
        <v>1.5</v>
      </c>
      <c r="I108" s="188">
        <v>75000</v>
      </c>
      <c r="J108" s="188"/>
      <c r="K108" s="247">
        <v>1.5</v>
      </c>
      <c r="L108" s="188"/>
      <c r="M108" s="92"/>
      <c r="N108" s="196"/>
      <c r="O108" s="188"/>
      <c r="P108" s="92"/>
      <c r="Q108" s="195"/>
      <c r="R108" s="315"/>
      <c r="S108" s="329"/>
      <c r="T108" s="88"/>
      <c r="U108" s="208"/>
      <c r="W108" s="293"/>
      <c r="X108" s="205"/>
      <c r="Z108" s="295"/>
    </row>
    <row r="109" spans="1:26">
      <c r="A109" s="95">
        <v>20215</v>
      </c>
      <c r="B109" s="234" t="s">
        <v>220</v>
      </c>
      <c r="C109" s="259">
        <v>95</v>
      </c>
      <c r="D109" s="236"/>
      <c r="E109" s="237"/>
      <c r="F109" s="188">
        <v>225000</v>
      </c>
      <c r="G109" s="92"/>
      <c r="H109" s="247">
        <v>1.5</v>
      </c>
      <c r="I109" s="188">
        <v>225000</v>
      </c>
      <c r="J109" s="188"/>
      <c r="K109" s="247">
        <v>1.5</v>
      </c>
      <c r="L109" s="188"/>
      <c r="M109" s="92"/>
      <c r="N109" s="196"/>
      <c r="O109" s="188"/>
      <c r="P109" s="92"/>
      <c r="Q109" s="195"/>
      <c r="R109" s="315"/>
      <c r="S109" s="329"/>
      <c r="T109" s="88"/>
      <c r="U109" s="208"/>
      <c r="W109" s="293"/>
      <c r="X109" s="205"/>
      <c r="Z109" s="295"/>
    </row>
    <row r="110" spans="1:26">
      <c r="A110" s="95">
        <v>20401</v>
      </c>
      <c r="B110" s="234" t="s">
        <v>221</v>
      </c>
      <c r="C110" s="259">
        <v>69</v>
      </c>
      <c r="D110" s="236"/>
      <c r="E110" s="237"/>
      <c r="F110" s="188">
        <v>110000</v>
      </c>
      <c r="G110" s="92"/>
      <c r="H110" s="247">
        <v>2.25</v>
      </c>
      <c r="I110" s="188">
        <v>110000</v>
      </c>
      <c r="J110" s="188"/>
      <c r="K110" s="247">
        <v>2.25</v>
      </c>
      <c r="L110" s="188"/>
      <c r="M110" s="92"/>
      <c r="N110" s="196"/>
      <c r="O110" s="188"/>
      <c r="P110" s="92"/>
      <c r="Q110" s="195"/>
      <c r="R110" s="315"/>
      <c r="S110" s="329"/>
      <c r="T110" s="88"/>
      <c r="U110" s="208"/>
      <c r="W110" s="293"/>
      <c r="X110" s="205"/>
      <c r="Z110" s="295"/>
    </row>
    <row r="111" spans="1:26">
      <c r="A111" s="95">
        <v>20403</v>
      </c>
      <c r="B111" s="234" t="s">
        <v>222</v>
      </c>
      <c r="C111" s="259">
        <v>25</v>
      </c>
      <c r="D111" s="236"/>
      <c r="E111" s="237"/>
      <c r="F111" s="188">
        <v>60000</v>
      </c>
      <c r="G111" s="92"/>
      <c r="H111" s="247">
        <v>0.4</v>
      </c>
      <c r="I111" s="188">
        <v>60000</v>
      </c>
      <c r="J111" s="188"/>
      <c r="K111" s="247">
        <v>0.4</v>
      </c>
      <c r="L111" s="188">
        <v>60000</v>
      </c>
      <c r="M111" s="92"/>
      <c r="N111" s="196">
        <v>0.4</v>
      </c>
      <c r="O111" s="188"/>
      <c r="P111" s="92"/>
      <c r="Q111" s="195"/>
      <c r="R111" s="315"/>
      <c r="S111" s="329"/>
      <c r="T111" s="88"/>
      <c r="U111" s="208"/>
      <c r="W111" s="293"/>
      <c r="X111" s="205"/>
      <c r="Z111" s="295"/>
    </row>
    <row r="112" spans="1:26">
      <c r="A112" s="95">
        <v>20203</v>
      </c>
      <c r="B112" s="234" t="s">
        <v>276</v>
      </c>
      <c r="C112" s="259">
        <v>123</v>
      </c>
      <c r="D112" s="236"/>
      <c r="E112" s="237"/>
      <c r="F112" s="188">
        <v>300000</v>
      </c>
      <c r="G112" s="92"/>
      <c r="H112" s="247">
        <v>0.9</v>
      </c>
      <c r="I112" s="188">
        <v>300000</v>
      </c>
      <c r="J112" s="188"/>
      <c r="K112" s="247">
        <v>0.9</v>
      </c>
      <c r="L112" s="188">
        <v>300000</v>
      </c>
      <c r="M112" s="92"/>
      <c r="N112" s="196">
        <v>0.9</v>
      </c>
      <c r="O112" s="188"/>
      <c r="P112" s="92"/>
      <c r="Q112" s="195"/>
      <c r="R112" s="315"/>
      <c r="S112" s="406"/>
      <c r="T112" s="88"/>
      <c r="U112" s="208"/>
      <c r="W112" s="293"/>
      <c r="X112" s="205"/>
      <c r="Z112" s="295"/>
    </row>
    <row r="113" spans="1:26">
      <c r="A113" s="95">
        <v>20404</v>
      </c>
      <c r="B113" s="234" t="s">
        <v>277</v>
      </c>
      <c r="C113" s="259">
        <v>974</v>
      </c>
      <c r="D113" s="236"/>
      <c r="E113" s="237"/>
      <c r="F113" s="188">
        <v>1943620</v>
      </c>
      <c r="G113" s="92"/>
      <c r="H113" s="247">
        <v>1.5</v>
      </c>
      <c r="I113" s="188">
        <v>1943620</v>
      </c>
      <c r="J113" s="188"/>
      <c r="K113" s="247">
        <v>1.5</v>
      </c>
      <c r="L113" s="188"/>
      <c r="M113" s="92"/>
      <c r="N113" s="196"/>
      <c r="O113" s="188"/>
      <c r="P113" s="92"/>
      <c r="Q113" s="195"/>
      <c r="R113" s="315"/>
      <c r="S113" s="406"/>
      <c r="T113" s="88"/>
      <c r="U113" s="208"/>
      <c r="W113" s="293"/>
      <c r="X113" s="205"/>
      <c r="Z113" s="295"/>
    </row>
    <row r="114" spans="1:26">
      <c r="A114" s="95"/>
      <c r="B114" s="234"/>
      <c r="C114" s="259"/>
      <c r="D114" s="236"/>
      <c r="E114" s="237"/>
      <c r="F114" s="188"/>
      <c r="G114" s="92"/>
      <c r="H114" s="247"/>
      <c r="I114" s="188"/>
      <c r="J114" s="188"/>
      <c r="K114" s="247"/>
      <c r="L114" s="188"/>
      <c r="M114" s="92"/>
      <c r="N114" s="196"/>
      <c r="O114" s="188"/>
      <c r="P114" s="92"/>
      <c r="Q114" s="195"/>
      <c r="R114" s="315"/>
      <c r="S114" s="332"/>
      <c r="T114" s="88"/>
      <c r="U114" s="208"/>
      <c r="W114" s="293"/>
      <c r="X114" s="205"/>
      <c r="Z114" s="295"/>
    </row>
    <row r="115" spans="1:26" s="353" customFormat="1" ht="15">
      <c r="A115" s="339" t="s">
        <v>236</v>
      </c>
      <c r="B115" s="340"/>
      <c r="C115" s="341"/>
      <c r="D115" s="342"/>
      <c r="E115" s="343"/>
      <c r="F115" s="344"/>
      <c r="G115" s="345"/>
      <c r="H115" s="346"/>
      <c r="I115" s="344"/>
      <c r="J115" s="344"/>
      <c r="K115" s="346"/>
      <c r="L115" s="344"/>
      <c r="M115" s="345"/>
      <c r="N115" s="347"/>
      <c r="O115" s="344"/>
      <c r="P115" s="345"/>
      <c r="Q115" s="348"/>
      <c r="R115" s="349"/>
      <c r="S115" s="350"/>
      <c r="T115" s="351"/>
      <c r="U115" s="352"/>
      <c r="W115" s="354"/>
      <c r="X115" s="355"/>
      <c r="Z115" s="356"/>
    </row>
    <row r="116" spans="1:26">
      <c r="A116" s="95">
        <v>21226</v>
      </c>
      <c r="B116" s="234" t="s">
        <v>237</v>
      </c>
      <c r="C116" s="259">
        <v>632</v>
      </c>
      <c r="D116" s="236"/>
      <c r="E116" s="237"/>
      <c r="F116" s="188">
        <v>683833</v>
      </c>
      <c r="G116" s="92"/>
      <c r="H116" s="247">
        <v>1.5</v>
      </c>
      <c r="I116" s="188">
        <v>718025</v>
      </c>
      <c r="J116" s="188"/>
      <c r="K116" s="247">
        <v>1.5</v>
      </c>
      <c r="L116" s="188"/>
      <c r="M116" s="92"/>
      <c r="N116" s="196"/>
      <c r="O116" s="188"/>
      <c r="P116" s="92"/>
      <c r="Q116" s="195"/>
      <c r="R116" s="315"/>
      <c r="S116" s="332"/>
      <c r="T116" s="88"/>
      <c r="U116" s="208"/>
      <c r="W116" s="293"/>
      <c r="X116" s="205"/>
      <c r="Z116" s="295"/>
    </row>
    <row r="117" spans="1:26">
      <c r="A117" s="95">
        <v>21234</v>
      </c>
      <c r="B117" s="234" t="s">
        <v>238</v>
      </c>
      <c r="C117" s="259">
        <v>89</v>
      </c>
      <c r="D117" s="236"/>
      <c r="E117" s="237"/>
      <c r="F117" s="188">
        <v>250000</v>
      </c>
      <c r="G117" s="92"/>
      <c r="H117" s="247">
        <v>1.5</v>
      </c>
      <c r="I117" s="188"/>
      <c r="J117" s="188"/>
      <c r="K117" s="247"/>
      <c r="L117" s="188"/>
      <c r="M117" s="92"/>
      <c r="N117" s="196"/>
      <c r="O117" s="188"/>
      <c r="P117" s="92"/>
      <c r="Q117" s="195"/>
      <c r="R117" s="315"/>
      <c r="S117" s="332"/>
      <c r="T117" s="88"/>
      <c r="U117" s="208"/>
      <c r="W117" s="293"/>
      <c r="X117" s="205"/>
      <c r="Z117" s="295"/>
    </row>
    <row r="118" spans="1:26">
      <c r="A118" s="95">
        <v>21401</v>
      </c>
      <c r="B118" s="234" t="s">
        <v>239</v>
      </c>
      <c r="C118" s="259">
        <v>3487</v>
      </c>
      <c r="D118" s="236"/>
      <c r="E118" s="237"/>
      <c r="F118" s="188">
        <v>3300000</v>
      </c>
      <c r="G118" s="92"/>
      <c r="H118" s="247">
        <v>1.5</v>
      </c>
      <c r="I118" s="188">
        <v>3500000</v>
      </c>
      <c r="J118" s="188"/>
      <c r="K118" s="247">
        <v>1.5</v>
      </c>
      <c r="L118" s="188"/>
      <c r="M118" s="92"/>
      <c r="N118" s="196"/>
      <c r="O118" s="188"/>
      <c r="P118" s="92"/>
      <c r="Q118" s="195"/>
      <c r="R118" s="315"/>
      <c r="S118" s="332"/>
      <c r="T118" s="88"/>
      <c r="U118" s="208"/>
      <c r="W118" s="293"/>
      <c r="X118" s="205"/>
      <c r="Z118" s="295"/>
    </row>
    <row r="119" spans="1:26">
      <c r="A119" s="95">
        <v>21301</v>
      </c>
      <c r="B119" s="234" t="s">
        <v>240</v>
      </c>
      <c r="C119" s="259">
        <v>249</v>
      </c>
      <c r="D119" s="236"/>
      <c r="E119" s="237"/>
      <c r="F119" s="188">
        <v>350000</v>
      </c>
      <c r="G119" s="92"/>
      <c r="H119" s="247">
        <v>1.5</v>
      </c>
      <c r="I119" s="188">
        <v>350000</v>
      </c>
      <c r="J119" s="188"/>
      <c r="K119" s="247">
        <v>1.5</v>
      </c>
      <c r="L119" s="188"/>
      <c r="M119" s="92"/>
      <c r="N119" s="196"/>
      <c r="O119" s="188"/>
      <c r="P119" s="92"/>
      <c r="Q119" s="195"/>
      <c r="R119" s="315"/>
      <c r="S119" s="332"/>
      <c r="T119" s="88"/>
      <c r="U119" s="208"/>
      <c r="W119" s="293"/>
      <c r="X119" s="205"/>
      <c r="Z119" s="295"/>
    </row>
    <row r="120" spans="1:26">
      <c r="A120" s="95">
        <v>21232</v>
      </c>
      <c r="B120" s="234" t="s">
        <v>241</v>
      </c>
      <c r="C120" s="259">
        <v>687</v>
      </c>
      <c r="D120" s="236"/>
      <c r="E120" s="237"/>
      <c r="F120" s="188">
        <v>560000</v>
      </c>
      <c r="G120" s="92"/>
      <c r="H120" s="247">
        <v>1.5</v>
      </c>
      <c r="I120" s="188">
        <v>600000</v>
      </c>
      <c r="J120" s="188"/>
      <c r="K120" s="247">
        <v>1.5</v>
      </c>
      <c r="L120" s="188">
        <v>640000</v>
      </c>
      <c r="M120" s="92"/>
      <c r="N120" s="196">
        <v>1.5</v>
      </c>
      <c r="O120" s="188">
        <v>680000</v>
      </c>
      <c r="P120" s="92"/>
      <c r="Q120" s="195">
        <v>1.5</v>
      </c>
      <c r="R120" s="315"/>
      <c r="S120" s="332"/>
      <c r="T120" s="88"/>
      <c r="U120" s="208"/>
      <c r="W120" s="293"/>
      <c r="X120" s="205"/>
      <c r="Z120" s="295"/>
    </row>
    <row r="121" spans="1:26">
      <c r="A121" s="95"/>
      <c r="B121" s="234"/>
      <c r="C121" s="259"/>
      <c r="D121" s="236"/>
      <c r="E121" s="237"/>
      <c r="F121" s="188"/>
      <c r="G121" s="92"/>
      <c r="H121" s="247"/>
      <c r="I121" s="188"/>
      <c r="J121" s="188"/>
      <c r="K121" s="247"/>
      <c r="L121" s="188"/>
      <c r="M121" s="92"/>
      <c r="N121" s="196"/>
      <c r="O121" s="188"/>
      <c r="P121" s="92"/>
      <c r="Q121" s="195"/>
      <c r="R121" s="315"/>
      <c r="S121" s="305"/>
      <c r="T121" s="88"/>
      <c r="U121" s="208"/>
      <c r="W121" s="293"/>
      <c r="X121" s="205"/>
      <c r="Z121" s="295"/>
    </row>
    <row r="122" spans="1:26" s="353" customFormat="1" ht="15">
      <c r="A122" s="339" t="s">
        <v>132</v>
      </c>
      <c r="B122" s="340"/>
      <c r="C122" s="341"/>
      <c r="D122" s="342"/>
      <c r="E122" s="343"/>
      <c r="F122" s="344"/>
      <c r="G122" s="345"/>
      <c r="H122" s="346"/>
      <c r="I122" s="344"/>
      <c r="J122" s="344"/>
      <c r="K122" s="346"/>
      <c r="L122" s="344"/>
      <c r="M122" s="345"/>
      <c r="N122" s="347"/>
      <c r="O122" s="344"/>
      <c r="P122" s="345"/>
      <c r="Q122" s="348"/>
      <c r="R122" s="349"/>
      <c r="S122" s="350"/>
      <c r="T122" s="351"/>
      <c r="U122" s="352"/>
      <c r="W122" s="354"/>
      <c r="X122" s="355"/>
      <c r="Z122" s="356"/>
    </row>
    <row r="123" spans="1:26">
      <c r="A123" s="95">
        <v>22009</v>
      </c>
      <c r="B123" s="234" t="s">
        <v>133</v>
      </c>
      <c r="C123" s="259">
        <v>599</v>
      </c>
      <c r="D123" s="236"/>
      <c r="E123" s="237"/>
      <c r="F123" s="188">
        <v>903098</v>
      </c>
      <c r="G123" s="92"/>
      <c r="H123" s="247">
        <v>1.5</v>
      </c>
      <c r="I123" s="188">
        <v>1083718</v>
      </c>
      <c r="J123" s="188"/>
      <c r="K123" s="247">
        <v>1.5</v>
      </c>
      <c r="L123" s="188">
        <v>1300462</v>
      </c>
      <c r="M123" s="92"/>
      <c r="N123" s="196">
        <v>1.5</v>
      </c>
      <c r="O123" s="188"/>
      <c r="P123" s="92"/>
      <c r="Q123" s="195"/>
      <c r="R123" s="315"/>
      <c r="S123" s="325"/>
      <c r="T123" s="88"/>
      <c r="U123" s="208"/>
      <c r="W123" s="293"/>
      <c r="X123" s="205"/>
      <c r="Z123" s="295"/>
    </row>
    <row r="124" spans="1:26">
      <c r="A124" s="95">
        <v>22073</v>
      </c>
      <c r="B124" s="234" t="s">
        <v>134</v>
      </c>
      <c r="C124" s="259">
        <v>89</v>
      </c>
      <c r="D124" s="236"/>
      <c r="E124" s="237"/>
      <c r="F124" s="188">
        <v>275000</v>
      </c>
      <c r="G124" s="92"/>
      <c r="H124" s="247">
        <v>1.06</v>
      </c>
      <c r="I124" s="188">
        <v>275000</v>
      </c>
      <c r="J124" s="188"/>
      <c r="K124" s="247">
        <v>1.06</v>
      </c>
      <c r="L124" s="188"/>
      <c r="M124" s="92"/>
      <c r="N124" s="196"/>
      <c r="O124" s="188"/>
      <c r="P124" s="92"/>
      <c r="Q124" s="195"/>
      <c r="R124" s="315"/>
      <c r="S124" s="325"/>
      <c r="T124" s="88"/>
      <c r="U124" s="208"/>
      <c r="W124" s="293"/>
      <c r="X124" s="205"/>
      <c r="Z124" s="295"/>
    </row>
    <row r="125" spans="1:26">
      <c r="A125" s="95">
        <v>22105</v>
      </c>
      <c r="B125" s="234" t="s">
        <v>135</v>
      </c>
      <c r="C125" s="259">
        <v>237</v>
      </c>
      <c r="D125" s="236"/>
      <c r="E125" s="237"/>
      <c r="F125" s="188">
        <v>386000</v>
      </c>
      <c r="G125" s="92"/>
      <c r="H125" s="247">
        <v>1.5</v>
      </c>
      <c r="I125" s="188"/>
      <c r="J125" s="188"/>
      <c r="K125" s="247"/>
      <c r="L125" s="188"/>
      <c r="M125" s="92"/>
      <c r="N125" s="196"/>
      <c r="O125" s="188"/>
      <c r="P125" s="92"/>
      <c r="Q125" s="195"/>
      <c r="R125" s="315"/>
      <c r="S125" s="325"/>
      <c r="T125" s="88"/>
      <c r="U125" s="208"/>
      <c r="W125" s="293"/>
      <c r="X125" s="205"/>
      <c r="Z125" s="295"/>
    </row>
    <row r="126" spans="1:26">
      <c r="A126" s="95">
        <v>22200</v>
      </c>
      <c r="B126" s="234" t="s">
        <v>136</v>
      </c>
      <c r="C126" s="259">
        <v>259</v>
      </c>
      <c r="D126" s="236"/>
      <c r="E126" s="237"/>
      <c r="F126" s="188">
        <v>305000</v>
      </c>
      <c r="G126" s="92"/>
      <c r="H126" s="247">
        <v>1.5</v>
      </c>
      <c r="I126" s="188">
        <v>350000</v>
      </c>
      <c r="J126" s="188"/>
      <c r="K126" s="247">
        <v>1.5</v>
      </c>
      <c r="L126" s="188"/>
      <c r="M126" s="92"/>
      <c r="N126" s="196"/>
      <c r="O126" s="188"/>
      <c r="P126" s="92"/>
      <c r="Q126" s="195"/>
      <c r="R126" s="315"/>
      <c r="S126" s="325"/>
      <c r="T126" s="88"/>
      <c r="U126" s="208"/>
      <c r="W126" s="293"/>
      <c r="X126" s="205"/>
      <c r="Z126" s="295"/>
    </row>
    <row r="127" spans="1:26">
      <c r="A127" s="95">
        <v>22204</v>
      </c>
      <c r="B127" s="234" t="s">
        <v>137</v>
      </c>
      <c r="C127" s="259">
        <v>118</v>
      </c>
      <c r="D127" s="236"/>
      <c r="E127" s="237"/>
      <c r="F127" s="188">
        <v>270000</v>
      </c>
      <c r="G127" s="92"/>
      <c r="H127" s="247">
        <v>1.5</v>
      </c>
      <c r="I127" s="188"/>
      <c r="J127" s="188"/>
      <c r="K127" s="247"/>
      <c r="L127" s="188"/>
      <c r="M127" s="92"/>
      <c r="N127" s="196"/>
      <c r="O127" s="188"/>
      <c r="P127" s="92"/>
      <c r="Q127" s="195"/>
      <c r="R127" s="315"/>
      <c r="S127" s="325"/>
      <c r="T127" s="88"/>
      <c r="U127" s="208"/>
      <c r="W127" s="293"/>
      <c r="X127" s="205"/>
      <c r="Z127" s="295"/>
    </row>
    <row r="128" spans="1:26">
      <c r="A128" s="95"/>
      <c r="B128" s="234"/>
      <c r="C128" s="259"/>
      <c r="D128" s="236"/>
      <c r="E128" s="237"/>
      <c r="F128" s="188"/>
      <c r="G128" s="92"/>
      <c r="H128" s="247"/>
      <c r="I128" s="188"/>
      <c r="J128" s="188"/>
      <c r="K128" s="247"/>
      <c r="L128" s="188"/>
      <c r="M128" s="92"/>
      <c r="N128" s="196"/>
      <c r="O128" s="188"/>
      <c r="P128" s="92"/>
      <c r="Q128" s="195"/>
      <c r="R128" s="315"/>
      <c r="S128" s="332"/>
      <c r="T128" s="88"/>
      <c r="U128" s="208"/>
      <c r="W128" s="293"/>
      <c r="X128" s="205"/>
      <c r="Z128" s="295"/>
    </row>
    <row r="129" spans="1:26" ht="15">
      <c r="A129" s="339" t="s">
        <v>244</v>
      </c>
      <c r="B129" s="234"/>
      <c r="C129" s="259"/>
      <c r="D129" s="236"/>
      <c r="E129" s="237"/>
      <c r="F129" s="188"/>
      <c r="G129" s="92"/>
      <c r="H129" s="247"/>
      <c r="I129" s="188"/>
      <c r="J129" s="188"/>
      <c r="K129" s="247"/>
      <c r="L129" s="188"/>
      <c r="M129" s="92"/>
      <c r="N129" s="196"/>
      <c r="O129" s="188"/>
      <c r="P129" s="92"/>
      <c r="Q129" s="195"/>
      <c r="R129" s="315"/>
      <c r="S129" s="332"/>
      <c r="T129" s="88"/>
      <c r="U129" s="208"/>
      <c r="W129" s="293"/>
      <c r="X129" s="205"/>
      <c r="Z129" s="295"/>
    </row>
    <row r="130" spans="1:26">
      <c r="A130" s="95">
        <v>23311</v>
      </c>
      <c r="B130" s="234" t="s">
        <v>230</v>
      </c>
      <c r="C130" s="259">
        <v>1039</v>
      </c>
      <c r="D130" s="236"/>
      <c r="E130" s="237"/>
      <c r="F130" s="188">
        <v>505862</v>
      </c>
      <c r="G130" s="92"/>
      <c r="H130" s="247">
        <v>3.08</v>
      </c>
      <c r="I130" s="188">
        <v>505862</v>
      </c>
      <c r="J130" s="188"/>
      <c r="K130" s="247">
        <v>3.08</v>
      </c>
      <c r="L130" s="188"/>
      <c r="M130" s="92"/>
      <c r="N130" s="196"/>
      <c r="O130" s="188"/>
      <c r="P130" s="92"/>
      <c r="Q130" s="195"/>
      <c r="R130" s="315"/>
      <c r="S130" s="332"/>
      <c r="T130" s="88"/>
      <c r="U130" s="208"/>
      <c r="W130" s="293"/>
      <c r="X130" s="205"/>
      <c r="Z130" s="295"/>
    </row>
    <row r="131" spans="1:26">
      <c r="A131" s="95">
        <v>23042</v>
      </c>
      <c r="B131" s="234" t="s">
        <v>245</v>
      </c>
      <c r="C131" s="259">
        <v>215</v>
      </c>
      <c r="D131" s="236"/>
      <c r="E131" s="237"/>
      <c r="F131" s="188">
        <v>735431</v>
      </c>
      <c r="G131" s="92"/>
      <c r="H131" s="247">
        <v>3.55</v>
      </c>
      <c r="I131" s="188">
        <v>750140</v>
      </c>
      <c r="J131" s="188"/>
      <c r="K131" s="247">
        <v>3.55</v>
      </c>
      <c r="L131" s="188">
        <v>765143</v>
      </c>
      <c r="M131" s="92"/>
      <c r="N131" s="196">
        <v>3.55</v>
      </c>
      <c r="O131" s="188">
        <v>780445</v>
      </c>
      <c r="P131" s="92"/>
      <c r="Q131" s="195">
        <v>3.55</v>
      </c>
      <c r="R131" s="315"/>
      <c r="S131" s="325"/>
      <c r="T131" s="88"/>
      <c r="U131" s="208"/>
      <c r="W131" s="293"/>
      <c r="X131" s="205"/>
      <c r="Z131" s="295"/>
    </row>
    <row r="132" spans="1:26">
      <c r="A132" s="95"/>
      <c r="B132" s="234"/>
      <c r="C132" s="259"/>
      <c r="D132" s="236"/>
      <c r="E132" s="237"/>
      <c r="F132" s="188"/>
      <c r="G132" s="92"/>
      <c r="H132" s="247"/>
      <c r="I132" s="188"/>
      <c r="J132" s="188"/>
      <c r="K132" s="247"/>
      <c r="L132" s="188"/>
      <c r="M132" s="92"/>
      <c r="N132" s="196"/>
      <c r="O132" s="188"/>
      <c r="P132" s="92"/>
      <c r="Q132" s="195"/>
      <c r="R132" s="315"/>
      <c r="S132" s="332"/>
      <c r="T132" s="88"/>
      <c r="U132" s="208"/>
      <c r="W132" s="293"/>
      <c r="X132" s="205"/>
      <c r="Z132" s="295"/>
    </row>
    <row r="133" spans="1:26" ht="15">
      <c r="A133" s="339" t="s">
        <v>263</v>
      </c>
      <c r="B133" s="234"/>
      <c r="C133" s="259"/>
      <c r="D133" s="236"/>
      <c r="E133" s="237"/>
      <c r="F133" s="188"/>
      <c r="G133" s="92"/>
      <c r="H133" s="247"/>
      <c r="I133" s="188"/>
      <c r="J133" s="188"/>
      <c r="K133" s="247"/>
      <c r="L133" s="188"/>
      <c r="M133" s="92"/>
      <c r="N133" s="196"/>
      <c r="O133" s="188"/>
      <c r="P133" s="92"/>
      <c r="Q133" s="195"/>
      <c r="R133" s="315"/>
      <c r="S133" s="403"/>
      <c r="T133" s="88"/>
      <c r="U133" s="208"/>
      <c r="W133" s="293"/>
      <c r="X133" s="205"/>
      <c r="Z133" s="295"/>
    </row>
    <row r="134" spans="1:26">
      <c r="A134" s="95">
        <v>24019</v>
      </c>
      <c r="B134" s="234" t="s">
        <v>264</v>
      </c>
      <c r="C134" s="259">
        <v>5455</v>
      </c>
      <c r="D134" s="236"/>
      <c r="E134" s="237"/>
      <c r="F134" s="188">
        <v>995380</v>
      </c>
      <c r="G134" s="92"/>
      <c r="H134" s="247">
        <v>1.5</v>
      </c>
      <c r="I134" s="188">
        <v>995380</v>
      </c>
      <c r="J134" s="188"/>
      <c r="K134" s="247">
        <v>1.5</v>
      </c>
      <c r="L134" s="188"/>
      <c r="M134" s="92"/>
      <c r="N134" s="196"/>
      <c r="O134" s="188"/>
      <c r="P134" s="92"/>
      <c r="Q134" s="195"/>
      <c r="R134" s="315"/>
      <c r="S134" s="403"/>
      <c r="T134" s="88"/>
      <c r="U134" s="208"/>
      <c r="W134" s="293"/>
      <c r="X134" s="205"/>
      <c r="Z134" s="295"/>
    </row>
    <row r="135" spans="1:26">
      <c r="A135" s="95">
        <v>24410</v>
      </c>
      <c r="B135" s="234" t="s">
        <v>265</v>
      </c>
      <c r="C135" s="259">
        <v>590</v>
      </c>
      <c r="D135" s="236"/>
      <c r="E135" s="237"/>
      <c r="F135" s="188">
        <v>1497371</v>
      </c>
      <c r="G135" s="92"/>
      <c r="H135" s="247">
        <v>2.72</v>
      </c>
      <c r="I135" s="188">
        <v>1497371</v>
      </c>
      <c r="J135" s="188"/>
      <c r="K135" s="247">
        <v>2.72</v>
      </c>
      <c r="L135" s="188"/>
      <c r="M135" s="92"/>
      <c r="N135" s="196"/>
      <c r="O135" s="188"/>
      <c r="P135" s="92"/>
      <c r="Q135" s="195"/>
      <c r="R135" s="315"/>
      <c r="S135" s="403"/>
      <c r="T135" s="88"/>
      <c r="U135" s="208"/>
      <c r="W135" s="293"/>
      <c r="X135" s="205"/>
      <c r="Z135" s="295"/>
    </row>
    <row r="136" spans="1:26">
      <c r="A136" s="95">
        <v>24122</v>
      </c>
      <c r="B136" s="234" t="s">
        <v>266</v>
      </c>
      <c r="C136" s="259">
        <v>317</v>
      </c>
      <c r="D136" s="236"/>
      <c r="E136" s="237"/>
      <c r="F136" s="188">
        <v>664000</v>
      </c>
      <c r="G136" s="92"/>
      <c r="H136" s="247">
        <v>2.95</v>
      </c>
      <c r="I136" s="188">
        <v>664000</v>
      </c>
      <c r="J136" s="188"/>
      <c r="K136" s="247">
        <v>2.95</v>
      </c>
      <c r="L136" s="188">
        <v>664000</v>
      </c>
      <c r="M136" s="92"/>
      <c r="N136" s="196">
        <v>2.95</v>
      </c>
      <c r="O136" s="188">
        <v>664000</v>
      </c>
      <c r="P136" s="92"/>
      <c r="Q136" s="195">
        <v>2.95</v>
      </c>
      <c r="R136" s="315"/>
      <c r="S136" s="332"/>
      <c r="T136" s="88"/>
      <c r="U136" s="208"/>
      <c r="W136" s="293"/>
      <c r="X136" s="205"/>
      <c r="Z136" s="295"/>
    </row>
    <row r="137" spans="1:26">
      <c r="A137" s="95">
        <v>24404</v>
      </c>
      <c r="B137" s="234" t="s">
        <v>267</v>
      </c>
      <c r="C137" s="259">
        <v>1140</v>
      </c>
      <c r="D137" s="236"/>
      <c r="E137" s="237"/>
      <c r="F137" s="188">
        <v>830000</v>
      </c>
      <c r="G137" s="92"/>
      <c r="H137" s="247">
        <v>1.5</v>
      </c>
      <c r="I137" s="188">
        <v>900000</v>
      </c>
      <c r="J137" s="188"/>
      <c r="K137" s="247">
        <v>1.5</v>
      </c>
      <c r="L137" s="188"/>
      <c r="M137" s="92"/>
      <c r="N137" s="196"/>
      <c r="O137" s="188"/>
      <c r="P137" s="92"/>
      <c r="Q137" s="195"/>
      <c r="R137" s="315"/>
      <c r="S137" s="403"/>
      <c r="T137" s="88"/>
      <c r="U137" s="208"/>
      <c r="W137" s="293"/>
      <c r="X137" s="205"/>
      <c r="Z137" s="295"/>
    </row>
    <row r="138" spans="1:26">
      <c r="A138" s="95"/>
      <c r="B138" s="234"/>
      <c r="C138" s="259"/>
      <c r="D138" s="236"/>
      <c r="E138" s="237"/>
      <c r="F138" s="188"/>
      <c r="G138" s="92"/>
      <c r="H138" s="247"/>
      <c r="I138" s="188"/>
      <c r="J138" s="188"/>
      <c r="K138" s="247"/>
      <c r="L138" s="188"/>
      <c r="M138" s="92"/>
      <c r="N138" s="196"/>
      <c r="O138" s="188"/>
      <c r="P138" s="92"/>
      <c r="Q138" s="195"/>
      <c r="R138" s="315"/>
      <c r="S138" s="409"/>
      <c r="T138" s="88"/>
      <c r="U138" s="208"/>
      <c r="W138" s="293"/>
      <c r="X138" s="205"/>
      <c r="Z138" s="295"/>
    </row>
    <row r="139" spans="1:26" ht="15">
      <c r="A139" s="339" t="s">
        <v>298</v>
      </c>
      <c r="B139" s="234"/>
      <c r="C139" s="259"/>
      <c r="D139" s="236"/>
      <c r="E139" s="237"/>
      <c r="F139" s="188"/>
      <c r="G139" s="92"/>
      <c r="H139" s="247"/>
      <c r="I139" s="188"/>
      <c r="J139" s="188"/>
      <c r="K139" s="247"/>
      <c r="L139" s="188"/>
      <c r="M139" s="92"/>
      <c r="N139" s="196"/>
      <c r="O139" s="188"/>
      <c r="P139" s="92"/>
      <c r="Q139" s="195"/>
      <c r="R139" s="315"/>
      <c r="S139" s="409"/>
      <c r="T139" s="88"/>
      <c r="U139" s="208"/>
      <c r="W139" s="293"/>
      <c r="X139" s="205"/>
      <c r="Z139" s="295"/>
    </row>
    <row r="140" spans="1:26" ht="15">
      <c r="A140" s="339"/>
      <c r="B140" s="234" t="s">
        <v>299</v>
      </c>
      <c r="C140" s="259">
        <v>363</v>
      </c>
      <c r="D140" s="236"/>
      <c r="E140" s="237"/>
      <c r="F140" s="188">
        <v>450000</v>
      </c>
      <c r="G140" s="92"/>
      <c r="H140" s="247">
        <v>1.5</v>
      </c>
      <c r="I140" s="188">
        <v>450000</v>
      </c>
      <c r="J140" s="188"/>
      <c r="K140" s="247">
        <v>1.5</v>
      </c>
      <c r="L140" s="188">
        <v>450000</v>
      </c>
      <c r="M140" s="92"/>
      <c r="N140" s="196">
        <v>1.5</v>
      </c>
      <c r="O140" s="188"/>
      <c r="P140" s="92"/>
      <c r="Q140" s="195"/>
      <c r="R140" s="315"/>
      <c r="S140" s="409"/>
      <c r="T140" s="88"/>
      <c r="U140" s="208"/>
      <c r="W140" s="293"/>
      <c r="X140" s="205"/>
      <c r="Z140" s="295"/>
    </row>
    <row r="141" spans="1:26">
      <c r="A141" s="95"/>
      <c r="B141" s="234"/>
      <c r="C141" s="259"/>
      <c r="D141" s="236"/>
      <c r="E141" s="237"/>
      <c r="F141" s="188"/>
      <c r="G141" s="92"/>
      <c r="H141" s="247"/>
      <c r="I141" s="188"/>
      <c r="J141" s="188"/>
      <c r="K141" s="247"/>
      <c r="L141" s="188"/>
      <c r="M141" s="92"/>
      <c r="N141" s="196"/>
      <c r="O141" s="188"/>
      <c r="P141" s="92"/>
      <c r="Q141" s="195"/>
      <c r="R141" s="315"/>
      <c r="S141" s="332"/>
      <c r="T141" s="88"/>
      <c r="U141" s="208"/>
      <c r="W141" s="293"/>
      <c r="X141" s="205"/>
      <c r="Z141" s="295"/>
    </row>
    <row r="142" spans="1:26" s="353" customFormat="1" ht="15">
      <c r="A142" s="339" t="s">
        <v>109</v>
      </c>
      <c r="B142" s="340"/>
      <c r="C142" s="341"/>
      <c r="D142" s="342"/>
      <c r="E142" s="343"/>
      <c r="F142" s="344"/>
      <c r="G142" s="345"/>
      <c r="H142" s="346"/>
      <c r="I142" s="344"/>
      <c r="J142" s="344"/>
      <c r="K142" s="346"/>
      <c r="L142" s="344"/>
      <c r="M142" s="345"/>
      <c r="N142" s="347"/>
      <c r="O142" s="344"/>
      <c r="P142" s="345"/>
      <c r="Q142" s="348"/>
      <c r="R142" s="349"/>
      <c r="S142" s="350"/>
      <c r="T142" s="351"/>
      <c r="U142" s="352"/>
      <c r="W142" s="354"/>
      <c r="X142" s="355"/>
      <c r="Z142" s="356"/>
    </row>
    <row r="143" spans="1:26">
      <c r="A143" s="95">
        <v>27403</v>
      </c>
      <c r="B143" s="234" t="s">
        <v>110</v>
      </c>
      <c r="C143" s="259">
        <v>19340</v>
      </c>
      <c r="D143" s="236"/>
      <c r="E143" s="237"/>
      <c r="F143" s="188">
        <v>25500000</v>
      </c>
      <c r="G143" s="92"/>
      <c r="H143" s="247">
        <v>1.5</v>
      </c>
      <c r="I143" s="188">
        <v>29500000</v>
      </c>
      <c r="J143" s="188"/>
      <c r="K143" s="247">
        <v>1.5</v>
      </c>
      <c r="L143" s="188">
        <v>34000000</v>
      </c>
      <c r="M143" s="92"/>
      <c r="N143" s="196">
        <v>1.5</v>
      </c>
      <c r="O143" s="188">
        <v>39000000</v>
      </c>
      <c r="P143" s="92"/>
      <c r="Q143" s="195">
        <v>1.5</v>
      </c>
      <c r="R143" s="315"/>
      <c r="S143" s="323"/>
      <c r="T143" s="88"/>
      <c r="U143" s="208"/>
      <c r="W143" s="293"/>
      <c r="X143" s="205"/>
      <c r="Z143" s="295"/>
    </row>
    <row r="144" spans="1:26">
      <c r="A144" s="95">
        <v>27343</v>
      </c>
      <c r="B144" s="234" t="s">
        <v>113</v>
      </c>
      <c r="C144" s="259">
        <v>1451</v>
      </c>
      <c r="D144" s="236"/>
      <c r="E144" s="237"/>
      <c r="F144" s="188">
        <v>6650000</v>
      </c>
      <c r="G144" s="92"/>
      <c r="H144" s="247">
        <v>1.5</v>
      </c>
      <c r="I144" s="188">
        <v>7250000</v>
      </c>
      <c r="J144" s="188"/>
      <c r="K144" s="247">
        <v>1.5</v>
      </c>
      <c r="L144" s="188"/>
      <c r="M144" s="92"/>
      <c r="N144" s="196"/>
      <c r="O144" s="188"/>
      <c r="P144" s="92"/>
      <c r="Q144" s="195"/>
      <c r="R144" s="315"/>
      <c r="S144" s="323"/>
      <c r="T144" s="88"/>
      <c r="U144" s="208"/>
      <c r="W144" s="293"/>
      <c r="X144" s="205"/>
      <c r="Z144" s="295"/>
    </row>
    <row r="145" spans="1:26">
      <c r="A145" s="95">
        <v>27404</v>
      </c>
      <c r="B145" s="234" t="s">
        <v>114</v>
      </c>
      <c r="C145" s="259">
        <v>1851</v>
      </c>
      <c r="D145" s="236"/>
      <c r="E145" s="237"/>
      <c r="F145" s="188">
        <v>3695438</v>
      </c>
      <c r="G145" s="92"/>
      <c r="H145" s="247">
        <v>2.5099999999999998</v>
      </c>
      <c r="I145" s="188">
        <v>3898688</v>
      </c>
      <c r="J145" s="188"/>
      <c r="K145" s="247">
        <v>2.5099999999999998</v>
      </c>
      <c r="L145" s="188"/>
      <c r="M145" s="92"/>
      <c r="N145" s="196"/>
      <c r="O145" s="188"/>
      <c r="P145" s="92"/>
      <c r="Q145" s="195"/>
      <c r="R145" s="315"/>
      <c r="S145" s="323"/>
      <c r="T145" s="88"/>
      <c r="U145" s="208"/>
      <c r="W145" s="293"/>
      <c r="X145" s="205"/>
      <c r="Z145" s="295"/>
    </row>
    <row r="146" spans="1:26">
      <c r="A146" s="95">
        <v>27417</v>
      </c>
      <c r="B146" s="234" t="s">
        <v>115</v>
      </c>
      <c r="C146" s="259">
        <v>3758</v>
      </c>
      <c r="D146" s="236"/>
      <c r="E146" s="237"/>
      <c r="F146" s="188">
        <v>9600000</v>
      </c>
      <c r="G146" s="92"/>
      <c r="H146" s="247">
        <v>1.5</v>
      </c>
      <c r="I146" s="188">
        <v>9700000</v>
      </c>
      <c r="J146" s="188"/>
      <c r="K146" s="247">
        <v>1.5</v>
      </c>
      <c r="L146" s="188">
        <v>9800000</v>
      </c>
      <c r="M146" s="92"/>
      <c r="N146" s="196">
        <v>1.5</v>
      </c>
      <c r="O146" s="188">
        <v>9900000</v>
      </c>
      <c r="P146" s="92"/>
      <c r="Q146" s="195">
        <v>1.5</v>
      </c>
      <c r="R146" s="315"/>
      <c r="S146" s="323"/>
      <c r="T146" s="88"/>
      <c r="U146" s="208"/>
      <c r="W146" s="293"/>
      <c r="X146" s="205"/>
      <c r="Z146" s="295"/>
    </row>
    <row r="147" spans="1:26">
      <c r="A147" s="95">
        <v>27402</v>
      </c>
      <c r="B147" s="234" t="s">
        <v>116</v>
      </c>
      <c r="C147" s="259">
        <v>7841</v>
      </c>
      <c r="D147" s="236"/>
      <c r="E147" s="237"/>
      <c r="F147" s="188">
        <v>19000000</v>
      </c>
      <c r="G147" s="92"/>
      <c r="H147" s="247">
        <v>4.71</v>
      </c>
      <c r="I147" s="188">
        <v>20000000</v>
      </c>
      <c r="J147" s="188"/>
      <c r="K147" s="247">
        <v>4.3099999999999996</v>
      </c>
      <c r="L147" s="188">
        <v>21000000</v>
      </c>
      <c r="M147" s="92"/>
      <c r="N147" s="196">
        <v>3.93</v>
      </c>
      <c r="O147" s="188">
        <v>22000000</v>
      </c>
      <c r="P147" s="92"/>
      <c r="Q147" s="195">
        <v>3.58</v>
      </c>
      <c r="R147" s="315"/>
      <c r="S147" s="323"/>
      <c r="T147" s="88"/>
      <c r="U147" s="208"/>
      <c r="W147" s="293"/>
      <c r="X147" s="205"/>
      <c r="Z147" s="295"/>
    </row>
    <row r="148" spans="1:26">
      <c r="A148" s="95">
        <v>27344</v>
      </c>
      <c r="B148" s="234" t="s">
        <v>117</v>
      </c>
      <c r="C148" s="259">
        <v>2629</v>
      </c>
      <c r="D148" s="236"/>
      <c r="E148" s="237"/>
      <c r="F148" s="188">
        <v>3300000</v>
      </c>
      <c r="G148" s="92"/>
      <c r="H148" s="247">
        <v>1.5</v>
      </c>
      <c r="I148" s="188">
        <v>3900000</v>
      </c>
      <c r="J148" s="188"/>
      <c r="K148" s="247">
        <v>1.5</v>
      </c>
      <c r="L148" s="188"/>
      <c r="M148" s="92"/>
      <c r="N148" s="196"/>
      <c r="O148" s="188"/>
      <c r="P148" s="92"/>
      <c r="Q148" s="195"/>
      <c r="R148" s="315"/>
      <c r="S148" s="323"/>
      <c r="T148" s="88"/>
      <c r="U148" s="208"/>
      <c r="W148" s="293"/>
      <c r="X148" s="205"/>
      <c r="Z148" s="295"/>
    </row>
    <row r="149" spans="1:26">
      <c r="A149" s="95">
        <v>27003</v>
      </c>
      <c r="B149" s="234" t="s">
        <v>118</v>
      </c>
      <c r="C149" s="259">
        <v>22761</v>
      </c>
      <c r="D149" s="236"/>
      <c r="E149" s="237"/>
      <c r="F149" s="188">
        <v>31500000</v>
      </c>
      <c r="G149" s="92"/>
      <c r="H149" s="247">
        <v>1.5</v>
      </c>
      <c r="I149" s="188">
        <v>33000000</v>
      </c>
      <c r="J149" s="188"/>
      <c r="K149" s="247">
        <v>1.5</v>
      </c>
      <c r="L149" s="188">
        <v>34500000</v>
      </c>
      <c r="M149" s="92"/>
      <c r="N149" s="196">
        <v>1.5</v>
      </c>
      <c r="O149" s="188">
        <v>36500000</v>
      </c>
      <c r="P149" s="92"/>
      <c r="Q149" s="195">
        <v>1.5</v>
      </c>
      <c r="R149" s="315"/>
      <c r="S149" s="323"/>
      <c r="T149" s="88"/>
      <c r="U149" s="208"/>
      <c r="W149" s="293"/>
      <c r="X149" s="205"/>
      <c r="Z149" s="295"/>
    </row>
    <row r="150" spans="1:26">
      <c r="A150" s="95">
        <v>27001</v>
      </c>
      <c r="B150" s="234" t="s">
        <v>119</v>
      </c>
      <c r="C150" s="259">
        <v>3208</v>
      </c>
      <c r="D150" s="236"/>
      <c r="E150" s="237"/>
      <c r="F150" s="188">
        <v>4975000</v>
      </c>
      <c r="G150" s="92"/>
      <c r="H150" s="247">
        <v>1.5</v>
      </c>
      <c r="I150" s="188">
        <v>5475000</v>
      </c>
      <c r="J150" s="188"/>
      <c r="K150" s="247">
        <v>1.5</v>
      </c>
      <c r="L150" s="188">
        <v>6025000</v>
      </c>
      <c r="M150" s="92"/>
      <c r="N150" s="196">
        <v>1.5</v>
      </c>
      <c r="O150" s="188">
        <v>6625000</v>
      </c>
      <c r="P150" s="92"/>
      <c r="Q150" s="195">
        <v>1.5</v>
      </c>
      <c r="R150" s="315"/>
      <c r="S150" s="323"/>
      <c r="T150" s="88"/>
      <c r="U150" s="208"/>
      <c r="W150" s="293"/>
      <c r="X150" s="205"/>
      <c r="Z150" s="295"/>
    </row>
    <row r="151" spans="1:26">
      <c r="A151" s="95">
        <v>27320</v>
      </c>
      <c r="B151" s="234" t="s">
        <v>120</v>
      </c>
      <c r="C151" s="259">
        <v>9414</v>
      </c>
      <c r="D151" s="236"/>
      <c r="E151" s="237"/>
      <c r="F151" s="188">
        <v>20000000</v>
      </c>
      <c r="G151" s="92"/>
      <c r="H151" s="247">
        <v>1.5</v>
      </c>
      <c r="I151" s="188">
        <v>24000000</v>
      </c>
      <c r="J151" s="188"/>
      <c r="K151" s="247">
        <v>1.5</v>
      </c>
      <c r="L151" s="188"/>
      <c r="M151" s="92"/>
      <c r="N151" s="196"/>
      <c r="O151" s="188"/>
      <c r="P151" s="92"/>
      <c r="Q151" s="195"/>
      <c r="R151" s="315"/>
      <c r="S151" s="303"/>
      <c r="T151" s="88"/>
      <c r="U151" s="208"/>
      <c r="W151" s="293"/>
      <c r="X151" s="205"/>
      <c r="Z151" s="295"/>
    </row>
    <row r="152" spans="1:26">
      <c r="A152" s="95">
        <v>27010</v>
      </c>
      <c r="B152" s="234" t="s">
        <v>121</v>
      </c>
      <c r="C152" s="259">
        <v>28155</v>
      </c>
      <c r="D152" s="236"/>
      <c r="E152" s="237"/>
      <c r="F152" s="188">
        <v>70000000</v>
      </c>
      <c r="G152" s="92"/>
      <c r="H152" s="247">
        <v>2.72</v>
      </c>
      <c r="I152" s="188">
        <v>72000000</v>
      </c>
      <c r="J152" s="188"/>
      <c r="K152" s="247">
        <v>2.66</v>
      </c>
      <c r="L152" s="188">
        <v>74000000</v>
      </c>
      <c r="M152" s="92"/>
      <c r="N152" s="196">
        <v>2.65</v>
      </c>
      <c r="O152" s="188">
        <v>76000000</v>
      </c>
      <c r="P152" s="92"/>
      <c r="Q152" s="195">
        <v>2.65</v>
      </c>
      <c r="R152" s="315"/>
      <c r="S152" s="324"/>
      <c r="T152" s="88"/>
      <c r="U152" s="208"/>
      <c r="W152" s="293"/>
      <c r="X152" s="205"/>
      <c r="Z152" s="295"/>
    </row>
    <row r="153" spans="1:26">
      <c r="A153" s="95">
        <v>27083</v>
      </c>
      <c r="B153" s="234" t="s">
        <v>122</v>
      </c>
      <c r="C153" s="259">
        <v>5512</v>
      </c>
      <c r="D153" s="236"/>
      <c r="E153" s="237"/>
      <c r="F153" s="188">
        <v>9961000</v>
      </c>
      <c r="G153" s="92"/>
      <c r="H153" s="247">
        <v>2.5</v>
      </c>
      <c r="I153" s="188">
        <v>10957000</v>
      </c>
      <c r="J153" s="188"/>
      <c r="K153" s="247">
        <v>2.5</v>
      </c>
      <c r="L153" s="188">
        <v>12053000</v>
      </c>
      <c r="M153" s="92"/>
      <c r="N153" s="196">
        <v>2.5</v>
      </c>
      <c r="O153" s="188">
        <v>13258000</v>
      </c>
      <c r="P153" s="92"/>
      <c r="Q153" s="195">
        <v>2.5</v>
      </c>
      <c r="R153" s="315"/>
      <c r="S153" s="324"/>
      <c r="T153" s="88"/>
      <c r="U153" s="208"/>
      <c r="W153" s="293"/>
      <c r="X153" s="205"/>
      <c r="Z153" s="295"/>
    </row>
    <row r="154" spans="1:26">
      <c r="A154" s="95">
        <v>27416</v>
      </c>
      <c r="B154" s="234" t="s">
        <v>123</v>
      </c>
      <c r="C154" s="259">
        <v>3757</v>
      </c>
      <c r="D154" s="236"/>
      <c r="E154" s="237"/>
      <c r="F154" s="188">
        <v>4750000</v>
      </c>
      <c r="G154" s="92"/>
      <c r="H154" s="247">
        <v>1.5</v>
      </c>
      <c r="I154" s="188">
        <v>5100000</v>
      </c>
      <c r="J154" s="188"/>
      <c r="K154" s="247">
        <v>1.5</v>
      </c>
      <c r="L154" s="188">
        <v>5500000</v>
      </c>
      <c r="M154" s="92"/>
      <c r="N154" s="196">
        <v>1.5</v>
      </c>
      <c r="O154" s="188">
        <v>6000000</v>
      </c>
      <c r="P154" s="92"/>
      <c r="Q154" s="195">
        <v>1.5</v>
      </c>
      <c r="R154" s="315"/>
      <c r="S154" s="324"/>
      <c r="T154" s="88"/>
      <c r="U154" s="208"/>
      <c r="W154" s="293"/>
      <c r="X154" s="205"/>
      <c r="Z154" s="295"/>
    </row>
    <row r="155" spans="1:26">
      <c r="A155" s="95"/>
      <c r="B155" s="234"/>
      <c r="C155" s="259"/>
      <c r="D155" s="236"/>
      <c r="E155" s="237"/>
      <c r="F155" s="188"/>
      <c r="G155" s="92"/>
      <c r="H155" s="247"/>
      <c r="I155" s="188"/>
      <c r="J155" s="188"/>
      <c r="K155" s="247"/>
      <c r="L155" s="188"/>
      <c r="M155" s="92"/>
      <c r="N155" s="196"/>
      <c r="O155" s="188"/>
      <c r="P155" s="92"/>
      <c r="Q155" s="195"/>
      <c r="R155" s="315"/>
      <c r="S155" s="303"/>
      <c r="T155" s="88"/>
      <c r="U155" s="208"/>
      <c r="W155" s="293"/>
      <c r="X155" s="205"/>
      <c r="Z155" s="295"/>
    </row>
    <row r="156" spans="1:26" s="353" customFormat="1" ht="15">
      <c r="A156" s="339" t="s">
        <v>57</v>
      </c>
      <c r="B156" s="340"/>
      <c r="C156" s="341"/>
      <c r="D156" s="342"/>
      <c r="E156" s="343"/>
      <c r="F156" s="344"/>
      <c r="G156" s="345"/>
      <c r="H156" s="346"/>
      <c r="I156" s="344"/>
      <c r="J156" s="344"/>
      <c r="K156" s="346"/>
      <c r="L156" s="344"/>
      <c r="M156" s="345"/>
      <c r="N156" s="347"/>
      <c r="O156" s="344"/>
      <c r="P156" s="345"/>
      <c r="Q156" s="348"/>
      <c r="R156" s="349"/>
      <c r="S156" s="350"/>
      <c r="T156" s="351"/>
      <c r="U156" s="352"/>
      <c r="W156" s="354"/>
      <c r="X156" s="355"/>
      <c r="Z156" s="356"/>
    </row>
    <row r="157" spans="1:26">
      <c r="A157" s="95">
        <v>29103</v>
      </c>
      <c r="B157" s="234" t="s">
        <v>58</v>
      </c>
      <c r="C157" s="259">
        <v>2723</v>
      </c>
      <c r="D157" s="236"/>
      <c r="E157" s="237"/>
      <c r="F157" s="188">
        <v>7623438</v>
      </c>
      <c r="G157" s="92"/>
      <c r="H157" s="247">
        <v>1.27</v>
      </c>
      <c r="I157" s="188">
        <v>7852141</v>
      </c>
      <c r="J157" s="188"/>
      <c r="K157" s="247">
        <v>1.27</v>
      </c>
      <c r="L157" s="188">
        <v>8087705</v>
      </c>
      <c r="M157" s="92"/>
      <c r="N157" s="196">
        <v>1.27</v>
      </c>
      <c r="O157" s="188"/>
      <c r="P157" s="92"/>
      <c r="Q157" s="195"/>
      <c r="R157" s="315"/>
      <c r="S157" s="303"/>
      <c r="T157" s="88"/>
      <c r="U157" s="208"/>
      <c r="W157" s="293"/>
      <c r="X157" s="205"/>
      <c r="Z157" s="295"/>
    </row>
    <row r="158" spans="1:26">
      <c r="A158" s="95">
        <v>29317</v>
      </c>
      <c r="B158" s="234" t="s">
        <v>60</v>
      </c>
      <c r="C158" s="259">
        <v>448</v>
      </c>
      <c r="D158" s="236"/>
      <c r="E158" s="237"/>
      <c r="F158" s="188">
        <v>877000</v>
      </c>
      <c r="G158" s="92"/>
      <c r="H158" s="247">
        <v>1.5</v>
      </c>
      <c r="I158" s="188">
        <v>965000</v>
      </c>
      <c r="J158" s="188"/>
      <c r="K158" s="247">
        <v>1.5</v>
      </c>
      <c r="L158" s="188"/>
      <c r="M158" s="92"/>
      <c r="N158" s="196"/>
      <c r="O158" s="188"/>
      <c r="P158" s="92"/>
      <c r="Q158" s="195"/>
      <c r="R158" s="315"/>
      <c r="S158" s="303"/>
      <c r="T158" s="88"/>
      <c r="U158" s="208"/>
      <c r="W158" s="293"/>
      <c r="X158" s="205"/>
      <c r="Z158" s="295"/>
    </row>
    <row r="159" spans="1:26">
      <c r="A159" s="95">
        <v>29101</v>
      </c>
      <c r="B159" s="234" t="s">
        <v>63</v>
      </c>
      <c r="C159" s="259">
        <v>4328</v>
      </c>
      <c r="D159" s="236"/>
      <c r="E159" s="237"/>
      <c r="F159" s="188">
        <v>12046115</v>
      </c>
      <c r="G159" s="92"/>
      <c r="H159" s="247">
        <v>3.9</v>
      </c>
      <c r="I159" s="188">
        <v>12564097</v>
      </c>
      <c r="J159" s="188"/>
      <c r="K159" s="247">
        <v>3.95</v>
      </c>
      <c r="L159" s="188">
        <v>13104354</v>
      </c>
      <c r="M159" s="92"/>
      <c r="N159" s="196">
        <v>4</v>
      </c>
      <c r="O159" s="188">
        <v>13667841</v>
      </c>
      <c r="P159" s="92"/>
      <c r="Q159" s="195">
        <v>4.05</v>
      </c>
      <c r="R159" s="315"/>
      <c r="S159" s="303"/>
      <c r="T159" s="88"/>
      <c r="U159" s="208"/>
      <c r="W159" s="293"/>
      <c r="X159" s="205"/>
      <c r="Z159" s="295"/>
    </row>
    <row r="160" spans="1:26">
      <c r="A160" s="95"/>
      <c r="B160" s="234"/>
      <c r="C160" s="259"/>
      <c r="D160" s="236"/>
      <c r="E160" s="237"/>
      <c r="F160" s="188"/>
      <c r="G160" s="92"/>
      <c r="H160" s="247"/>
      <c r="I160" s="188"/>
      <c r="J160" s="188"/>
      <c r="K160" s="247"/>
      <c r="L160" s="188"/>
      <c r="M160" s="92"/>
      <c r="N160" s="196"/>
      <c r="O160" s="188"/>
      <c r="P160" s="92"/>
      <c r="Q160" s="195"/>
      <c r="R160" s="315"/>
      <c r="S160" s="305"/>
      <c r="T160" s="88"/>
      <c r="U160" s="208"/>
      <c r="W160" s="293"/>
      <c r="X160" s="205"/>
      <c r="Z160" s="295"/>
    </row>
    <row r="161" spans="1:26" s="353" customFormat="1" ht="15">
      <c r="A161" s="339" t="s">
        <v>64</v>
      </c>
      <c r="B161" s="340"/>
      <c r="C161" s="341"/>
      <c r="D161" s="342"/>
      <c r="E161" s="343"/>
      <c r="F161" s="344"/>
      <c r="G161" s="345"/>
      <c r="H161" s="346"/>
      <c r="I161" s="344"/>
      <c r="J161" s="344"/>
      <c r="K161" s="346"/>
      <c r="L161" s="344"/>
      <c r="M161" s="345"/>
      <c r="N161" s="347"/>
      <c r="O161" s="344"/>
      <c r="P161" s="345"/>
      <c r="Q161" s="348"/>
      <c r="R161" s="349"/>
      <c r="S161" s="350"/>
      <c r="T161" s="351"/>
      <c r="U161" s="352"/>
      <c r="W161" s="354"/>
      <c r="X161" s="355"/>
      <c r="Z161" s="356"/>
    </row>
    <row r="162" spans="1:26">
      <c r="A162" s="95">
        <v>31330</v>
      </c>
      <c r="B162" s="234" t="s">
        <v>66</v>
      </c>
      <c r="C162" s="259">
        <v>409</v>
      </c>
      <c r="D162" s="236"/>
      <c r="E162" s="237"/>
      <c r="F162" s="188">
        <v>1034200</v>
      </c>
      <c r="G162" s="92"/>
      <c r="H162" s="247">
        <v>3.48</v>
      </c>
      <c r="I162" s="188">
        <v>1045925</v>
      </c>
      <c r="J162" s="188"/>
      <c r="K162" s="247">
        <v>3.55</v>
      </c>
      <c r="L162" s="188">
        <v>1051100</v>
      </c>
      <c r="M162" s="92"/>
      <c r="N162" s="196">
        <v>3.65</v>
      </c>
      <c r="O162" s="188">
        <v>1060475</v>
      </c>
      <c r="P162" s="92"/>
      <c r="Q162" s="195">
        <v>3.65</v>
      </c>
      <c r="R162" s="315"/>
      <c r="S162" s="305"/>
      <c r="T162" s="88"/>
      <c r="U162" s="208"/>
      <c r="W162" s="293"/>
      <c r="X162" s="205"/>
      <c r="Z162" s="295"/>
    </row>
    <row r="163" spans="1:26">
      <c r="A163" s="95">
        <v>31015</v>
      </c>
      <c r="B163" s="234" t="s">
        <v>67</v>
      </c>
      <c r="C163" s="259">
        <v>20300</v>
      </c>
      <c r="D163" s="236"/>
      <c r="E163" s="237"/>
      <c r="F163" s="188">
        <v>49000000</v>
      </c>
      <c r="G163" s="92"/>
      <c r="H163" s="247">
        <v>1.5</v>
      </c>
      <c r="I163" s="188">
        <v>57000000</v>
      </c>
      <c r="J163" s="188"/>
      <c r="K163" s="247">
        <v>1.5</v>
      </c>
      <c r="L163" s="188">
        <v>66500000</v>
      </c>
      <c r="M163" s="92"/>
      <c r="N163" s="196">
        <v>1.5</v>
      </c>
      <c r="O163" s="188">
        <v>78500000</v>
      </c>
      <c r="P163" s="92"/>
      <c r="Q163" s="195">
        <v>1.5</v>
      </c>
      <c r="R163" s="315"/>
      <c r="S163" s="278"/>
      <c r="T163" s="88"/>
      <c r="U163" s="208"/>
      <c r="W163" s="293"/>
      <c r="X163" s="205"/>
      <c r="Z163" s="295"/>
    </row>
    <row r="164" spans="1:26">
      <c r="A164" s="95">
        <v>31002</v>
      </c>
      <c r="B164" s="234" t="s">
        <v>68</v>
      </c>
      <c r="C164" s="259">
        <v>19887</v>
      </c>
      <c r="D164" s="236"/>
      <c r="E164" s="237"/>
      <c r="F164" s="188">
        <v>44220000</v>
      </c>
      <c r="G164" s="92"/>
      <c r="H164" s="247">
        <v>2.09</v>
      </c>
      <c r="I164" s="188">
        <v>45320000</v>
      </c>
      <c r="J164" s="188"/>
      <c r="K164" s="247">
        <v>2.0099999999999998</v>
      </c>
      <c r="L164" s="188">
        <v>48880000</v>
      </c>
      <c r="M164" s="92"/>
      <c r="N164" s="196">
        <v>2.1</v>
      </c>
      <c r="O164" s="188">
        <v>53250000</v>
      </c>
      <c r="P164" s="92"/>
      <c r="Q164" s="195">
        <v>2.2200000000000002</v>
      </c>
      <c r="R164" s="315"/>
      <c r="S164" s="278"/>
      <c r="T164" s="88"/>
      <c r="U164" s="208"/>
      <c r="W164" s="293"/>
      <c r="X164" s="205"/>
      <c r="Z164" s="295"/>
    </row>
    <row r="165" spans="1:26">
      <c r="A165" s="95">
        <v>31332</v>
      </c>
      <c r="B165" s="234" t="s">
        <v>69</v>
      </c>
      <c r="C165" s="259">
        <v>1898</v>
      </c>
      <c r="D165" s="236"/>
      <c r="E165" s="237"/>
      <c r="F165" s="188">
        <v>4449366</v>
      </c>
      <c r="G165" s="92"/>
      <c r="H165" s="247">
        <v>1.5</v>
      </c>
      <c r="I165" s="188">
        <v>4449366</v>
      </c>
      <c r="J165" s="188"/>
      <c r="K165" s="247">
        <v>1.5</v>
      </c>
      <c r="L165" s="188">
        <v>4449366</v>
      </c>
      <c r="M165" s="92"/>
      <c r="N165" s="196">
        <v>1.5</v>
      </c>
      <c r="O165" s="188">
        <v>4449366</v>
      </c>
      <c r="P165" s="92"/>
      <c r="Q165" s="195">
        <v>1.5</v>
      </c>
      <c r="R165" s="315"/>
      <c r="S165" s="289"/>
      <c r="T165" s="88"/>
      <c r="U165" s="208"/>
      <c r="W165" s="293"/>
      <c r="X165" s="205"/>
      <c r="Z165" s="295"/>
    </row>
    <row r="166" spans="1:26">
      <c r="A166" s="95">
        <v>31063</v>
      </c>
      <c r="B166" s="234" t="s">
        <v>71</v>
      </c>
      <c r="C166" s="259">
        <v>32</v>
      </c>
      <c r="D166" s="236"/>
      <c r="E166" s="237"/>
      <c r="F166" s="188">
        <v>196000</v>
      </c>
      <c r="G166" s="92"/>
      <c r="H166" s="247">
        <v>2.12</v>
      </c>
      <c r="I166" s="188">
        <v>160000</v>
      </c>
      <c r="J166" s="188"/>
      <c r="K166" s="247">
        <v>1.5</v>
      </c>
      <c r="L166" s="188">
        <v>168000</v>
      </c>
      <c r="M166" s="92"/>
      <c r="N166" s="196">
        <v>1.5</v>
      </c>
      <c r="O166" s="188">
        <v>177000</v>
      </c>
      <c r="P166" s="92"/>
      <c r="Q166" s="195">
        <v>1.5</v>
      </c>
      <c r="R166" s="315"/>
      <c r="S166" s="276"/>
      <c r="T166" s="88"/>
      <c r="U166" s="208"/>
      <c r="W166" s="293"/>
      <c r="X166" s="205"/>
      <c r="Z166" s="295"/>
    </row>
    <row r="167" spans="1:26">
      <c r="A167" s="95">
        <v>31004</v>
      </c>
      <c r="B167" s="234" t="s">
        <v>72</v>
      </c>
      <c r="C167" s="259">
        <v>8683</v>
      </c>
      <c r="D167" s="236"/>
      <c r="E167" s="237"/>
      <c r="F167" s="188">
        <v>9548300</v>
      </c>
      <c r="G167" s="92"/>
      <c r="H167" s="247">
        <v>1.5</v>
      </c>
      <c r="I167" s="188">
        <v>10980500</v>
      </c>
      <c r="J167" s="188"/>
      <c r="K167" s="247">
        <v>1.5</v>
      </c>
      <c r="L167" s="188">
        <v>12627600</v>
      </c>
      <c r="M167" s="92"/>
      <c r="N167" s="196">
        <v>1.5</v>
      </c>
      <c r="O167" s="188">
        <v>14521800</v>
      </c>
      <c r="P167" s="92"/>
      <c r="Q167" s="195">
        <v>1.5</v>
      </c>
      <c r="R167" s="315"/>
      <c r="S167" s="276"/>
      <c r="T167" s="88"/>
      <c r="U167" s="208"/>
      <c r="W167" s="293"/>
      <c r="X167" s="205"/>
      <c r="Z167" s="295"/>
    </row>
    <row r="168" spans="1:26">
      <c r="A168" s="95">
        <v>31025</v>
      </c>
      <c r="B168" s="234" t="s">
        <v>74</v>
      </c>
      <c r="C168" s="259">
        <v>10655</v>
      </c>
      <c r="D168" s="236"/>
      <c r="E168" s="237"/>
      <c r="F168" s="188">
        <v>26500000</v>
      </c>
      <c r="G168" s="92"/>
      <c r="H168" s="247">
        <v>2.97</v>
      </c>
      <c r="I168" s="188">
        <v>26500000</v>
      </c>
      <c r="J168" s="188"/>
      <c r="K168" s="247">
        <v>2.7</v>
      </c>
      <c r="L168" s="188">
        <v>26500000</v>
      </c>
      <c r="M168" s="92"/>
      <c r="N168" s="196">
        <v>2.4500000000000002</v>
      </c>
      <c r="O168" s="188">
        <v>26500000</v>
      </c>
      <c r="P168" s="92"/>
      <c r="Q168" s="195">
        <v>2.23</v>
      </c>
      <c r="R168" s="315"/>
      <c r="S168" s="316"/>
      <c r="T168" s="88"/>
      <c r="U168" s="208"/>
      <c r="W168" s="293"/>
      <c r="X168" s="205"/>
      <c r="Z168" s="295"/>
    </row>
    <row r="169" spans="1:26">
      <c r="A169" s="95">
        <v>31103</v>
      </c>
      <c r="B169" s="234" t="s">
        <v>76</v>
      </c>
      <c r="C169" s="259">
        <v>6791</v>
      </c>
      <c r="D169" s="236"/>
      <c r="E169" s="237"/>
      <c r="F169" s="188">
        <v>10350062</v>
      </c>
      <c r="G169" s="92"/>
      <c r="H169" s="247">
        <v>1.5</v>
      </c>
      <c r="I169" s="188">
        <v>11902571</v>
      </c>
      <c r="J169" s="188"/>
      <c r="K169" s="247">
        <v>1.5</v>
      </c>
      <c r="L169" s="188">
        <v>13687957</v>
      </c>
      <c r="M169" s="92"/>
      <c r="N169" s="196">
        <v>1.5</v>
      </c>
      <c r="O169" s="188">
        <v>15741150</v>
      </c>
      <c r="P169" s="92"/>
      <c r="Q169" s="195">
        <v>1.5</v>
      </c>
      <c r="R169" s="315"/>
      <c r="S169" s="316"/>
      <c r="T169" s="88"/>
      <c r="U169" s="208"/>
      <c r="W169" s="293"/>
      <c r="X169" s="205"/>
      <c r="Z169" s="295"/>
    </row>
    <row r="170" spans="1:26">
      <c r="A170" s="95">
        <v>31006</v>
      </c>
      <c r="B170" s="234" t="s">
        <v>77</v>
      </c>
      <c r="C170" s="259">
        <v>15909</v>
      </c>
      <c r="D170" s="236"/>
      <c r="E170" s="237"/>
      <c r="F170" s="188">
        <v>31636355</v>
      </c>
      <c r="G170" s="92"/>
      <c r="H170" s="247">
        <v>1.5</v>
      </c>
      <c r="I170" s="188">
        <v>36381808</v>
      </c>
      <c r="J170" s="188"/>
      <c r="K170" s="247">
        <v>1.5</v>
      </c>
      <c r="L170" s="188">
        <v>41839079</v>
      </c>
      <c r="M170" s="92"/>
      <c r="N170" s="196">
        <v>1.5</v>
      </c>
      <c r="O170" s="188">
        <v>48144941</v>
      </c>
      <c r="P170" s="92"/>
      <c r="Q170" s="195">
        <v>1.5</v>
      </c>
      <c r="R170" s="315"/>
      <c r="S170" s="316"/>
      <c r="T170" s="88"/>
      <c r="U170" s="208"/>
      <c r="W170" s="293"/>
      <c r="X170" s="205"/>
      <c r="Z170" s="295"/>
    </row>
    <row r="171" spans="1:26">
      <c r="A171" s="95">
        <v>31201</v>
      </c>
      <c r="B171" s="234" t="s">
        <v>64</v>
      </c>
      <c r="C171" s="259">
        <v>9929</v>
      </c>
      <c r="D171" s="236"/>
      <c r="E171" s="237"/>
      <c r="F171" s="188">
        <v>15085000</v>
      </c>
      <c r="G171" s="92"/>
      <c r="H171" s="247">
        <v>1.5</v>
      </c>
      <c r="I171" s="188">
        <v>17350000</v>
      </c>
      <c r="J171" s="188"/>
      <c r="K171" s="247">
        <v>1.5</v>
      </c>
      <c r="L171" s="188">
        <v>19950000</v>
      </c>
      <c r="M171" s="92"/>
      <c r="N171" s="196">
        <v>1.5</v>
      </c>
      <c r="O171" s="188">
        <v>22945000</v>
      </c>
      <c r="P171" s="92"/>
      <c r="Q171" s="195">
        <v>1.5</v>
      </c>
      <c r="R171" s="315"/>
      <c r="S171" s="316"/>
      <c r="T171" s="88"/>
      <c r="U171" s="208"/>
      <c r="W171" s="293"/>
      <c r="X171" s="205"/>
      <c r="Z171" s="295"/>
    </row>
    <row r="172" spans="1:26">
      <c r="A172" s="95">
        <v>31311</v>
      </c>
      <c r="B172" s="234" t="s">
        <v>81</v>
      </c>
      <c r="C172" s="259">
        <v>1981</v>
      </c>
      <c r="D172" s="236"/>
      <c r="E172" s="237"/>
      <c r="F172" s="188">
        <v>2372865</v>
      </c>
      <c r="G172" s="92"/>
      <c r="H172" s="247">
        <v>1.5</v>
      </c>
      <c r="I172" s="188">
        <v>2705066</v>
      </c>
      <c r="J172" s="188"/>
      <c r="K172" s="247">
        <v>1.5</v>
      </c>
      <c r="L172" s="188">
        <v>3083775</v>
      </c>
      <c r="M172" s="92"/>
      <c r="N172" s="196">
        <v>1.5</v>
      </c>
      <c r="O172" s="188">
        <v>3515504</v>
      </c>
      <c r="P172" s="92"/>
      <c r="Q172" s="195">
        <v>1.5</v>
      </c>
      <c r="R172" s="315"/>
      <c r="S172" s="316"/>
      <c r="T172" s="88"/>
      <c r="U172" s="208"/>
      <c r="W172" s="293"/>
      <c r="X172" s="205"/>
      <c r="Z172" s="295"/>
    </row>
    <row r="173" spans="1:26">
      <c r="A173" s="95"/>
      <c r="B173" s="234"/>
      <c r="C173" s="259"/>
      <c r="D173" s="236"/>
      <c r="E173" s="237"/>
      <c r="F173" s="188"/>
      <c r="G173" s="92"/>
      <c r="H173" s="247"/>
      <c r="I173" s="188"/>
      <c r="J173" s="188"/>
      <c r="K173" s="247"/>
      <c r="L173" s="188"/>
      <c r="M173" s="92"/>
      <c r="N173" s="196"/>
      <c r="O173" s="188"/>
      <c r="P173" s="92"/>
      <c r="Q173" s="195"/>
      <c r="R173" s="315"/>
      <c r="S173" s="325"/>
      <c r="T173" s="88"/>
      <c r="U173" s="208"/>
      <c r="W173" s="293"/>
      <c r="X173" s="205"/>
      <c r="Z173" s="295"/>
    </row>
    <row r="174" spans="1:26" s="353" customFormat="1" ht="15">
      <c r="A174" s="339" t="s">
        <v>142</v>
      </c>
      <c r="B174" s="340"/>
      <c r="C174" s="341"/>
      <c r="D174" s="342"/>
      <c r="E174" s="343"/>
      <c r="F174" s="344"/>
      <c r="G174" s="345"/>
      <c r="H174" s="346"/>
      <c r="I174" s="344"/>
      <c r="J174" s="344"/>
      <c r="K174" s="346"/>
      <c r="L174" s="344"/>
      <c r="M174" s="345"/>
      <c r="N174" s="347"/>
      <c r="O174" s="344"/>
      <c r="P174" s="345"/>
      <c r="Q174" s="348"/>
      <c r="R174" s="349"/>
      <c r="S174" s="350"/>
      <c r="T174" s="351"/>
      <c r="U174" s="352"/>
      <c r="W174" s="354"/>
      <c r="X174" s="355"/>
      <c r="Z174" s="356"/>
    </row>
    <row r="175" spans="1:26">
      <c r="A175" s="95">
        <v>32356</v>
      </c>
      <c r="B175" s="234" t="s">
        <v>149</v>
      </c>
      <c r="C175" s="259">
        <v>13811</v>
      </c>
      <c r="D175" s="236"/>
      <c r="E175" s="237"/>
      <c r="F175" s="188">
        <v>13646750</v>
      </c>
      <c r="G175" s="92"/>
      <c r="H175" s="247">
        <v>1.5</v>
      </c>
      <c r="I175" s="188">
        <v>14738500</v>
      </c>
      <c r="J175" s="188"/>
      <c r="K175" s="247">
        <v>1.5</v>
      </c>
      <c r="L175" s="188">
        <v>15915500</v>
      </c>
      <c r="M175" s="92"/>
      <c r="N175" s="196">
        <v>1.5</v>
      </c>
      <c r="O175" s="188"/>
      <c r="P175" s="92"/>
      <c r="Q175" s="195"/>
      <c r="R175" s="315"/>
      <c r="S175" s="326"/>
      <c r="T175" s="88"/>
      <c r="U175" s="208"/>
      <c r="W175" s="293"/>
      <c r="X175" s="205"/>
      <c r="Z175" s="295"/>
    </row>
    <row r="176" spans="1:26">
      <c r="A176" s="95">
        <v>32360</v>
      </c>
      <c r="B176" s="234" t="s">
        <v>151</v>
      </c>
      <c r="C176" s="259">
        <v>4678</v>
      </c>
      <c r="D176" s="236"/>
      <c r="E176" s="237"/>
      <c r="F176" s="188">
        <v>5800000</v>
      </c>
      <c r="G176" s="92"/>
      <c r="H176" s="247">
        <v>1.5</v>
      </c>
      <c r="I176" s="188">
        <v>6400000</v>
      </c>
      <c r="J176" s="188"/>
      <c r="K176" s="247">
        <v>1.5</v>
      </c>
      <c r="L176" s="188">
        <v>7000000</v>
      </c>
      <c r="M176" s="92"/>
      <c r="N176" s="196">
        <v>1.5</v>
      </c>
      <c r="O176" s="188"/>
      <c r="P176" s="92"/>
      <c r="Q176" s="195"/>
      <c r="R176" s="315"/>
      <c r="S176" s="329"/>
      <c r="T176" s="88"/>
      <c r="U176" s="208"/>
      <c r="W176" s="293"/>
      <c r="X176" s="205"/>
      <c r="Z176" s="295"/>
    </row>
    <row r="177" spans="1:26">
      <c r="A177" s="95">
        <v>32414</v>
      </c>
      <c r="B177" s="234" t="s">
        <v>154</v>
      </c>
      <c r="C177" s="259">
        <v>2441</v>
      </c>
      <c r="D177" s="236"/>
      <c r="E177" s="237"/>
      <c r="F177" s="188">
        <v>2000000</v>
      </c>
      <c r="G177" s="92"/>
      <c r="H177" s="247">
        <v>1.5</v>
      </c>
      <c r="I177" s="188">
        <v>2000000</v>
      </c>
      <c r="J177" s="188"/>
      <c r="K177" s="247">
        <v>1.5</v>
      </c>
      <c r="L177" s="188">
        <v>2000000</v>
      </c>
      <c r="M177" s="92"/>
      <c r="N177" s="196">
        <v>1.5</v>
      </c>
      <c r="O177" s="188"/>
      <c r="P177" s="92"/>
      <c r="Q177" s="195"/>
      <c r="R177" s="315"/>
      <c r="S177" s="329"/>
      <c r="T177" s="88"/>
      <c r="U177" s="208"/>
      <c r="W177" s="293"/>
      <c r="X177" s="205"/>
      <c r="Z177" s="295"/>
    </row>
    <row r="178" spans="1:26">
      <c r="A178" s="95">
        <v>32358</v>
      </c>
      <c r="B178" s="234" t="s">
        <v>150</v>
      </c>
      <c r="C178" s="259">
        <v>877</v>
      </c>
      <c r="D178" s="236"/>
      <c r="E178" s="237"/>
      <c r="F178" s="188">
        <v>997304</v>
      </c>
      <c r="G178" s="92"/>
      <c r="H178" s="247">
        <v>1.5</v>
      </c>
      <c r="I178" s="188">
        <v>1097035</v>
      </c>
      <c r="J178" s="188"/>
      <c r="K178" s="247">
        <v>1.5</v>
      </c>
      <c r="L178" s="188">
        <v>1206738</v>
      </c>
      <c r="M178" s="92"/>
      <c r="N178" s="196">
        <v>1.5</v>
      </c>
      <c r="O178" s="188"/>
      <c r="P178" s="92"/>
      <c r="Q178" s="195"/>
      <c r="R178" s="315"/>
      <c r="S178" s="325"/>
      <c r="T178" s="88"/>
      <c r="U178" s="208"/>
      <c r="W178" s="293"/>
      <c r="X178" s="205"/>
      <c r="Z178" s="295"/>
    </row>
    <row r="179" spans="1:26">
      <c r="A179" s="95">
        <v>32312</v>
      </c>
      <c r="B179" s="234" t="s">
        <v>144</v>
      </c>
      <c r="C179" s="259">
        <v>52</v>
      </c>
      <c r="D179" s="236"/>
      <c r="E179" s="237"/>
      <c r="F179" s="188">
        <v>185000</v>
      </c>
      <c r="G179" s="92"/>
      <c r="H179" s="247">
        <v>1.5</v>
      </c>
      <c r="I179" s="188">
        <v>200000</v>
      </c>
      <c r="J179" s="188"/>
      <c r="K179" s="247">
        <v>1.5</v>
      </c>
      <c r="L179" s="188">
        <v>215000</v>
      </c>
      <c r="M179" s="92"/>
      <c r="N179" s="196">
        <v>1.5</v>
      </c>
      <c r="O179" s="188"/>
      <c r="P179" s="92"/>
      <c r="Q179" s="195"/>
      <c r="R179" s="315"/>
      <c r="S179" s="325"/>
      <c r="T179" s="88"/>
      <c r="U179" s="208"/>
      <c r="W179" s="293"/>
      <c r="X179" s="205"/>
      <c r="Z179" s="295"/>
    </row>
    <row r="180" spans="1:26">
      <c r="A180" s="95">
        <v>32362</v>
      </c>
      <c r="B180" s="234" t="s">
        <v>152</v>
      </c>
      <c r="C180" s="259">
        <v>491</v>
      </c>
      <c r="D180" s="236"/>
      <c r="E180" s="237"/>
      <c r="F180" s="188">
        <v>1068175</v>
      </c>
      <c r="G180" s="92"/>
      <c r="H180" s="247">
        <v>1.5</v>
      </c>
      <c r="I180" s="188">
        <v>1281811</v>
      </c>
      <c r="J180" s="188"/>
      <c r="K180" s="247">
        <v>1.5</v>
      </c>
      <c r="L180" s="188">
        <v>1538173</v>
      </c>
      <c r="M180" s="92"/>
      <c r="N180" s="196">
        <v>1.5</v>
      </c>
      <c r="O180" s="188"/>
      <c r="P180" s="92"/>
      <c r="Q180" s="195"/>
      <c r="R180" s="315"/>
      <c r="S180" s="329"/>
      <c r="T180" s="88"/>
      <c r="U180" s="208"/>
      <c r="W180" s="293"/>
      <c r="X180" s="205"/>
      <c r="Z180" s="295"/>
    </row>
    <row r="181" spans="1:26">
      <c r="A181" s="95">
        <v>32326</v>
      </c>
      <c r="B181" s="234" t="s">
        <v>147</v>
      </c>
      <c r="C181" s="259">
        <v>1867</v>
      </c>
      <c r="D181" s="236"/>
      <c r="E181" s="237"/>
      <c r="F181" s="188">
        <v>976836</v>
      </c>
      <c r="G181" s="92"/>
      <c r="H181" s="247">
        <v>1.5</v>
      </c>
      <c r="I181" s="188">
        <v>1035446</v>
      </c>
      <c r="J181" s="188"/>
      <c r="K181" s="247">
        <v>1.5</v>
      </c>
      <c r="L181" s="188">
        <v>1097573</v>
      </c>
      <c r="M181" s="92"/>
      <c r="N181" s="196">
        <v>1.5</v>
      </c>
      <c r="O181" s="188"/>
      <c r="P181" s="92"/>
      <c r="Q181" s="195"/>
      <c r="R181" s="315"/>
      <c r="S181" s="325"/>
      <c r="T181" s="88"/>
      <c r="U181" s="208"/>
      <c r="W181" s="293"/>
      <c r="X181" s="205"/>
      <c r="Z181" s="295"/>
    </row>
    <row r="182" spans="1:26">
      <c r="A182" s="95">
        <v>32354</v>
      </c>
      <c r="B182" s="234" t="s">
        <v>148</v>
      </c>
      <c r="C182" s="259">
        <v>10265</v>
      </c>
      <c r="D182" s="236"/>
      <c r="E182" s="237"/>
      <c r="F182" s="188">
        <v>9500000</v>
      </c>
      <c r="G182" s="92"/>
      <c r="H182" s="247">
        <v>1.5</v>
      </c>
      <c r="I182" s="188">
        <v>9900000</v>
      </c>
      <c r="J182" s="188"/>
      <c r="K182" s="247">
        <v>1.5</v>
      </c>
      <c r="L182" s="188">
        <v>10500000</v>
      </c>
      <c r="M182" s="92"/>
      <c r="N182" s="196">
        <v>1.5</v>
      </c>
      <c r="O182" s="188"/>
      <c r="P182" s="92"/>
      <c r="Q182" s="195"/>
      <c r="R182" s="315"/>
      <c r="S182" s="325"/>
      <c r="T182" s="88"/>
      <c r="U182" s="208"/>
      <c r="W182" s="293"/>
      <c r="X182" s="205"/>
      <c r="Z182" s="295"/>
    </row>
    <row r="183" spans="1:26">
      <c r="A183" s="95">
        <v>32325</v>
      </c>
      <c r="B183" s="234" t="s">
        <v>145</v>
      </c>
      <c r="C183" s="259">
        <v>1397</v>
      </c>
      <c r="D183" s="236"/>
      <c r="E183" s="237"/>
      <c r="F183" s="188">
        <v>1785000</v>
      </c>
      <c r="G183" s="92"/>
      <c r="H183" s="247">
        <v>1.5</v>
      </c>
      <c r="I183" s="188">
        <v>1995000</v>
      </c>
      <c r="J183" s="188"/>
      <c r="K183" s="247">
        <v>1.5</v>
      </c>
      <c r="L183" s="188">
        <v>2240000</v>
      </c>
      <c r="M183" s="92"/>
      <c r="N183" s="196">
        <v>1.5</v>
      </c>
      <c r="O183" s="188"/>
      <c r="P183" s="92"/>
      <c r="Q183" s="195"/>
      <c r="R183" s="315"/>
      <c r="S183" s="329"/>
      <c r="T183" s="88"/>
      <c r="U183" s="208"/>
      <c r="W183" s="293"/>
      <c r="X183" s="205"/>
      <c r="Z183" s="295"/>
    </row>
    <row r="184" spans="1:26">
      <c r="A184" s="95">
        <v>32416</v>
      </c>
      <c r="B184" s="234" t="s">
        <v>155</v>
      </c>
      <c r="C184" s="259">
        <v>2441</v>
      </c>
      <c r="D184" s="236"/>
      <c r="E184" s="237"/>
      <c r="F184" s="188">
        <v>1646500</v>
      </c>
      <c r="G184" s="92"/>
      <c r="H184" s="247">
        <v>1.5</v>
      </c>
      <c r="I184" s="188">
        <v>1864200</v>
      </c>
      <c r="J184" s="188"/>
      <c r="K184" s="247">
        <v>1.5</v>
      </c>
      <c r="L184" s="188">
        <v>2087900</v>
      </c>
      <c r="M184" s="92"/>
      <c r="N184" s="196">
        <v>1.5</v>
      </c>
      <c r="O184" s="188"/>
      <c r="P184" s="92"/>
      <c r="Q184" s="195"/>
      <c r="R184" s="315"/>
      <c r="S184" s="329"/>
      <c r="T184" s="88"/>
      <c r="U184" s="208"/>
      <c r="W184" s="293"/>
      <c r="X184" s="205"/>
      <c r="Z184" s="295"/>
    </row>
    <row r="185" spans="1:26">
      <c r="A185" s="95">
        <v>32081</v>
      </c>
      <c r="B185" s="234" t="s">
        <v>143</v>
      </c>
      <c r="C185" s="259">
        <v>30507</v>
      </c>
      <c r="D185" s="236"/>
      <c r="E185" s="237"/>
      <c r="F185" s="188">
        <v>32000000</v>
      </c>
      <c r="G185" s="92"/>
      <c r="H185" s="247">
        <v>1.5</v>
      </c>
      <c r="I185" s="188">
        <v>35000000</v>
      </c>
      <c r="J185" s="188"/>
      <c r="K185" s="247">
        <v>1.5</v>
      </c>
      <c r="L185" s="188">
        <v>38000000</v>
      </c>
      <c r="M185" s="92"/>
      <c r="N185" s="196">
        <v>1.5</v>
      </c>
      <c r="O185" s="188"/>
      <c r="P185" s="92"/>
      <c r="Q185" s="195"/>
      <c r="R185" s="315"/>
      <c r="S185" s="329"/>
      <c r="T185" s="88"/>
      <c r="U185" s="208"/>
      <c r="W185" s="293"/>
      <c r="X185" s="205"/>
      <c r="Z185" s="295"/>
    </row>
    <row r="186" spans="1:26">
      <c r="A186" s="95">
        <v>32363</v>
      </c>
      <c r="B186" s="234" t="s">
        <v>153</v>
      </c>
      <c r="C186" s="259">
        <v>3733</v>
      </c>
      <c r="D186" s="236"/>
      <c r="E186" s="237"/>
      <c r="F186" s="188">
        <v>3446815</v>
      </c>
      <c r="G186" s="92"/>
      <c r="H186" s="247">
        <v>1.5</v>
      </c>
      <c r="I186" s="188">
        <v>3791497</v>
      </c>
      <c r="J186" s="188"/>
      <c r="K186" s="247">
        <v>1.5</v>
      </c>
      <c r="L186" s="188">
        <v>4170646</v>
      </c>
      <c r="M186" s="92"/>
      <c r="N186" s="196">
        <v>1.5</v>
      </c>
      <c r="O186" s="188"/>
      <c r="P186" s="92"/>
      <c r="Q186" s="195"/>
      <c r="R186" s="315"/>
      <c r="S186" s="316"/>
      <c r="T186" s="88"/>
      <c r="U186" s="208"/>
      <c r="W186" s="293"/>
      <c r="X186" s="205"/>
      <c r="Z186" s="295"/>
    </row>
    <row r="187" spans="1:26">
      <c r="A187" s="95"/>
      <c r="B187" s="234"/>
      <c r="C187" s="259"/>
      <c r="D187" s="236"/>
      <c r="E187" s="237"/>
      <c r="F187" s="188"/>
      <c r="G187" s="92"/>
      <c r="H187" s="247"/>
      <c r="I187" s="188"/>
      <c r="J187" s="188"/>
      <c r="K187" s="247"/>
      <c r="L187" s="188"/>
      <c r="M187" s="92"/>
      <c r="N187" s="196"/>
      <c r="O187" s="188"/>
      <c r="P187" s="92"/>
      <c r="Q187" s="195"/>
      <c r="R187" s="315"/>
      <c r="S187" s="329"/>
      <c r="T187" s="88"/>
      <c r="U187" s="208"/>
      <c r="W187" s="293"/>
      <c r="X187" s="205"/>
      <c r="Z187" s="295"/>
    </row>
    <row r="188" spans="1:26" s="353" customFormat="1" ht="15">
      <c r="A188" s="339" t="s">
        <v>157</v>
      </c>
      <c r="B188" s="340"/>
      <c r="C188" s="341"/>
      <c r="D188" s="342"/>
      <c r="E188" s="343"/>
      <c r="F188" s="344"/>
      <c r="G188" s="345"/>
      <c r="H188" s="346"/>
      <c r="I188" s="344"/>
      <c r="J188" s="344"/>
      <c r="K188" s="346"/>
      <c r="L188" s="344"/>
      <c r="M188" s="345"/>
      <c r="N188" s="347"/>
      <c r="O188" s="344"/>
      <c r="P188" s="345"/>
      <c r="Q188" s="348"/>
      <c r="R188" s="349"/>
      <c r="S188" s="350"/>
      <c r="T188" s="351"/>
      <c r="U188" s="352"/>
      <c r="W188" s="354"/>
      <c r="X188" s="355"/>
      <c r="Z188" s="356"/>
    </row>
    <row r="189" spans="1:26">
      <c r="A189" s="95">
        <v>33115</v>
      </c>
      <c r="B189" s="234" t="s">
        <v>159</v>
      </c>
      <c r="C189" s="259">
        <v>1774</v>
      </c>
      <c r="D189" s="236"/>
      <c r="E189" s="237"/>
      <c r="F189" s="188">
        <v>1590688</v>
      </c>
      <c r="G189" s="92"/>
      <c r="H189" s="247">
        <v>1.5</v>
      </c>
      <c r="I189" s="188">
        <v>1622502</v>
      </c>
      <c r="J189" s="188"/>
      <c r="K189" s="247">
        <v>1.5</v>
      </c>
      <c r="L189" s="188">
        <v>1687402</v>
      </c>
      <c r="M189" s="92"/>
      <c r="N189" s="196">
        <v>1.5</v>
      </c>
      <c r="O189" s="188">
        <v>1738024</v>
      </c>
      <c r="P189" s="92"/>
      <c r="Q189" s="195">
        <v>1.5</v>
      </c>
      <c r="R189" s="315"/>
      <c r="S189" s="329"/>
      <c r="T189" s="88"/>
      <c r="U189" s="208"/>
      <c r="W189" s="293"/>
      <c r="X189" s="205"/>
      <c r="Z189" s="295"/>
    </row>
    <row r="190" spans="1:26">
      <c r="A190" s="95">
        <v>33030</v>
      </c>
      <c r="B190" s="234" t="s">
        <v>161</v>
      </c>
      <c r="C190" s="259">
        <v>31</v>
      </c>
      <c r="D190" s="236"/>
      <c r="E190" s="237"/>
      <c r="F190" s="188">
        <v>45000</v>
      </c>
      <c r="G190" s="92"/>
      <c r="H190" s="247">
        <v>1.5</v>
      </c>
      <c r="I190" s="188">
        <v>45000</v>
      </c>
      <c r="J190" s="188"/>
      <c r="K190" s="247">
        <v>1.5</v>
      </c>
      <c r="L190" s="188"/>
      <c r="M190" s="92"/>
      <c r="N190" s="196"/>
      <c r="O190" s="188"/>
      <c r="P190" s="92"/>
      <c r="Q190" s="195"/>
      <c r="R190" s="315"/>
      <c r="S190" s="329"/>
      <c r="T190" s="88"/>
      <c r="U190" s="208"/>
      <c r="W190" s="293"/>
      <c r="X190" s="205"/>
      <c r="Z190" s="295"/>
    </row>
    <row r="191" spans="1:26">
      <c r="A191" s="95">
        <v>33070</v>
      </c>
      <c r="B191" s="234" t="s">
        <v>160</v>
      </c>
      <c r="C191" s="259">
        <v>735</v>
      </c>
      <c r="D191" s="236"/>
      <c r="E191" s="237"/>
      <c r="F191" s="188">
        <v>152000</v>
      </c>
      <c r="G191" s="92"/>
      <c r="H191" s="247">
        <v>1.17</v>
      </c>
      <c r="I191" s="188">
        <v>152000</v>
      </c>
      <c r="J191" s="188"/>
      <c r="K191" s="247">
        <v>1.1599999999999999</v>
      </c>
      <c r="L191" s="188">
        <v>152000</v>
      </c>
      <c r="M191" s="92"/>
      <c r="N191" s="196">
        <v>1.1499999999999999</v>
      </c>
      <c r="O191" s="188">
        <v>152000</v>
      </c>
      <c r="P191" s="92"/>
      <c r="Q191" s="195">
        <v>1.1399999999999999</v>
      </c>
      <c r="R191" s="315"/>
      <c r="S191" s="329"/>
      <c r="T191" s="88"/>
      <c r="U191" s="208"/>
      <c r="W191" s="293"/>
      <c r="X191" s="205"/>
      <c r="Z191" s="295"/>
    </row>
    <row r="192" spans="1:26">
      <c r="A192" s="95">
        <v>33049</v>
      </c>
      <c r="B192" s="234" t="s">
        <v>168</v>
      </c>
      <c r="C192" s="259">
        <v>350</v>
      </c>
      <c r="D192" s="236"/>
      <c r="E192" s="237"/>
      <c r="F192" s="188">
        <v>50000</v>
      </c>
      <c r="G192" s="92"/>
      <c r="H192" s="247">
        <v>1.5</v>
      </c>
      <c r="I192" s="188">
        <v>50000</v>
      </c>
      <c r="J192" s="188"/>
      <c r="K192" s="247">
        <v>1.5</v>
      </c>
      <c r="L192" s="188">
        <v>50000</v>
      </c>
      <c r="M192" s="92"/>
      <c r="N192" s="196">
        <v>1.5</v>
      </c>
      <c r="O192" s="188">
        <v>50000</v>
      </c>
      <c r="P192" s="92"/>
      <c r="Q192" s="195">
        <v>1.5</v>
      </c>
      <c r="R192" s="315"/>
      <c r="S192" s="329"/>
      <c r="T192" s="88"/>
      <c r="U192" s="208"/>
      <c r="W192" s="293"/>
      <c r="X192" s="205"/>
      <c r="Z192" s="295"/>
    </row>
    <row r="193" spans="1:27">
      <c r="A193" s="95"/>
      <c r="B193" s="234"/>
      <c r="C193" s="259"/>
      <c r="D193" s="236"/>
      <c r="E193" s="237"/>
      <c r="F193" s="188"/>
      <c r="G193" s="92"/>
      <c r="H193" s="247"/>
      <c r="I193" s="188"/>
      <c r="J193" s="188"/>
      <c r="K193" s="247"/>
      <c r="L193" s="188"/>
      <c r="M193" s="92"/>
      <c r="N193" s="196"/>
      <c r="O193" s="188"/>
      <c r="P193" s="92"/>
      <c r="Q193" s="195"/>
      <c r="R193" s="315"/>
      <c r="S193" s="332"/>
      <c r="T193" s="88"/>
      <c r="U193" s="208"/>
      <c r="W193" s="293"/>
      <c r="X193" s="205"/>
      <c r="Z193" s="295"/>
    </row>
    <row r="194" spans="1:27" s="353" customFormat="1" ht="15">
      <c r="A194" s="339" t="s">
        <v>198</v>
      </c>
      <c r="B194" s="340"/>
      <c r="C194" s="341"/>
      <c r="D194" s="342"/>
      <c r="E194" s="343"/>
      <c r="F194" s="344"/>
      <c r="G194" s="345"/>
      <c r="H194" s="346"/>
      <c r="I194" s="344"/>
      <c r="J194" s="344"/>
      <c r="K194" s="346"/>
      <c r="L194" s="344"/>
      <c r="M194" s="345"/>
      <c r="N194" s="347"/>
      <c r="O194" s="344"/>
      <c r="P194" s="345"/>
      <c r="Q194" s="348"/>
      <c r="R194" s="349"/>
      <c r="S194" s="350"/>
      <c r="T194" s="351"/>
      <c r="U194" s="352"/>
      <c r="W194" s="354"/>
      <c r="X194" s="355"/>
      <c r="Z194" s="356"/>
    </row>
    <row r="195" spans="1:27">
      <c r="A195" s="95">
        <v>36250</v>
      </c>
      <c r="B195" s="234" t="s">
        <v>199</v>
      </c>
      <c r="C195" s="259">
        <v>1421</v>
      </c>
      <c r="D195" s="236"/>
      <c r="E195" s="237"/>
      <c r="F195" s="188">
        <v>2300000</v>
      </c>
      <c r="G195" s="92"/>
      <c r="H195" s="247">
        <v>1.5</v>
      </c>
      <c r="I195" s="188">
        <v>2450000</v>
      </c>
      <c r="J195" s="188"/>
      <c r="K195" s="247">
        <v>1.5</v>
      </c>
      <c r="L195" s="188">
        <v>2600000</v>
      </c>
      <c r="M195" s="92"/>
      <c r="N195" s="196">
        <v>1.5</v>
      </c>
      <c r="O195" s="188">
        <v>2750000</v>
      </c>
      <c r="P195" s="92"/>
      <c r="Q195" s="195">
        <v>1.5</v>
      </c>
      <c r="R195" s="315"/>
      <c r="S195" s="329"/>
      <c r="T195" s="88"/>
      <c r="U195" s="208"/>
      <c r="W195" s="293"/>
      <c r="X195" s="205"/>
      <c r="Z195" s="295"/>
    </row>
    <row r="196" spans="1:27">
      <c r="A196" s="95">
        <v>36400</v>
      </c>
      <c r="B196" s="234" t="s">
        <v>202</v>
      </c>
      <c r="C196" s="259">
        <v>756</v>
      </c>
      <c r="D196" s="236"/>
      <c r="E196" s="237"/>
      <c r="F196" s="188">
        <v>2300000</v>
      </c>
      <c r="G196" s="92"/>
      <c r="H196" s="247">
        <v>3.3</v>
      </c>
      <c r="I196" s="188">
        <v>2375000</v>
      </c>
      <c r="J196" s="188"/>
      <c r="K196" s="247">
        <v>3.3</v>
      </c>
      <c r="L196" s="188">
        <v>2500000</v>
      </c>
      <c r="M196" s="92"/>
      <c r="N196" s="196">
        <v>3.3</v>
      </c>
      <c r="O196" s="188"/>
      <c r="P196" s="92"/>
      <c r="Q196" s="195"/>
      <c r="R196" s="315"/>
      <c r="S196" s="329"/>
      <c r="T196" s="88"/>
      <c r="U196" s="208"/>
      <c r="W196" s="293"/>
      <c r="X196" s="205"/>
      <c r="Z196" s="295"/>
    </row>
    <row r="197" spans="1:27">
      <c r="A197" s="95">
        <v>36101</v>
      </c>
      <c r="B197" s="234" t="s">
        <v>203</v>
      </c>
      <c r="C197" s="259">
        <v>17</v>
      </c>
      <c r="D197" s="236"/>
      <c r="E197" s="237"/>
      <c r="F197" s="188">
        <v>230730</v>
      </c>
      <c r="G197" s="92"/>
      <c r="H197" s="247">
        <v>2.4900000000000002</v>
      </c>
      <c r="I197" s="188">
        <v>230730</v>
      </c>
      <c r="J197" s="188"/>
      <c r="K197" s="247">
        <v>2.4900000000000002</v>
      </c>
      <c r="L197" s="188"/>
      <c r="M197" s="92"/>
      <c r="N197" s="196"/>
      <c r="O197" s="188"/>
      <c r="P197" s="92"/>
      <c r="Q197" s="195"/>
      <c r="R197" s="315"/>
      <c r="S197" s="329"/>
      <c r="T197" s="88"/>
      <c r="U197" s="208"/>
      <c r="W197" s="293"/>
      <c r="X197" s="205"/>
      <c r="Z197" s="295"/>
    </row>
    <row r="198" spans="1:27">
      <c r="A198" s="95">
        <v>36402</v>
      </c>
      <c r="B198" s="234" t="s">
        <v>204</v>
      </c>
      <c r="C198" s="259">
        <v>254</v>
      </c>
      <c r="D198" s="236"/>
      <c r="E198" s="237"/>
      <c r="F198" s="188">
        <v>560600</v>
      </c>
      <c r="G198" s="92"/>
      <c r="H198" s="247">
        <v>1.5</v>
      </c>
      <c r="I198" s="188">
        <v>590000</v>
      </c>
      <c r="J198" s="188"/>
      <c r="K198" s="247">
        <v>1.5</v>
      </c>
      <c r="L198" s="188"/>
      <c r="M198" s="92"/>
      <c r="N198" s="196"/>
      <c r="O198" s="188"/>
      <c r="P198" s="92"/>
      <c r="Q198" s="195"/>
      <c r="R198" s="315"/>
      <c r="S198" s="329"/>
      <c r="T198" s="88"/>
      <c r="U198" s="208"/>
      <c r="W198" s="293"/>
      <c r="X198" s="205"/>
      <c r="Z198" s="295"/>
    </row>
    <row r="199" spans="1:27">
      <c r="A199" s="95">
        <v>36401</v>
      </c>
      <c r="B199" s="234" t="s">
        <v>205</v>
      </c>
      <c r="C199" s="259">
        <v>284</v>
      </c>
      <c r="D199" s="236"/>
      <c r="E199" s="237"/>
      <c r="F199" s="188">
        <v>520846</v>
      </c>
      <c r="G199" s="92"/>
      <c r="H199" s="247">
        <v>2.71</v>
      </c>
      <c r="I199" s="188">
        <v>562433</v>
      </c>
      <c r="J199" s="188"/>
      <c r="K199" s="247">
        <v>2.71</v>
      </c>
      <c r="L199" s="188"/>
      <c r="M199" s="92"/>
      <c r="N199" s="196"/>
      <c r="O199" s="188"/>
      <c r="P199" s="92"/>
      <c r="Q199" s="195"/>
      <c r="R199" s="315"/>
      <c r="S199" s="329"/>
      <c r="T199" s="88"/>
      <c r="U199" s="208"/>
      <c r="W199" s="293"/>
      <c r="X199" s="205"/>
      <c r="Z199" s="295"/>
    </row>
    <row r="200" spans="1:27">
      <c r="A200" s="95"/>
      <c r="B200" s="234"/>
      <c r="C200" s="259"/>
      <c r="D200" s="236"/>
      <c r="E200" s="237"/>
      <c r="F200" s="188"/>
      <c r="G200" s="92"/>
      <c r="H200" s="247"/>
      <c r="I200" s="188"/>
      <c r="J200" s="188"/>
      <c r="K200" s="247"/>
      <c r="L200" s="188"/>
      <c r="M200" s="92"/>
      <c r="N200" s="196"/>
      <c r="O200" s="188"/>
      <c r="P200" s="92"/>
      <c r="Q200" s="195"/>
      <c r="R200" s="315"/>
      <c r="S200" s="329"/>
      <c r="T200" s="88"/>
      <c r="U200" s="208"/>
      <c r="W200" s="293"/>
      <c r="X200" s="205"/>
      <c r="Z200" s="295"/>
    </row>
    <row r="201" spans="1:27" s="353" customFormat="1" ht="15">
      <c r="A201" s="339" t="s">
        <v>162</v>
      </c>
      <c r="B201" s="340"/>
      <c r="C201" s="341"/>
      <c r="D201" s="342"/>
      <c r="E201" s="343"/>
      <c r="F201" s="344"/>
      <c r="G201" s="345"/>
      <c r="H201" s="346"/>
      <c r="I201" s="344"/>
      <c r="J201" s="344"/>
      <c r="K201" s="346"/>
      <c r="L201" s="344"/>
      <c r="M201" s="345"/>
      <c r="N201" s="347"/>
      <c r="O201" s="344"/>
      <c r="P201" s="345"/>
      <c r="Q201" s="348"/>
      <c r="R201" s="349"/>
      <c r="S201" s="350"/>
      <c r="T201" s="351"/>
      <c r="U201" s="352"/>
      <c r="W201" s="354"/>
      <c r="X201" s="355"/>
      <c r="Z201" s="356"/>
    </row>
    <row r="202" spans="1:27">
      <c r="A202" s="95">
        <v>38300</v>
      </c>
      <c r="B202" s="234" t="s">
        <v>163</v>
      </c>
      <c r="C202" s="259">
        <v>580</v>
      </c>
      <c r="D202" s="236"/>
      <c r="E202" s="237"/>
      <c r="F202" s="188">
        <v>750000</v>
      </c>
      <c r="G202" s="92"/>
      <c r="H202" s="247">
        <v>1.5</v>
      </c>
      <c r="I202" s="188">
        <v>750000</v>
      </c>
      <c r="J202" s="188"/>
      <c r="K202" s="247">
        <v>1.5</v>
      </c>
      <c r="L202" s="188"/>
      <c r="M202" s="92"/>
      <c r="N202" s="196"/>
      <c r="O202" s="188"/>
      <c r="P202" s="92"/>
      <c r="Q202" s="195"/>
      <c r="R202" s="315"/>
      <c r="S202" s="329"/>
      <c r="T202" s="88"/>
      <c r="U202" s="208"/>
      <c r="W202" s="293"/>
      <c r="X202" s="205"/>
      <c r="Z202" s="295"/>
    </row>
    <row r="203" spans="1:27">
      <c r="A203" s="95">
        <v>38306</v>
      </c>
      <c r="B203" s="234" t="s">
        <v>165</v>
      </c>
      <c r="C203" s="259">
        <v>42</v>
      </c>
      <c r="D203" s="236"/>
      <c r="E203" s="237"/>
      <c r="F203" s="188">
        <v>496935</v>
      </c>
      <c r="G203" s="92"/>
      <c r="H203" s="247">
        <v>3.08</v>
      </c>
      <c r="I203" s="188"/>
      <c r="J203" s="188"/>
      <c r="K203" s="247"/>
      <c r="L203" s="188"/>
      <c r="M203" s="92"/>
      <c r="N203" s="196"/>
      <c r="O203" s="188"/>
      <c r="P203" s="92"/>
      <c r="Q203" s="195"/>
      <c r="R203" s="315"/>
      <c r="S203" s="329"/>
      <c r="T203" s="88"/>
      <c r="U203" s="208"/>
      <c r="W203" s="293"/>
      <c r="X203" s="205"/>
      <c r="Z203" s="295"/>
    </row>
    <row r="204" spans="1:27">
      <c r="A204" s="95">
        <v>38308</v>
      </c>
      <c r="B204" s="234" t="s">
        <v>166</v>
      </c>
      <c r="C204" s="259">
        <v>89</v>
      </c>
      <c r="D204" s="236"/>
      <c r="E204" s="237"/>
      <c r="F204" s="188">
        <v>370000</v>
      </c>
      <c r="G204" s="92"/>
      <c r="H204" s="247">
        <v>3.03</v>
      </c>
      <c r="I204" s="188">
        <v>370000</v>
      </c>
      <c r="J204" s="188"/>
      <c r="K204" s="247">
        <v>2.94</v>
      </c>
      <c r="L204" s="188"/>
      <c r="M204" s="92"/>
      <c r="N204" s="196"/>
      <c r="O204" s="188"/>
      <c r="P204" s="92"/>
      <c r="Q204" s="195"/>
      <c r="R204" s="315"/>
      <c r="S204" s="329"/>
      <c r="T204" s="88"/>
      <c r="U204" s="208"/>
      <c r="W204" s="293"/>
      <c r="X204" s="205"/>
      <c r="Z204" s="295"/>
    </row>
    <row r="205" spans="1:27">
      <c r="A205" s="95">
        <v>38302</v>
      </c>
      <c r="B205" s="234" t="s">
        <v>167</v>
      </c>
      <c r="C205" s="259">
        <v>42</v>
      </c>
      <c r="D205" s="236"/>
      <c r="E205" s="237"/>
      <c r="F205" s="188">
        <v>165000</v>
      </c>
      <c r="G205" s="92"/>
      <c r="H205" s="247">
        <v>1.5</v>
      </c>
      <c r="I205" s="188">
        <v>165000</v>
      </c>
      <c r="J205" s="188"/>
      <c r="K205" s="247">
        <v>1.5</v>
      </c>
      <c r="L205" s="188"/>
      <c r="M205" s="92"/>
      <c r="N205" s="196"/>
      <c r="O205" s="188"/>
      <c r="P205" s="92"/>
      <c r="Q205" s="195"/>
      <c r="R205" s="315"/>
      <c r="S205" s="329"/>
      <c r="T205" s="88"/>
      <c r="U205" s="208"/>
      <c r="W205" s="293"/>
      <c r="X205" s="205"/>
      <c r="Z205" s="295"/>
    </row>
    <row r="206" spans="1:27">
      <c r="A206" s="95">
        <v>38126</v>
      </c>
      <c r="B206" s="234" t="s">
        <v>170</v>
      </c>
      <c r="C206" s="259">
        <v>62</v>
      </c>
      <c r="D206" s="236"/>
      <c r="E206" s="237"/>
      <c r="F206" s="188">
        <v>614000</v>
      </c>
      <c r="G206" s="92"/>
      <c r="H206" s="247">
        <v>2.94</v>
      </c>
      <c r="I206" s="188">
        <v>614000</v>
      </c>
      <c r="J206" s="188"/>
      <c r="K206" s="247">
        <v>2.94</v>
      </c>
      <c r="L206" s="188">
        <v>614000</v>
      </c>
      <c r="M206" s="92"/>
      <c r="N206" s="196">
        <v>2.94</v>
      </c>
      <c r="O206" s="188">
        <v>614000</v>
      </c>
      <c r="P206" s="92"/>
      <c r="Q206" s="195">
        <v>2.94</v>
      </c>
      <c r="R206" s="315"/>
      <c r="S206" s="329"/>
      <c r="T206" s="88"/>
      <c r="U206" s="208"/>
      <c r="W206" s="293"/>
      <c r="X206" s="205"/>
      <c r="Z206" s="295"/>
    </row>
    <row r="207" spans="1:27">
      <c r="A207" s="95">
        <v>38301</v>
      </c>
      <c r="B207" s="234" t="s">
        <v>173</v>
      </c>
      <c r="C207" s="259">
        <v>189</v>
      </c>
      <c r="D207" s="236"/>
      <c r="E207" s="237"/>
      <c r="F207" s="188">
        <v>270000</v>
      </c>
      <c r="G207" s="92"/>
      <c r="H207" s="247">
        <v>1.5</v>
      </c>
      <c r="I207" s="188">
        <v>270000</v>
      </c>
      <c r="J207" s="188"/>
      <c r="K207" s="247">
        <v>1.5</v>
      </c>
      <c r="L207" s="188"/>
      <c r="M207" s="92"/>
      <c r="N207" s="196"/>
      <c r="O207" s="188"/>
      <c r="P207" s="92"/>
      <c r="Q207" s="195"/>
      <c r="R207" s="315"/>
      <c r="S207" s="329"/>
      <c r="T207" s="88"/>
      <c r="U207" s="208"/>
      <c r="W207" s="293"/>
      <c r="X207" s="205"/>
      <c r="Z207" s="295"/>
    </row>
    <row r="208" spans="1:27">
      <c r="A208" s="230">
        <v>38320</v>
      </c>
      <c r="B208" s="205" t="s">
        <v>175</v>
      </c>
      <c r="C208" s="169">
        <v>171</v>
      </c>
      <c r="E208" s="43"/>
      <c r="F208" s="206">
        <v>305000</v>
      </c>
      <c r="G208"/>
      <c r="H208" s="335">
        <v>1.5</v>
      </c>
      <c r="I208" s="336">
        <v>335000</v>
      </c>
      <c r="J208"/>
      <c r="K208" s="335">
        <v>1.5</v>
      </c>
      <c r="L208" s="208"/>
      <c r="M208"/>
      <c r="N208" s="232"/>
      <c r="O208" s="208"/>
      <c r="P208"/>
      <c r="Q208" s="80"/>
      <c r="R208" s="208"/>
      <c r="S208" s="99"/>
      <c r="T208" s="320"/>
      <c r="U208" s="206"/>
      <c r="W208" s="80"/>
      <c r="X208" s="206"/>
      <c r="Y208" s="34"/>
      <c r="Z208" s="99"/>
      <c r="AA208" s="202"/>
    </row>
    <row r="209" spans="1:26">
      <c r="A209" s="95">
        <v>38304</v>
      </c>
      <c r="B209" s="234" t="s">
        <v>176</v>
      </c>
      <c r="C209" s="259">
        <v>42</v>
      </c>
      <c r="D209" s="236"/>
      <c r="E209" s="237"/>
      <c r="F209" s="188">
        <v>110000</v>
      </c>
      <c r="G209" s="92"/>
      <c r="H209" s="247">
        <v>2.5499999999999998</v>
      </c>
      <c r="I209" s="188">
        <v>110000</v>
      </c>
      <c r="J209" s="188"/>
      <c r="K209" s="247">
        <v>2.5499999999999998</v>
      </c>
      <c r="L209" s="188"/>
      <c r="M209" s="92"/>
      <c r="N209" s="196"/>
      <c r="O209" s="188"/>
      <c r="P209" s="92"/>
      <c r="Q209" s="195"/>
      <c r="R209" s="315"/>
      <c r="S209" s="329"/>
      <c r="T209" s="88"/>
      <c r="U209" s="208"/>
      <c r="W209" s="293"/>
      <c r="X209" s="205"/>
      <c r="Z209" s="295"/>
    </row>
    <row r="210" spans="1:26">
      <c r="A210" s="95">
        <v>38322</v>
      </c>
      <c r="B210" s="234" t="s">
        <v>177</v>
      </c>
      <c r="C210" s="259">
        <v>154</v>
      </c>
      <c r="D210" s="236"/>
      <c r="E210" s="237"/>
      <c r="F210" s="188">
        <v>510000</v>
      </c>
      <c r="G210" s="92"/>
      <c r="H210" s="247">
        <v>2.2000000000000002</v>
      </c>
      <c r="I210" s="188">
        <v>510000</v>
      </c>
      <c r="J210" s="188"/>
      <c r="K210" s="247">
        <v>2.13</v>
      </c>
      <c r="L210" s="188"/>
      <c r="M210" s="92"/>
      <c r="N210" s="196"/>
      <c r="O210" s="188"/>
      <c r="P210" s="92"/>
      <c r="Q210" s="195"/>
      <c r="R210" s="315"/>
      <c r="S210" s="316"/>
      <c r="T210" s="88"/>
      <c r="U210" s="208"/>
      <c r="W210" s="293"/>
      <c r="X210" s="205"/>
      <c r="Z210" s="295"/>
    </row>
    <row r="211" spans="1:26">
      <c r="A211" s="95">
        <v>38265</v>
      </c>
      <c r="B211" s="234" t="s">
        <v>179</v>
      </c>
      <c r="C211" s="259">
        <v>193</v>
      </c>
      <c r="D211" s="236"/>
      <c r="E211" s="237"/>
      <c r="F211" s="188">
        <v>127000</v>
      </c>
      <c r="G211" s="92"/>
      <c r="H211" s="247">
        <v>1.5</v>
      </c>
      <c r="I211" s="188">
        <v>127000</v>
      </c>
      <c r="J211" s="188"/>
      <c r="K211" s="247">
        <v>1.5</v>
      </c>
      <c r="L211" s="188"/>
      <c r="M211" s="92"/>
      <c r="N211" s="196"/>
      <c r="O211" s="188"/>
      <c r="P211" s="92"/>
      <c r="Q211" s="195"/>
      <c r="R211" s="315"/>
      <c r="S211" s="329"/>
      <c r="T211" s="88"/>
      <c r="U211" s="208"/>
      <c r="W211" s="293"/>
      <c r="X211" s="205"/>
      <c r="Z211" s="295"/>
    </row>
    <row r="212" spans="1:26">
      <c r="A212" s="95"/>
      <c r="B212" s="234"/>
      <c r="C212" s="259"/>
      <c r="D212" s="236"/>
      <c r="E212" s="237"/>
      <c r="F212" s="188"/>
      <c r="G212" s="92"/>
      <c r="H212" s="247"/>
      <c r="I212" s="188"/>
      <c r="J212" s="188"/>
      <c r="K212" s="247"/>
      <c r="L212" s="188"/>
      <c r="M212" s="92"/>
      <c r="N212" s="196"/>
      <c r="O212" s="188"/>
      <c r="P212" s="92"/>
      <c r="Q212" s="195"/>
      <c r="R212" s="315"/>
      <c r="S212" s="406"/>
      <c r="T212" s="88"/>
      <c r="U212" s="208"/>
      <c r="W212" s="293"/>
      <c r="X212" s="205"/>
      <c r="Z212" s="295"/>
    </row>
    <row r="213" spans="1:26" ht="15">
      <c r="A213" s="339" t="s">
        <v>280</v>
      </c>
      <c r="B213" s="234"/>
      <c r="C213" s="259"/>
      <c r="D213" s="236"/>
      <c r="E213" s="237"/>
      <c r="F213" s="188"/>
      <c r="G213" s="92"/>
      <c r="H213" s="247"/>
      <c r="I213" s="188"/>
      <c r="J213" s="188"/>
      <c r="K213" s="247"/>
      <c r="L213" s="188"/>
      <c r="M213" s="92"/>
      <c r="N213" s="196"/>
      <c r="O213" s="188"/>
      <c r="P213" s="92"/>
      <c r="Q213" s="195"/>
      <c r="R213" s="315"/>
      <c r="S213" s="406"/>
      <c r="T213" s="88"/>
      <c r="U213" s="208"/>
      <c r="W213" s="293"/>
      <c r="X213" s="205"/>
      <c r="Z213" s="295"/>
    </row>
    <row r="214" spans="1:26">
      <c r="A214" s="95">
        <v>39090</v>
      </c>
      <c r="B214" s="234" t="s">
        <v>281</v>
      </c>
      <c r="C214" s="259">
        <v>3181</v>
      </c>
      <c r="D214" s="236"/>
      <c r="E214" s="237"/>
      <c r="F214" s="188">
        <v>3462000</v>
      </c>
      <c r="G214" s="92"/>
      <c r="H214" s="247">
        <v>2.16</v>
      </c>
      <c r="I214" s="188">
        <v>3602000</v>
      </c>
      <c r="J214" s="188"/>
      <c r="K214" s="247">
        <v>2.14</v>
      </c>
      <c r="L214" s="188">
        <v>3746000</v>
      </c>
      <c r="M214" s="92"/>
      <c r="N214" s="196">
        <v>2.12</v>
      </c>
      <c r="O214" s="188"/>
      <c r="P214" s="92"/>
      <c r="Q214" s="195"/>
      <c r="R214" s="315"/>
      <c r="S214" s="406"/>
      <c r="T214" s="88"/>
      <c r="U214" s="208"/>
      <c r="W214" s="293"/>
      <c r="X214" s="205"/>
      <c r="Z214" s="295"/>
    </row>
    <row r="215" spans="1:26">
      <c r="A215" s="95">
        <v>39200</v>
      </c>
      <c r="B215" s="234" t="s">
        <v>282</v>
      </c>
      <c r="C215" s="259">
        <v>3685</v>
      </c>
      <c r="D215" s="236"/>
      <c r="E215" s="237"/>
      <c r="F215" s="188">
        <v>1660000</v>
      </c>
      <c r="G215" s="92"/>
      <c r="H215" s="247">
        <v>1.5</v>
      </c>
      <c r="I215" s="188">
        <v>1725000</v>
      </c>
      <c r="J215" s="188"/>
      <c r="K215" s="247">
        <v>1.5</v>
      </c>
      <c r="L215" s="188">
        <v>1800000</v>
      </c>
      <c r="M215" s="92"/>
      <c r="N215" s="196">
        <v>1.5</v>
      </c>
      <c r="O215" s="188">
        <v>1850000</v>
      </c>
      <c r="P215" s="92"/>
      <c r="Q215" s="195">
        <v>1.5</v>
      </c>
      <c r="R215" s="315"/>
      <c r="S215" s="406"/>
      <c r="T215" s="88"/>
      <c r="U215" s="208"/>
      <c r="W215" s="293"/>
      <c r="X215" s="205"/>
      <c r="Z215" s="295"/>
    </row>
    <row r="216" spans="1:26">
      <c r="A216" s="95">
        <v>39204</v>
      </c>
      <c r="B216" s="234" t="s">
        <v>283</v>
      </c>
      <c r="C216" s="259">
        <v>1466</v>
      </c>
      <c r="D216" s="236"/>
      <c r="E216" s="237"/>
      <c r="F216" s="188">
        <v>626000</v>
      </c>
      <c r="G216" s="92"/>
      <c r="H216" s="247">
        <v>2.4900000000000002</v>
      </c>
      <c r="I216" s="188">
        <v>626000</v>
      </c>
      <c r="J216" s="188"/>
      <c r="K216" s="247">
        <v>2.4900000000000002</v>
      </c>
      <c r="L216" s="188">
        <v>626000</v>
      </c>
      <c r="M216" s="92"/>
      <c r="N216" s="196">
        <v>2.4900000000000002</v>
      </c>
      <c r="O216" s="188"/>
      <c r="P216" s="92"/>
      <c r="Q216" s="195"/>
      <c r="R216" s="315"/>
      <c r="S216" s="406"/>
      <c r="T216" s="88"/>
      <c r="U216" s="208"/>
      <c r="W216" s="293"/>
      <c r="X216" s="205"/>
      <c r="Z216" s="295"/>
    </row>
    <row r="217" spans="1:26">
      <c r="A217" s="95">
        <v>39002</v>
      </c>
      <c r="B217" s="234" t="s">
        <v>284</v>
      </c>
      <c r="C217" s="259">
        <v>589</v>
      </c>
      <c r="D217" s="236"/>
      <c r="E217" s="237"/>
      <c r="F217" s="188">
        <v>922500</v>
      </c>
      <c r="G217" s="92"/>
      <c r="H217" s="247">
        <v>1.89</v>
      </c>
      <c r="I217" s="188">
        <v>922500</v>
      </c>
      <c r="J217" s="188"/>
      <c r="K217" s="247">
        <v>1.85</v>
      </c>
      <c r="L217" s="188">
        <v>922500</v>
      </c>
      <c r="M217" s="92"/>
      <c r="N217" s="196">
        <v>1.81</v>
      </c>
      <c r="O217" s="188">
        <v>922500</v>
      </c>
      <c r="P217" s="92"/>
      <c r="Q217" s="195">
        <v>1.78</v>
      </c>
      <c r="R217" s="315"/>
      <c r="S217" s="406"/>
      <c r="T217" s="88"/>
      <c r="U217" s="208"/>
      <c r="W217" s="293"/>
      <c r="X217" s="205"/>
      <c r="Z217" s="295"/>
    </row>
    <row r="218" spans="1:26">
      <c r="A218" s="95">
        <v>39207</v>
      </c>
      <c r="B218" s="234" t="s">
        <v>285</v>
      </c>
      <c r="C218" s="259">
        <v>3376</v>
      </c>
      <c r="D218" s="236"/>
      <c r="E218" s="237"/>
      <c r="F218" s="188">
        <v>1200000</v>
      </c>
      <c r="G218" s="92"/>
      <c r="H218" s="247">
        <v>1.5</v>
      </c>
      <c r="I218" s="188">
        <v>1200000</v>
      </c>
      <c r="J218" s="188"/>
      <c r="K218" s="247">
        <v>1.5</v>
      </c>
      <c r="L218" s="188">
        <v>1350000</v>
      </c>
      <c r="M218" s="92"/>
      <c r="N218" s="196">
        <v>1.5</v>
      </c>
      <c r="O218" s="188">
        <v>1350000</v>
      </c>
      <c r="P218" s="92"/>
      <c r="Q218" s="195">
        <v>1.5</v>
      </c>
      <c r="R218" s="315"/>
      <c r="S218" s="406"/>
      <c r="T218" s="88"/>
      <c r="U218" s="208"/>
      <c r="W218" s="293"/>
      <c r="X218" s="205"/>
      <c r="Z218" s="295"/>
    </row>
    <row r="219" spans="1:26">
      <c r="A219" s="95">
        <v>39208</v>
      </c>
      <c r="B219" s="234" t="s">
        <v>153</v>
      </c>
      <c r="C219" s="259">
        <v>5359</v>
      </c>
      <c r="D219" s="236"/>
      <c r="E219" s="237"/>
      <c r="F219" s="188">
        <v>5965626</v>
      </c>
      <c r="G219" s="92"/>
      <c r="H219" s="247">
        <v>1.5</v>
      </c>
      <c r="I219" s="188">
        <v>5965626</v>
      </c>
      <c r="J219" s="188"/>
      <c r="K219" s="247">
        <v>1.5</v>
      </c>
      <c r="L219" s="188">
        <v>5965626</v>
      </c>
      <c r="M219" s="92"/>
      <c r="N219" s="196">
        <v>1.5</v>
      </c>
      <c r="O219" s="188">
        <v>5965626</v>
      </c>
      <c r="P219" s="92"/>
      <c r="Q219" s="195">
        <v>1.5</v>
      </c>
      <c r="R219" s="315"/>
      <c r="S219" s="406"/>
      <c r="T219" s="88"/>
      <c r="U219" s="208"/>
      <c r="W219" s="293"/>
      <c r="X219" s="205"/>
      <c r="Z219" s="295"/>
    </row>
    <row r="220" spans="1:26">
      <c r="A220" s="95">
        <v>39205</v>
      </c>
      <c r="B220" s="234" t="s">
        <v>286</v>
      </c>
      <c r="C220" s="259">
        <v>1292</v>
      </c>
      <c r="D220" s="236"/>
      <c r="E220" s="237"/>
      <c r="F220" s="188">
        <v>900000</v>
      </c>
      <c r="G220" s="92"/>
      <c r="H220" s="247">
        <v>2</v>
      </c>
      <c r="I220" s="188">
        <v>900000</v>
      </c>
      <c r="J220" s="188"/>
      <c r="K220" s="247">
        <v>2</v>
      </c>
      <c r="L220" s="188"/>
      <c r="M220" s="92"/>
      <c r="N220" s="196"/>
      <c r="O220" s="188"/>
      <c r="P220" s="92"/>
      <c r="Q220" s="195"/>
      <c r="R220" s="315"/>
      <c r="S220" s="406"/>
      <c r="T220" s="88"/>
      <c r="U220" s="208"/>
      <c r="W220" s="293"/>
      <c r="X220" s="205"/>
      <c r="Z220" s="295"/>
    </row>
    <row r="221" spans="1:26">
      <c r="A221" s="95"/>
      <c r="B221" s="234"/>
      <c r="C221" s="259"/>
      <c r="D221" s="236"/>
      <c r="E221" s="237"/>
      <c r="F221" s="188"/>
      <c r="G221" s="92"/>
      <c r="H221" s="247"/>
      <c r="I221" s="188"/>
      <c r="J221" s="188"/>
      <c r="K221" s="247"/>
      <c r="L221" s="188"/>
      <c r="M221" s="92"/>
      <c r="N221" s="196"/>
      <c r="O221" s="188"/>
      <c r="P221" s="92"/>
      <c r="Q221" s="195"/>
      <c r="R221" s="315"/>
      <c r="S221" s="406"/>
      <c r="T221" s="88"/>
      <c r="U221" s="208"/>
      <c r="W221" s="293"/>
      <c r="X221" s="205"/>
      <c r="Z221" s="295"/>
    </row>
    <row r="222" spans="1:26">
      <c r="A222" s="95"/>
      <c r="B222" s="234"/>
      <c r="C222" s="259"/>
      <c r="D222" s="236"/>
      <c r="E222" s="237"/>
      <c r="F222" s="188"/>
      <c r="G222" s="92"/>
      <c r="H222" s="247"/>
      <c r="I222" s="188"/>
      <c r="J222" s="188"/>
      <c r="K222" s="247"/>
      <c r="L222" s="188"/>
      <c r="M222" s="92"/>
      <c r="N222" s="196"/>
      <c r="O222" s="188"/>
      <c r="P222" s="92"/>
      <c r="Q222" s="195"/>
      <c r="R222" s="315"/>
      <c r="S222" s="329"/>
      <c r="T222" s="88"/>
      <c r="U222" s="208"/>
      <c r="W222" s="293"/>
      <c r="X222" s="205"/>
      <c r="Z222" s="295"/>
    </row>
    <row r="223" spans="1:26" ht="13.5" thickBot="1">
      <c r="A223" s="213"/>
      <c r="B223" s="186"/>
      <c r="C223" s="260"/>
      <c r="D223" s="133"/>
      <c r="E223" s="189"/>
      <c r="F223" s="241"/>
      <c r="G223" s="190"/>
      <c r="H223" s="194"/>
      <c r="I223" s="241"/>
      <c r="J223" s="190"/>
      <c r="K223" s="194"/>
      <c r="L223" s="241"/>
      <c r="M223" s="190"/>
      <c r="N223" s="240"/>
      <c r="O223" s="241"/>
      <c r="P223" s="190"/>
      <c r="Q223" s="197"/>
      <c r="R223" s="313"/>
      <c r="S223" s="191"/>
      <c r="T223" s="192"/>
      <c r="U223" s="264"/>
      <c r="V223" s="133"/>
      <c r="W223" s="294"/>
      <c r="X223" s="245"/>
      <c r="Y223" s="133"/>
      <c r="Z223" s="296"/>
    </row>
    <row r="224" spans="1:26" ht="13.5" thickTop="1">
      <c r="A224" s="33"/>
      <c r="B224" s="266" t="s">
        <v>36</v>
      </c>
      <c r="C224" s="157">
        <v>645044</v>
      </c>
      <c r="D224" s="156">
        <f>SUM(D223:D223)</f>
        <v>0</v>
      </c>
      <c r="E224" s="158"/>
      <c r="F224" s="265">
        <f>SUM(F8:F223)</f>
        <v>1087109285</v>
      </c>
      <c r="G224" s="116">
        <f>SUM(G223:G223)</f>
        <v>0</v>
      </c>
      <c r="H224" s="159"/>
      <c r="I224" s="142">
        <f>SUM(I8:I223)</f>
        <v>1168529164</v>
      </c>
      <c r="J224" s="116">
        <f>SUM(J223:J223)</f>
        <v>0</v>
      </c>
      <c r="K224" s="159"/>
      <c r="L224" s="265">
        <f>SUM(L8:L223)</f>
        <v>1028751232</v>
      </c>
      <c r="M224" s="64">
        <f>SUM(M223:M223)</f>
        <v>0</v>
      </c>
      <c r="N224" s="159"/>
      <c r="O224" s="265">
        <f>SUM(O8:O223)</f>
        <v>988445131</v>
      </c>
      <c r="P224" s="116">
        <f>SUM(P223:P223)</f>
        <v>0</v>
      </c>
      <c r="Q224" s="159"/>
      <c r="R224" s="223"/>
      <c r="U224" s="246">
        <f>SUM(U8:U223)</f>
        <v>0</v>
      </c>
      <c r="W224" s="293"/>
      <c r="X224" s="229">
        <f>SUM(X8:X223)</f>
        <v>0</v>
      </c>
      <c r="Z224" s="295"/>
    </row>
    <row r="225" spans="1:26">
      <c r="A225" s="75"/>
      <c r="C225" s="169"/>
      <c r="D225" s="37"/>
      <c r="E225" s="111"/>
      <c r="F225" s="141"/>
      <c r="G225" s="92"/>
      <c r="H225" s="144"/>
      <c r="I225" s="141"/>
      <c r="J225" s="92"/>
      <c r="K225" s="144"/>
      <c r="L225" s="141"/>
      <c r="M225" s="92"/>
      <c r="N225" s="144"/>
      <c r="O225" s="141"/>
      <c r="P225" s="92"/>
      <c r="Q225" s="147"/>
      <c r="R225" s="61"/>
      <c r="S225" s="87"/>
      <c r="T225" s="88"/>
      <c r="W225" s="99"/>
      <c r="Z225" s="99"/>
    </row>
    <row r="226" spans="1:26">
      <c r="A226" s="75"/>
      <c r="C226" s="169"/>
      <c r="D226" s="37"/>
      <c r="E226" s="111"/>
      <c r="F226" s="141"/>
      <c r="G226" s="92"/>
      <c r="H226" s="144"/>
      <c r="I226" s="141"/>
      <c r="J226" s="92"/>
      <c r="K226" s="144"/>
      <c r="L226" s="141"/>
      <c r="M226" s="92"/>
      <c r="N226" s="144"/>
      <c r="O226" s="141"/>
      <c r="P226" s="92"/>
      <c r="Q226" s="147"/>
      <c r="R226" s="61"/>
      <c r="S226" s="87"/>
      <c r="T226" s="88"/>
    </row>
    <row r="227" spans="1:26">
      <c r="A227" s="75"/>
      <c r="C227" s="169"/>
      <c r="D227" s="37"/>
      <c r="E227" s="111"/>
      <c r="F227" s="141"/>
      <c r="G227" s="92"/>
      <c r="H227" s="144"/>
      <c r="I227" s="141"/>
      <c r="J227" s="92"/>
      <c r="K227" s="144"/>
      <c r="L227" s="141"/>
      <c r="M227" s="92"/>
      <c r="N227" s="144"/>
      <c r="O227" s="141"/>
      <c r="P227" s="92"/>
      <c r="Q227" s="147"/>
      <c r="R227" s="61"/>
      <c r="S227" s="87"/>
      <c r="T227" s="88"/>
    </row>
    <row r="228" spans="1:26">
      <c r="A228" s="75"/>
      <c r="C228" s="169"/>
      <c r="D228" s="37"/>
      <c r="E228" s="111"/>
      <c r="F228" s="141"/>
      <c r="G228" s="92"/>
      <c r="H228" s="144"/>
      <c r="I228" s="141"/>
      <c r="J228" s="92"/>
      <c r="K228" s="144"/>
      <c r="L228" s="141"/>
      <c r="M228" s="92"/>
      <c r="N228" s="144"/>
      <c r="O228" s="141"/>
      <c r="P228" s="92"/>
      <c r="Q228" s="147"/>
      <c r="R228" s="61"/>
      <c r="S228" s="87"/>
      <c r="T228" s="88"/>
    </row>
    <row r="229" spans="1:26">
      <c r="A229" s="75"/>
      <c r="C229" s="169"/>
      <c r="D229" s="37"/>
      <c r="E229" s="111"/>
      <c r="F229" s="141"/>
      <c r="G229" s="92"/>
      <c r="H229" s="144"/>
      <c r="I229" s="141"/>
      <c r="J229" s="92"/>
      <c r="K229" s="144"/>
      <c r="L229" s="141"/>
      <c r="M229" s="92"/>
      <c r="N229" s="144"/>
      <c r="O229" s="141"/>
      <c r="P229" s="92"/>
      <c r="Q229" s="147"/>
      <c r="R229" s="61"/>
      <c r="S229" s="87"/>
      <c r="T229" s="88"/>
    </row>
    <row r="230" spans="1:26">
      <c r="A230" s="138"/>
      <c r="C230" s="169"/>
      <c r="D230" s="37"/>
      <c r="E230" s="111"/>
      <c r="F230" s="141"/>
      <c r="G230" s="92"/>
      <c r="H230" s="144"/>
      <c r="I230" s="141"/>
      <c r="J230" s="92"/>
      <c r="K230" s="144"/>
      <c r="L230" s="141"/>
      <c r="M230" s="92"/>
      <c r="N230" s="144"/>
      <c r="O230" s="141"/>
      <c r="P230" s="92"/>
      <c r="Q230" s="147"/>
      <c r="R230" s="61"/>
      <c r="S230" s="87"/>
      <c r="T230" s="88"/>
    </row>
    <row r="231" spans="1:26">
      <c r="A231" s="75"/>
      <c r="C231" s="169"/>
      <c r="D231" s="37"/>
      <c r="E231" s="111"/>
      <c r="F231" s="141"/>
      <c r="G231" s="92"/>
      <c r="H231" s="144"/>
      <c r="I231" s="141"/>
      <c r="J231" s="92"/>
      <c r="K231" s="144"/>
      <c r="L231" s="141"/>
      <c r="M231" s="92"/>
      <c r="N231" s="144"/>
      <c r="O231" s="141"/>
      <c r="P231" s="92"/>
      <c r="Q231" s="147"/>
      <c r="R231" s="61"/>
      <c r="S231" s="87"/>
      <c r="T231" s="88"/>
    </row>
    <row r="232" spans="1:26">
      <c r="A232" s="75"/>
      <c r="C232" s="169"/>
      <c r="D232" s="37"/>
      <c r="E232" s="111"/>
      <c r="F232" s="141"/>
      <c r="G232" s="92"/>
      <c r="H232" s="144"/>
      <c r="I232" s="141"/>
      <c r="J232" s="92"/>
      <c r="K232" s="144"/>
      <c r="L232" s="141"/>
      <c r="M232" s="92"/>
      <c r="N232" s="144"/>
      <c r="O232" s="141"/>
      <c r="P232" s="92"/>
      <c r="Q232" s="147"/>
      <c r="R232" s="61"/>
      <c r="S232" s="87"/>
      <c r="T232" s="88"/>
    </row>
    <row r="233" spans="1:26">
      <c r="A233" s="75"/>
      <c r="C233" s="169"/>
      <c r="D233" s="37"/>
      <c r="E233" s="111"/>
      <c r="F233" s="141"/>
      <c r="G233" s="92"/>
      <c r="H233" s="144"/>
      <c r="I233" s="141"/>
      <c r="J233" s="92"/>
      <c r="K233" s="144"/>
      <c r="L233" s="141"/>
      <c r="M233" s="92"/>
      <c r="N233" s="144"/>
      <c r="O233" s="141"/>
      <c r="P233" s="92"/>
      <c r="Q233" s="147"/>
      <c r="R233" s="61"/>
      <c r="S233" s="87"/>
      <c r="T233" s="88"/>
    </row>
    <row r="234" spans="1:26">
      <c r="A234" s="75"/>
      <c r="C234" s="169"/>
      <c r="D234" s="37"/>
      <c r="E234" s="111"/>
      <c r="F234" s="141"/>
      <c r="G234" s="92"/>
      <c r="H234" s="144"/>
      <c r="I234" s="141"/>
      <c r="J234" s="92"/>
      <c r="K234" s="144"/>
      <c r="L234" s="141"/>
      <c r="M234" s="92"/>
      <c r="N234" s="144"/>
      <c r="O234" s="141"/>
      <c r="P234" s="92"/>
      <c r="Q234" s="147"/>
      <c r="R234" s="61"/>
      <c r="S234" s="87"/>
      <c r="T234" s="88"/>
    </row>
    <row r="235" spans="1:26">
      <c r="A235" s="138"/>
      <c r="C235" s="169"/>
      <c r="D235" s="37"/>
      <c r="E235" s="111"/>
      <c r="F235" s="141"/>
      <c r="G235" s="92"/>
      <c r="H235" s="144"/>
      <c r="I235" s="141"/>
      <c r="J235" s="92"/>
      <c r="K235" s="144"/>
      <c r="L235" s="141"/>
      <c r="M235" s="92"/>
      <c r="N235" s="144"/>
      <c r="O235" s="141"/>
      <c r="P235" s="92"/>
      <c r="Q235" s="147"/>
      <c r="R235" s="61"/>
      <c r="S235" s="87"/>
      <c r="T235" s="88"/>
    </row>
    <row r="236" spans="1:26">
      <c r="A236" s="75"/>
      <c r="C236" s="76"/>
    </row>
    <row r="237" spans="1:26">
      <c r="A237" s="75"/>
      <c r="C237" s="76"/>
    </row>
    <row r="238" spans="1:26">
      <c r="A238" s="75"/>
      <c r="C238" s="169"/>
      <c r="D238" s="37"/>
      <c r="E238" s="111"/>
      <c r="F238" s="141"/>
      <c r="G238" s="92"/>
      <c r="H238" s="144"/>
      <c r="I238" s="141"/>
      <c r="J238" s="92"/>
      <c r="K238" s="144"/>
      <c r="L238" s="141"/>
      <c r="M238" s="92"/>
      <c r="N238" s="144"/>
      <c r="O238" s="141"/>
      <c r="P238" s="92"/>
      <c r="Q238" s="147"/>
      <c r="R238" s="61"/>
      <c r="S238" s="87"/>
      <c r="T238" s="88"/>
    </row>
    <row r="239" spans="1:26">
      <c r="A239" s="75"/>
      <c r="C239" s="76"/>
    </row>
    <row r="240" spans="1:26">
      <c r="A240" s="75"/>
      <c r="C240" s="169"/>
      <c r="D240" s="37"/>
      <c r="E240" s="111"/>
      <c r="F240" s="141"/>
      <c r="G240" s="92"/>
      <c r="H240" s="144"/>
      <c r="I240" s="141"/>
      <c r="J240" s="92"/>
      <c r="K240" s="144"/>
      <c r="L240" s="141"/>
      <c r="M240" s="92"/>
      <c r="N240" s="144"/>
      <c r="O240" s="141"/>
      <c r="P240" s="92"/>
      <c r="Q240" s="147"/>
      <c r="R240" s="61"/>
      <c r="S240" s="87"/>
      <c r="T240" s="88"/>
    </row>
    <row r="241" spans="1:29">
      <c r="A241" s="75"/>
      <c r="C241" s="169"/>
      <c r="D241" s="37"/>
      <c r="E241" s="111"/>
      <c r="F241" s="141"/>
      <c r="G241" s="92"/>
      <c r="H241" s="144"/>
      <c r="I241" s="141"/>
      <c r="J241" s="92"/>
      <c r="K241" s="144"/>
      <c r="L241" s="141"/>
      <c r="M241" s="92"/>
      <c r="N241" s="144"/>
      <c r="O241" s="141"/>
      <c r="P241" s="92"/>
      <c r="Q241" s="147"/>
      <c r="R241" s="61"/>
      <c r="S241" s="87"/>
      <c r="T241" s="88"/>
    </row>
    <row r="242" spans="1:29">
      <c r="A242" s="75"/>
      <c r="C242" s="169"/>
      <c r="D242" s="37"/>
      <c r="E242" s="111"/>
      <c r="F242" s="141"/>
      <c r="G242" s="92"/>
      <c r="H242" s="172"/>
      <c r="I242" s="141"/>
      <c r="J242" s="92"/>
      <c r="K242" s="172"/>
      <c r="L242" s="141"/>
      <c r="M242" s="92"/>
      <c r="N242" s="144"/>
      <c r="O242" s="141"/>
      <c r="P242" s="92"/>
      <c r="Q242" s="147"/>
      <c r="R242" s="61"/>
      <c r="S242" s="87"/>
      <c r="T242" s="88"/>
    </row>
    <row r="243" spans="1:29">
      <c r="A243" s="75"/>
      <c r="C243" s="169"/>
      <c r="D243" s="37"/>
      <c r="E243" s="111"/>
      <c r="F243" s="141"/>
      <c r="G243" s="92"/>
      <c r="H243" s="172"/>
      <c r="I243" s="141"/>
      <c r="J243" s="92"/>
      <c r="K243" s="172"/>
      <c r="L243" s="141"/>
      <c r="M243" s="92"/>
      <c r="N243" s="144"/>
      <c r="O243" s="141"/>
      <c r="P243" s="92"/>
      <c r="Q243" s="147"/>
      <c r="R243" s="61"/>
      <c r="S243" s="87"/>
      <c r="T243" s="88"/>
    </row>
    <row r="244" spans="1:29">
      <c r="A244" s="138"/>
      <c r="C244" s="169"/>
      <c r="D244" s="37"/>
      <c r="E244" s="111"/>
      <c r="F244" s="141"/>
      <c r="G244" s="92"/>
      <c r="H244" s="172"/>
      <c r="I244" s="141"/>
      <c r="J244" s="92"/>
      <c r="K244" s="172"/>
      <c r="L244" s="141"/>
      <c r="M244" s="92"/>
      <c r="N244" s="144"/>
      <c r="O244" s="141"/>
      <c r="P244" s="92"/>
      <c r="Q244" s="147"/>
      <c r="R244" s="61"/>
      <c r="S244" s="87"/>
      <c r="T244" s="88"/>
    </row>
    <row r="245" spans="1:29">
      <c r="A245" s="75"/>
      <c r="C245" s="169"/>
      <c r="D245" s="37"/>
      <c r="E245" s="111"/>
      <c r="F245" s="141"/>
      <c r="G245" s="92"/>
      <c r="H245" s="144"/>
      <c r="I245" s="141"/>
      <c r="J245" s="92"/>
      <c r="K245" s="178"/>
      <c r="L245" s="141"/>
      <c r="M245" s="92"/>
      <c r="N245" s="144"/>
      <c r="O245" s="141"/>
      <c r="P245" s="92"/>
      <c r="Q245" s="147"/>
      <c r="R245" s="61"/>
      <c r="S245" s="87"/>
      <c r="T245" s="88"/>
    </row>
    <row r="246" spans="1:29">
      <c r="A246" s="75"/>
      <c r="C246" s="169"/>
      <c r="D246" s="37"/>
      <c r="E246" s="111"/>
      <c r="F246" s="141"/>
      <c r="G246" s="92"/>
      <c r="H246" s="144"/>
      <c r="I246" s="141"/>
      <c r="J246" s="92"/>
      <c r="K246" s="178"/>
      <c r="L246" s="141"/>
      <c r="M246" s="92"/>
      <c r="N246" s="144"/>
      <c r="O246" s="141"/>
      <c r="P246" s="92"/>
      <c r="Q246" s="147"/>
      <c r="R246" s="61"/>
      <c r="S246" s="87"/>
      <c r="T246" s="88"/>
    </row>
    <row r="247" spans="1:29" s="89" customFormat="1">
      <c r="A247" s="75"/>
      <c r="B247"/>
      <c r="C247" s="169"/>
      <c r="D247" s="37"/>
      <c r="E247" s="111"/>
      <c r="F247" s="141"/>
      <c r="G247" s="92"/>
      <c r="H247" s="144"/>
      <c r="I247" s="141"/>
      <c r="J247" s="92"/>
      <c r="K247" s="178"/>
      <c r="L247" s="141"/>
      <c r="M247" s="92"/>
      <c r="N247" s="144"/>
      <c r="O247" s="141"/>
      <c r="P247" s="92"/>
      <c r="Q247" s="147"/>
      <c r="R247" s="61"/>
      <c r="S247" s="87"/>
      <c r="T247" s="88"/>
      <c r="U247" s="46"/>
      <c r="V247"/>
      <c r="W247"/>
      <c r="X247"/>
      <c r="Y247"/>
      <c r="Z247"/>
      <c r="AA247"/>
      <c r="AB247"/>
      <c r="AC247"/>
    </row>
    <row r="248" spans="1:29" s="89" customFormat="1">
      <c r="A248" s="75"/>
      <c r="B248"/>
      <c r="C248" s="169"/>
      <c r="D248" s="37"/>
      <c r="E248" s="111"/>
      <c r="F248" s="141"/>
      <c r="G248" s="92"/>
      <c r="H248" s="144"/>
      <c r="I248" s="141"/>
      <c r="J248" s="92"/>
      <c r="K248" s="178"/>
      <c r="L248" s="141"/>
      <c r="M248" s="92"/>
      <c r="N248" s="144"/>
      <c r="O248" s="141"/>
      <c r="P248" s="92"/>
      <c r="Q248" s="147"/>
      <c r="R248" s="61"/>
      <c r="S248" s="87"/>
      <c r="T248" s="88"/>
      <c r="U248" s="46"/>
      <c r="V248"/>
      <c r="W248"/>
      <c r="X248"/>
      <c r="Y248"/>
      <c r="Z248"/>
      <c r="AA248"/>
      <c r="AB248"/>
      <c r="AC248"/>
    </row>
    <row r="249" spans="1:29" s="89" customFormat="1">
      <c r="A249" s="75"/>
      <c r="B249"/>
      <c r="C249" s="169"/>
      <c r="D249" s="37"/>
      <c r="E249" s="111"/>
      <c r="F249" s="141"/>
      <c r="G249" s="92"/>
      <c r="H249" s="144"/>
      <c r="I249" s="141"/>
      <c r="J249" s="92"/>
      <c r="K249" s="178"/>
      <c r="L249" s="141"/>
      <c r="M249" s="92"/>
      <c r="N249" s="144"/>
      <c r="O249" s="141"/>
      <c r="P249" s="92"/>
      <c r="Q249" s="147"/>
      <c r="R249" s="61"/>
      <c r="S249" s="87"/>
      <c r="T249" s="88"/>
      <c r="U249" s="46"/>
      <c r="V249"/>
      <c r="W249"/>
      <c r="X249"/>
      <c r="Y249"/>
      <c r="Z249"/>
      <c r="AA249"/>
      <c r="AB249"/>
      <c r="AC249"/>
    </row>
    <row r="250" spans="1:29">
      <c r="A250" s="75"/>
      <c r="C250" s="169"/>
      <c r="D250" s="37"/>
      <c r="E250" s="111"/>
      <c r="F250" s="141"/>
      <c r="G250" s="92"/>
      <c r="H250" s="144"/>
      <c r="I250" s="141"/>
      <c r="J250" s="92"/>
      <c r="K250" s="178"/>
      <c r="L250" s="141"/>
      <c r="M250" s="92"/>
      <c r="N250" s="144"/>
      <c r="O250" s="141"/>
      <c r="P250" s="92"/>
      <c r="Q250" s="147"/>
      <c r="R250" s="61"/>
      <c r="S250" s="87"/>
      <c r="T250" s="88"/>
    </row>
    <row r="251" spans="1:29" s="89" customFormat="1">
      <c r="A251" s="75"/>
      <c r="B251"/>
      <c r="C251" s="169"/>
      <c r="D251" s="37"/>
      <c r="E251" s="111"/>
      <c r="F251" s="141"/>
      <c r="G251" s="92"/>
      <c r="H251" s="144"/>
      <c r="I251" s="141"/>
      <c r="J251" s="92"/>
      <c r="K251" s="178"/>
      <c r="L251" s="141"/>
      <c r="M251" s="92"/>
      <c r="N251" s="144"/>
      <c r="O251" s="141"/>
      <c r="P251" s="92"/>
      <c r="Q251" s="147"/>
      <c r="R251" s="61"/>
      <c r="S251" s="87"/>
      <c r="T251" s="88"/>
      <c r="U251" s="46"/>
      <c r="V251"/>
      <c r="W251"/>
      <c r="X251"/>
      <c r="Y251"/>
      <c r="Z251"/>
      <c r="AA251"/>
      <c r="AB251"/>
      <c r="AC251"/>
    </row>
    <row r="252" spans="1:29" s="89" customFormat="1">
      <c r="A252" s="75"/>
      <c r="B252"/>
      <c r="C252" s="169"/>
      <c r="D252" s="37"/>
      <c r="E252" s="111"/>
      <c r="F252" s="141"/>
      <c r="G252" s="92"/>
      <c r="H252" s="144"/>
      <c r="I252" s="141"/>
      <c r="J252" s="92"/>
      <c r="K252" s="178"/>
      <c r="L252" s="141"/>
      <c r="M252" s="92"/>
      <c r="N252" s="144"/>
      <c r="O252" s="141"/>
      <c r="P252" s="92"/>
      <c r="Q252" s="147"/>
      <c r="R252" s="61"/>
      <c r="S252" s="87"/>
      <c r="T252" s="88"/>
      <c r="U252" s="46"/>
      <c r="V252"/>
      <c r="W252"/>
      <c r="X252"/>
      <c r="Y252"/>
      <c r="Z252"/>
      <c r="AA252"/>
      <c r="AB252"/>
      <c r="AC252"/>
    </row>
    <row r="253" spans="1:29" s="89" customFormat="1">
      <c r="A253" s="75"/>
      <c r="B253"/>
      <c r="C253" s="169"/>
      <c r="D253" s="37"/>
      <c r="E253" s="111"/>
      <c r="F253" s="141"/>
      <c r="G253" s="92"/>
      <c r="H253" s="144"/>
      <c r="I253" s="141"/>
      <c r="J253" s="92"/>
      <c r="K253" s="178"/>
      <c r="L253" s="141"/>
      <c r="M253" s="92"/>
      <c r="N253" s="144"/>
      <c r="O253" s="141"/>
      <c r="P253" s="92"/>
      <c r="Q253" s="147"/>
      <c r="R253" s="61"/>
      <c r="S253" s="87"/>
      <c r="T253" s="88"/>
      <c r="U253" s="46"/>
      <c r="V253"/>
      <c r="W253"/>
      <c r="X253"/>
      <c r="Y253"/>
      <c r="Z253"/>
      <c r="AA253"/>
      <c r="AB253"/>
      <c r="AC253"/>
    </row>
    <row r="254" spans="1:29" s="89" customFormat="1">
      <c r="A254" s="75"/>
      <c r="B254"/>
      <c r="C254" s="169"/>
      <c r="D254" s="37"/>
      <c r="E254" s="111"/>
      <c r="F254" s="141"/>
      <c r="G254" s="92"/>
      <c r="H254" s="144"/>
      <c r="I254" s="141"/>
      <c r="J254" s="92"/>
      <c r="K254" s="178"/>
      <c r="L254" s="141"/>
      <c r="M254" s="92"/>
      <c r="N254" s="144"/>
      <c r="O254" s="141"/>
      <c r="P254" s="92"/>
      <c r="Q254" s="147"/>
      <c r="R254" s="61"/>
      <c r="S254" s="87"/>
      <c r="T254" s="88"/>
      <c r="U254" s="46"/>
      <c r="V254"/>
      <c r="W254"/>
      <c r="X254"/>
      <c r="Y254"/>
      <c r="Z254"/>
      <c r="AA254"/>
      <c r="AB254"/>
      <c r="AC254"/>
    </row>
    <row r="255" spans="1:29" s="89" customFormat="1">
      <c r="A255" s="75"/>
      <c r="B255"/>
      <c r="C255" s="169"/>
      <c r="D255" s="37"/>
      <c r="E255" s="111"/>
      <c r="F255" s="141"/>
      <c r="G255" s="92"/>
      <c r="H255" s="144"/>
      <c r="I255" s="141"/>
      <c r="J255" s="92"/>
      <c r="K255" s="177"/>
      <c r="L255" s="141"/>
      <c r="M255" s="92"/>
      <c r="N255" s="144"/>
      <c r="O255" s="141"/>
      <c r="P255" s="92"/>
      <c r="Q255" s="147"/>
      <c r="R255" s="61"/>
      <c r="S255" s="87"/>
      <c r="T255" s="88"/>
      <c r="U255" s="46"/>
      <c r="V255"/>
      <c r="W255"/>
      <c r="X255"/>
      <c r="Y255"/>
      <c r="Z255"/>
      <c r="AA255"/>
      <c r="AB255"/>
      <c r="AC255"/>
    </row>
    <row r="256" spans="1:29" s="89" customFormat="1">
      <c r="A256" s="138"/>
      <c r="B256"/>
      <c r="C256" s="169"/>
      <c r="D256" s="37"/>
      <c r="E256" s="111"/>
      <c r="F256" s="141"/>
      <c r="G256" s="92"/>
      <c r="H256" s="144"/>
      <c r="I256" s="141"/>
      <c r="J256" s="92"/>
      <c r="K256" s="144"/>
      <c r="L256" s="141"/>
      <c r="M256" s="92"/>
      <c r="N256" s="144"/>
      <c r="O256" s="141"/>
      <c r="P256" s="92"/>
      <c r="Q256" s="147"/>
      <c r="R256" s="61"/>
      <c r="S256" s="87"/>
      <c r="T256" s="88"/>
      <c r="U256" s="46"/>
      <c r="V256"/>
      <c r="W256"/>
      <c r="X256"/>
      <c r="Y256"/>
      <c r="Z256"/>
      <c r="AA256"/>
      <c r="AB256"/>
      <c r="AC256"/>
    </row>
    <row r="257" spans="1:29" s="89" customFormat="1">
      <c r="A257" s="75"/>
      <c r="B257"/>
      <c r="C257" s="169"/>
      <c r="D257" s="37"/>
      <c r="E257" s="111"/>
      <c r="F257" s="141"/>
      <c r="G257" s="92"/>
      <c r="H257" s="144"/>
      <c r="I257" s="141"/>
      <c r="J257" s="92"/>
      <c r="K257" s="144"/>
      <c r="L257" s="141"/>
      <c r="M257" s="92"/>
      <c r="N257" s="144"/>
      <c r="O257" s="141"/>
      <c r="P257" s="92"/>
      <c r="Q257" s="147"/>
      <c r="R257" s="61"/>
      <c r="S257" s="87"/>
      <c r="T257" s="88"/>
      <c r="U257" s="46"/>
      <c r="V257"/>
      <c r="W257"/>
      <c r="X257"/>
      <c r="Y257"/>
      <c r="Z257"/>
      <c r="AA257"/>
      <c r="AB257"/>
      <c r="AC257"/>
    </row>
    <row r="258" spans="1:29" s="89" customFormat="1">
      <c r="A258" s="75"/>
      <c r="B258"/>
      <c r="C258" s="169"/>
      <c r="D258" s="37"/>
      <c r="E258" s="111"/>
      <c r="F258" s="141"/>
      <c r="G258" s="92"/>
      <c r="H258" s="144"/>
      <c r="I258" s="141"/>
      <c r="J258" s="92"/>
      <c r="K258" s="144"/>
      <c r="L258" s="141"/>
      <c r="M258" s="92"/>
      <c r="N258" s="144"/>
      <c r="O258" s="141"/>
      <c r="P258" s="92"/>
      <c r="Q258" s="147"/>
      <c r="R258" s="61"/>
      <c r="S258" s="87"/>
      <c r="T258" s="88"/>
      <c r="U258" s="46"/>
      <c r="V258"/>
      <c r="W258"/>
      <c r="X258"/>
      <c r="Y258"/>
      <c r="Z258"/>
      <c r="AA258"/>
      <c r="AB258"/>
      <c r="AC258"/>
    </row>
    <row r="259" spans="1:29" s="89" customFormat="1">
      <c r="A259" s="138"/>
      <c r="B259"/>
      <c r="C259" s="169"/>
      <c r="D259" s="37"/>
      <c r="E259" s="111"/>
      <c r="F259" s="141"/>
      <c r="G259" s="92"/>
      <c r="H259" s="144"/>
      <c r="I259" s="141"/>
      <c r="J259" s="92"/>
      <c r="K259" s="144"/>
      <c r="L259" s="141"/>
      <c r="M259" s="92"/>
      <c r="N259" s="144"/>
      <c r="O259" s="141"/>
      <c r="P259" s="92"/>
      <c r="Q259" s="147"/>
      <c r="R259" s="61"/>
      <c r="S259" s="87"/>
      <c r="T259" s="88"/>
      <c r="U259" s="46"/>
      <c r="V259"/>
      <c r="W259"/>
      <c r="X259"/>
      <c r="Y259"/>
      <c r="Z259"/>
      <c r="AA259"/>
      <c r="AB259"/>
      <c r="AC259"/>
    </row>
    <row r="260" spans="1:29" s="89" customFormat="1">
      <c r="A260" s="75"/>
      <c r="B260"/>
      <c r="C260" s="169"/>
      <c r="D260" s="37"/>
      <c r="E260" s="111"/>
      <c r="F260" s="141"/>
      <c r="G260" s="92"/>
      <c r="H260" s="144"/>
      <c r="I260" s="141"/>
      <c r="J260" s="92"/>
      <c r="K260" s="144"/>
      <c r="L260" s="141"/>
      <c r="M260" s="92"/>
      <c r="N260" s="144"/>
      <c r="O260" s="141"/>
      <c r="P260" s="92"/>
      <c r="Q260" s="147"/>
      <c r="R260" s="61"/>
      <c r="S260" s="87"/>
      <c r="T260" s="88"/>
      <c r="U260" s="46"/>
      <c r="V260"/>
      <c r="W260"/>
      <c r="X260"/>
      <c r="Y260"/>
      <c r="Z260"/>
      <c r="AA260"/>
      <c r="AB260"/>
    </row>
    <row r="261" spans="1:29" s="89" customFormat="1">
      <c r="A261" s="75"/>
      <c r="B261"/>
      <c r="C261" s="169"/>
      <c r="D261" s="37"/>
      <c r="E261" s="111"/>
      <c r="F261" s="141"/>
      <c r="G261" s="92"/>
      <c r="H261" s="144"/>
      <c r="I261" s="141"/>
      <c r="J261" s="92"/>
      <c r="K261" s="144"/>
      <c r="L261" s="141"/>
      <c r="M261" s="92"/>
      <c r="N261" s="144"/>
      <c r="O261" s="141"/>
      <c r="P261" s="92"/>
      <c r="Q261" s="147"/>
      <c r="R261" s="61"/>
      <c r="S261" s="87"/>
      <c r="T261" s="88"/>
      <c r="U261" s="46"/>
      <c r="V261"/>
      <c r="W261"/>
      <c r="X261"/>
      <c r="Y261"/>
      <c r="Z261"/>
      <c r="AA261"/>
      <c r="AB261"/>
    </row>
    <row r="262" spans="1:29" s="89" customFormat="1">
      <c r="A262" s="75"/>
      <c r="B262"/>
      <c r="C262" s="169"/>
      <c r="D262" s="37"/>
      <c r="E262" s="111"/>
      <c r="F262" s="141"/>
      <c r="G262" s="92"/>
      <c r="H262" s="144"/>
      <c r="I262" s="141"/>
      <c r="J262" s="92"/>
      <c r="K262" s="144"/>
      <c r="L262" s="141"/>
      <c r="M262" s="92"/>
      <c r="N262" s="144"/>
      <c r="O262" s="141"/>
      <c r="P262" s="92"/>
      <c r="Q262" s="147"/>
      <c r="R262" s="61"/>
      <c r="S262" s="87"/>
      <c r="T262" s="88"/>
      <c r="U262" s="46"/>
      <c r="V262"/>
      <c r="W262"/>
      <c r="X262"/>
      <c r="Y262"/>
      <c r="Z262"/>
      <c r="AA262"/>
      <c r="AB262"/>
    </row>
    <row r="263" spans="1:29" s="89" customFormat="1">
      <c r="A263" s="138"/>
      <c r="B263"/>
      <c r="C263" s="169"/>
      <c r="D263" s="37"/>
      <c r="E263" s="111"/>
      <c r="F263" s="141"/>
      <c r="G263" s="92"/>
      <c r="H263" s="144"/>
      <c r="I263" s="141"/>
      <c r="J263" s="92"/>
      <c r="K263" s="144"/>
      <c r="L263" s="141"/>
      <c r="M263" s="92"/>
      <c r="N263" s="144"/>
      <c r="O263" s="141"/>
      <c r="P263" s="92"/>
      <c r="Q263" s="147"/>
      <c r="R263" s="61"/>
      <c r="S263" s="87"/>
      <c r="T263" s="88"/>
      <c r="U263" s="46"/>
      <c r="V263"/>
      <c r="W263"/>
      <c r="X263"/>
      <c r="Y263"/>
      <c r="Z263"/>
      <c r="AA263"/>
      <c r="AB263"/>
      <c r="AC263"/>
    </row>
    <row r="264" spans="1:29" s="89" customFormat="1">
      <c r="A264" s="75"/>
      <c r="B264"/>
      <c r="C264" s="169"/>
      <c r="D264" s="37"/>
      <c r="E264" s="111"/>
      <c r="F264" s="141"/>
      <c r="G264" s="92"/>
      <c r="H264" s="144"/>
      <c r="I264" s="141"/>
      <c r="J264" s="92"/>
      <c r="K264" s="144"/>
      <c r="L264" s="141"/>
      <c r="M264" s="92"/>
      <c r="N264" s="144"/>
      <c r="O264" s="141"/>
      <c r="P264" s="92"/>
      <c r="Q264" s="147"/>
      <c r="R264" s="61"/>
      <c r="S264" s="87"/>
      <c r="T264" s="88"/>
      <c r="U264" s="46"/>
      <c r="V264"/>
      <c r="W264"/>
      <c r="X264"/>
      <c r="Y264"/>
      <c r="Z264"/>
      <c r="AA264"/>
      <c r="AB264"/>
    </row>
    <row r="265" spans="1:29" s="89" customFormat="1">
      <c r="A265" s="75"/>
      <c r="B265"/>
      <c r="C265" s="169"/>
      <c r="D265" s="37"/>
      <c r="E265" s="111"/>
      <c r="F265" s="141"/>
      <c r="G265" s="92"/>
      <c r="H265" s="144"/>
      <c r="I265" s="141"/>
      <c r="J265" s="92"/>
      <c r="K265" s="144"/>
      <c r="L265" s="141"/>
      <c r="M265" s="92"/>
      <c r="N265" s="144"/>
      <c r="O265" s="141"/>
      <c r="P265" s="92"/>
      <c r="Q265" s="147"/>
      <c r="R265" s="61"/>
      <c r="S265" s="87"/>
      <c r="T265" s="88"/>
      <c r="U265" s="46"/>
      <c r="V265"/>
      <c r="W265"/>
      <c r="X265"/>
      <c r="Y265"/>
      <c r="Z265"/>
      <c r="AA265"/>
      <c r="AB265"/>
    </row>
    <row r="266" spans="1:29" s="89" customFormat="1">
      <c r="A266" s="75"/>
      <c r="B266"/>
      <c r="C266" s="169"/>
      <c r="D266" s="37"/>
      <c r="E266" s="111"/>
      <c r="F266" s="141"/>
      <c r="G266" s="92"/>
      <c r="H266" s="172"/>
      <c r="I266" s="141"/>
      <c r="J266" s="92"/>
      <c r="K266" s="172"/>
      <c r="L266" s="141"/>
      <c r="M266" s="92"/>
      <c r="N266" s="144"/>
      <c r="O266" s="141"/>
      <c r="P266" s="92"/>
      <c r="Q266" s="147"/>
      <c r="R266" s="61"/>
      <c r="S266" s="87"/>
      <c r="T266" s="88"/>
      <c r="U266" s="46"/>
      <c r="V266"/>
      <c r="W266"/>
      <c r="X266"/>
      <c r="Y266"/>
      <c r="Z266"/>
      <c r="AA266"/>
      <c r="AB266"/>
    </row>
    <row r="267" spans="1:29" s="89" customFormat="1">
      <c r="A267" s="95"/>
      <c r="B267" s="74"/>
      <c r="C267" s="99"/>
      <c r="D267" s="37"/>
      <c r="E267" s="111"/>
      <c r="F267" s="142"/>
      <c r="G267" s="87"/>
      <c r="H267" s="145"/>
      <c r="I267" s="142"/>
      <c r="J267" s="87"/>
      <c r="K267" s="145"/>
      <c r="L267" s="142"/>
      <c r="M267" s="87"/>
      <c r="N267" s="145"/>
      <c r="O267" s="142"/>
      <c r="P267" s="87"/>
      <c r="Q267" s="146"/>
      <c r="R267" s="61"/>
      <c r="S267" s="87"/>
      <c r="T267" s="88"/>
      <c r="U267" s="46"/>
      <c r="V267"/>
      <c r="W267"/>
      <c r="X267"/>
      <c r="Y267"/>
      <c r="Z267"/>
      <c r="AA267"/>
      <c r="AB267"/>
    </row>
    <row r="268" spans="1:29" s="89" customFormat="1">
      <c r="A268" s="95"/>
      <c r="B268" s="74"/>
      <c r="C268" s="99"/>
      <c r="D268" s="37"/>
      <c r="E268" s="111"/>
      <c r="F268" s="142"/>
      <c r="G268" s="87"/>
      <c r="H268" s="145"/>
      <c r="I268" s="142"/>
      <c r="J268" s="87"/>
      <c r="K268" s="145"/>
      <c r="L268" s="142"/>
      <c r="M268" s="87"/>
      <c r="N268" s="145"/>
      <c r="O268" s="142"/>
      <c r="P268" s="87"/>
      <c r="Q268" s="146"/>
      <c r="R268" s="61"/>
      <c r="S268" s="87"/>
      <c r="T268" s="88"/>
      <c r="U268" s="46"/>
      <c r="V268"/>
      <c r="W268"/>
      <c r="X268"/>
      <c r="Y268"/>
      <c r="Z268"/>
      <c r="AA268"/>
      <c r="AB268"/>
    </row>
    <row r="269" spans="1:29" s="89" customFormat="1">
      <c r="A269" s="75"/>
      <c r="B269"/>
      <c r="C269" s="169"/>
      <c r="D269" s="90"/>
      <c r="E269" s="137"/>
      <c r="F269" s="141"/>
      <c r="G269" s="92"/>
      <c r="H269" s="144"/>
      <c r="I269" s="141"/>
      <c r="J269" s="92"/>
      <c r="K269" s="144"/>
      <c r="L269" s="141"/>
      <c r="M269" s="92"/>
      <c r="N269" s="144"/>
      <c r="O269" s="141"/>
      <c r="P269" s="92"/>
      <c r="Q269" s="147"/>
      <c r="R269" s="91"/>
      <c r="S269" s="92"/>
      <c r="T269" s="93"/>
      <c r="U269" s="94"/>
    </row>
    <row r="270" spans="1:29" s="89" customFormat="1">
      <c r="A270" s="75"/>
      <c r="B270"/>
      <c r="C270" s="169"/>
      <c r="D270" s="90"/>
      <c r="E270" s="137"/>
      <c r="F270" s="141"/>
      <c r="G270" s="92"/>
      <c r="H270" s="144"/>
      <c r="I270" s="141"/>
      <c r="J270" s="92"/>
      <c r="K270" s="144"/>
      <c r="L270" s="141"/>
      <c r="M270" s="92"/>
      <c r="N270" s="144"/>
      <c r="O270" s="141"/>
      <c r="P270" s="92"/>
      <c r="Q270" s="147"/>
      <c r="R270" s="91"/>
      <c r="S270" s="92"/>
      <c r="T270" s="93"/>
      <c r="U270" s="94"/>
    </row>
    <row r="271" spans="1:29" s="89" customFormat="1">
      <c r="A271" s="75"/>
      <c r="B271"/>
      <c r="C271" s="169"/>
      <c r="D271" s="90"/>
      <c r="E271" s="137"/>
      <c r="F271" s="141"/>
      <c r="G271" s="92"/>
      <c r="H271" s="144"/>
      <c r="I271" s="141"/>
      <c r="J271" s="92"/>
      <c r="K271" s="144"/>
      <c r="L271" s="141"/>
      <c r="M271" s="92"/>
      <c r="N271" s="144"/>
      <c r="O271" s="141"/>
      <c r="P271" s="92"/>
      <c r="Q271" s="147"/>
      <c r="R271" s="91"/>
      <c r="S271" s="92"/>
      <c r="T271" s="93"/>
      <c r="U271" s="94"/>
    </row>
    <row r="272" spans="1:29" s="89" customFormat="1">
      <c r="A272" s="75"/>
      <c r="B272"/>
      <c r="C272" s="169"/>
      <c r="D272"/>
      <c r="E272" s="112"/>
      <c r="F272" s="143"/>
      <c r="G272" s="28"/>
      <c r="H272" s="170"/>
      <c r="I272" s="152"/>
      <c r="J272" s="28"/>
      <c r="K272" s="170"/>
      <c r="L272" s="152"/>
      <c r="M272" s="28"/>
      <c r="N272" s="170"/>
      <c r="O272" s="152"/>
      <c r="P272" s="28"/>
      <c r="Q272" s="148"/>
      <c r="R272" s="62"/>
      <c r="S272" s="28"/>
      <c r="T272" s="45"/>
      <c r="U272" s="46"/>
      <c r="V272"/>
      <c r="W272"/>
      <c r="X272"/>
      <c r="Y272"/>
      <c r="Z272"/>
      <c r="AA272"/>
      <c r="AB272"/>
    </row>
    <row r="273" spans="1:21" s="89" customFormat="1">
      <c r="A273" s="75"/>
      <c r="B273"/>
      <c r="C273" s="169"/>
      <c r="D273" s="90"/>
      <c r="E273" s="137"/>
      <c r="F273" s="141"/>
      <c r="G273" s="92"/>
      <c r="H273" s="144"/>
      <c r="I273" s="141"/>
      <c r="J273" s="92"/>
      <c r="K273" s="144"/>
      <c r="L273" s="141"/>
      <c r="M273" s="92"/>
      <c r="N273" s="144"/>
      <c r="O273" s="141"/>
      <c r="P273" s="92"/>
      <c r="Q273" s="147"/>
      <c r="R273" s="91"/>
      <c r="S273" s="92"/>
      <c r="T273" s="93"/>
      <c r="U273" s="94"/>
    </row>
    <row r="274" spans="1:21" s="89" customFormat="1">
      <c r="A274" s="75"/>
      <c r="B274"/>
      <c r="C274" s="169"/>
      <c r="D274" s="90"/>
      <c r="E274" s="137"/>
      <c r="F274" s="141"/>
      <c r="G274" s="92"/>
      <c r="H274" s="144"/>
      <c r="I274" s="141"/>
      <c r="J274" s="92"/>
      <c r="K274" s="144"/>
      <c r="L274" s="141"/>
      <c r="M274" s="92"/>
      <c r="N274" s="144"/>
      <c r="O274" s="141"/>
      <c r="P274" s="92"/>
      <c r="Q274" s="147"/>
      <c r="R274" s="91"/>
      <c r="S274" s="92"/>
      <c r="T274" s="93"/>
      <c r="U274" s="94"/>
    </row>
    <row r="275" spans="1:21" s="89" customFormat="1">
      <c r="A275" s="138"/>
      <c r="B275"/>
      <c r="C275" s="169"/>
      <c r="D275" s="90"/>
      <c r="E275" s="137"/>
      <c r="F275" s="141"/>
      <c r="G275" s="92"/>
      <c r="H275" s="144"/>
      <c r="I275" s="141"/>
      <c r="J275" s="92"/>
      <c r="K275" s="144"/>
      <c r="L275" s="141"/>
      <c r="M275" s="92"/>
      <c r="N275" s="144"/>
      <c r="O275" s="141"/>
      <c r="P275" s="92"/>
      <c r="Q275" s="147"/>
      <c r="R275" s="91"/>
      <c r="S275" s="92"/>
      <c r="T275" s="93"/>
      <c r="U275" s="94"/>
    </row>
    <row r="276" spans="1:21" s="89" customFormat="1">
      <c r="A276" s="75"/>
      <c r="B276"/>
      <c r="C276" s="169"/>
      <c r="D276" s="90"/>
      <c r="E276" s="137"/>
      <c r="F276" s="141"/>
      <c r="G276" s="92"/>
      <c r="H276" s="144"/>
      <c r="I276" s="141"/>
      <c r="J276" s="92"/>
      <c r="K276" s="144"/>
      <c r="L276" s="141"/>
      <c r="M276" s="92"/>
      <c r="N276" s="144"/>
      <c r="O276" s="141"/>
      <c r="P276" s="92"/>
      <c r="Q276" s="147"/>
      <c r="R276" s="91"/>
      <c r="S276" s="92"/>
      <c r="T276" s="93"/>
      <c r="U276" s="94"/>
    </row>
    <row r="277" spans="1:21" s="89" customFormat="1">
      <c r="A277" s="75"/>
      <c r="B277"/>
      <c r="C277" s="169"/>
      <c r="D277" s="90"/>
      <c r="E277" s="137"/>
      <c r="F277" s="141"/>
      <c r="G277" s="92"/>
      <c r="H277" s="144"/>
      <c r="I277" s="141"/>
      <c r="J277" s="92"/>
      <c r="K277" s="144"/>
      <c r="L277" s="141"/>
      <c r="M277" s="92"/>
      <c r="N277" s="144"/>
      <c r="O277" s="141"/>
      <c r="P277" s="92"/>
      <c r="Q277" s="147"/>
      <c r="R277" s="91"/>
      <c r="S277" s="92"/>
      <c r="T277" s="93"/>
      <c r="U277" s="94"/>
    </row>
    <row r="278" spans="1:21" s="89" customFormat="1">
      <c r="A278" s="75"/>
      <c r="B278"/>
      <c r="C278" s="169"/>
      <c r="D278" s="90"/>
      <c r="E278" s="137"/>
      <c r="F278" s="141"/>
      <c r="G278" s="92"/>
      <c r="H278" s="144"/>
      <c r="I278" s="141"/>
      <c r="J278" s="92"/>
      <c r="K278" s="144"/>
      <c r="L278" s="141"/>
      <c r="M278" s="92"/>
      <c r="N278" s="144"/>
      <c r="O278" s="141"/>
      <c r="P278" s="92"/>
      <c r="Q278" s="147"/>
      <c r="R278" s="91"/>
      <c r="S278" s="92"/>
      <c r="T278" s="93"/>
      <c r="U278" s="94"/>
    </row>
    <row r="279" spans="1:21" s="89" customFormat="1">
      <c r="A279" s="75"/>
      <c r="B279"/>
      <c r="C279" s="169"/>
      <c r="D279" s="90"/>
      <c r="E279" s="137"/>
      <c r="F279" s="141"/>
      <c r="G279" s="92"/>
      <c r="H279" s="144"/>
      <c r="I279" s="141"/>
      <c r="J279" s="92"/>
      <c r="K279" s="144"/>
      <c r="L279" s="141"/>
      <c r="M279" s="92"/>
      <c r="N279" s="144"/>
      <c r="O279" s="141"/>
      <c r="P279" s="92"/>
      <c r="Q279" s="147"/>
      <c r="R279" s="91"/>
      <c r="S279" s="92"/>
      <c r="T279" s="93"/>
      <c r="U279" s="94"/>
    </row>
    <row r="280" spans="1:21" s="89" customFormat="1">
      <c r="A280" s="75"/>
      <c r="B280"/>
      <c r="C280" s="169"/>
      <c r="D280" s="90"/>
      <c r="E280" s="137"/>
      <c r="F280" s="141"/>
      <c r="G280" s="92"/>
      <c r="H280" s="144"/>
      <c r="I280" s="141"/>
      <c r="J280" s="92"/>
      <c r="K280" s="144"/>
      <c r="L280" s="141"/>
      <c r="M280" s="92"/>
      <c r="N280" s="144"/>
      <c r="O280" s="141"/>
      <c r="P280" s="92"/>
      <c r="Q280" s="147"/>
      <c r="R280" s="91"/>
      <c r="S280" s="92"/>
      <c r="T280" s="93"/>
      <c r="U280" s="94"/>
    </row>
    <row r="281" spans="1:21" s="89" customFormat="1">
      <c r="A281" s="75"/>
      <c r="B281"/>
      <c r="C281" s="169"/>
      <c r="D281" s="90"/>
      <c r="E281" s="137"/>
      <c r="F281" s="141"/>
      <c r="G281" s="92"/>
      <c r="H281" s="144"/>
      <c r="I281" s="141"/>
      <c r="J281" s="92"/>
      <c r="K281" s="144"/>
      <c r="L281" s="141"/>
      <c r="M281" s="92"/>
      <c r="N281" s="144"/>
      <c r="O281" s="141"/>
      <c r="P281" s="92"/>
      <c r="Q281" s="147"/>
      <c r="R281" s="91"/>
      <c r="S281" s="92"/>
      <c r="T281" s="93"/>
      <c r="U281" s="94"/>
    </row>
    <row r="282" spans="1:21" s="89" customFormat="1">
      <c r="A282" s="75"/>
      <c r="B282"/>
      <c r="C282" s="169"/>
      <c r="D282" s="90"/>
      <c r="E282" s="137"/>
      <c r="F282" s="141"/>
      <c r="G282" s="92"/>
      <c r="H282" s="144"/>
      <c r="I282" s="141"/>
      <c r="J282" s="92"/>
      <c r="K282" s="144"/>
      <c r="L282" s="141"/>
      <c r="M282" s="92"/>
      <c r="N282" s="144"/>
      <c r="O282" s="141"/>
      <c r="P282" s="92"/>
      <c r="Q282" s="147"/>
      <c r="R282" s="91"/>
      <c r="S282" s="92"/>
      <c r="T282" s="93"/>
      <c r="U282" s="94"/>
    </row>
    <row r="283" spans="1:21" s="89" customFormat="1">
      <c r="A283" s="75"/>
      <c r="B283"/>
      <c r="C283" s="169"/>
      <c r="D283" s="90"/>
      <c r="E283" s="137"/>
      <c r="F283" s="141"/>
      <c r="G283" s="92"/>
      <c r="H283" s="144"/>
      <c r="I283" s="141"/>
      <c r="J283" s="92"/>
      <c r="K283" s="144"/>
      <c r="L283" s="141"/>
      <c r="M283" s="92"/>
      <c r="N283" s="144"/>
      <c r="O283" s="141"/>
      <c r="P283" s="92"/>
      <c r="Q283" s="147"/>
      <c r="R283" s="91"/>
      <c r="S283" s="92"/>
      <c r="T283" s="93"/>
      <c r="U283" s="94"/>
    </row>
    <row r="284" spans="1:21" s="89" customFormat="1">
      <c r="A284" s="75"/>
      <c r="B284"/>
      <c r="C284" s="169"/>
      <c r="D284" s="90"/>
      <c r="E284" s="137"/>
      <c r="F284" s="141"/>
      <c r="G284" s="92"/>
      <c r="H284" s="144"/>
      <c r="I284" s="141"/>
      <c r="J284" s="92"/>
      <c r="K284" s="144"/>
      <c r="L284" s="141"/>
      <c r="M284" s="92"/>
      <c r="N284" s="144"/>
      <c r="O284" s="141"/>
      <c r="P284" s="92"/>
      <c r="Q284" s="147"/>
      <c r="R284" s="91"/>
      <c r="S284" s="92"/>
      <c r="T284" s="93"/>
      <c r="U284" s="94"/>
    </row>
    <row r="285" spans="1:21" s="89" customFormat="1">
      <c r="A285" s="138"/>
      <c r="B285"/>
      <c r="C285" s="169"/>
      <c r="D285" s="90"/>
      <c r="E285" s="137"/>
      <c r="F285" s="141"/>
      <c r="G285" s="92"/>
      <c r="H285" s="144"/>
      <c r="I285" s="141"/>
      <c r="J285" s="92"/>
      <c r="K285" s="144"/>
      <c r="L285" s="141"/>
      <c r="M285" s="92"/>
      <c r="N285" s="144"/>
      <c r="O285" s="141"/>
      <c r="P285" s="92"/>
      <c r="Q285" s="147"/>
      <c r="R285" s="91"/>
      <c r="S285" s="92"/>
      <c r="T285" s="93"/>
      <c r="U285" s="94"/>
    </row>
    <row r="286" spans="1:21" s="89" customFormat="1">
      <c r="A286" s="75"/>
      <c r="B286"/>
      <c r="C286" s="169"/>
      <c r="D286" s="90"/>
      <c r="E286" s="137"/>
      <c r="F286" s="141"/>
      <c r="G286" s="92"/>
      <c r="H286" s="144"/>
      <c r="I286" s="141"/>
      <c r="J286" s="92"/>
      <c r="K286" s="144"/>
      <c r="L286" s="141"/>
      <c r="M286" s="92"/>
      <c r="N286" s="144"/>
      <c r="O286" s="141"/>
      <c r="P286" s="92"/>
      <c r="Q286" s="147"/>
      <c r="R286" s="91"/>
      <c r="S286" s="92"/>
      <c r="T286" s="93"/>
      <c r="U286" s="94"/>
    </row>
    <row r="287" spans="1:21" s="89" customFormat="1">
      <c r="A287" s="75"/>
      <c r="B287"/>
      <c r="C287" s="169"/>
      <c r="D287" s="90"/>
      <c r="E287" s="137"/>
      <c r="F287" s="141"/>
      <c r="G287" s="92"/>
      <c r="H287" s="144"/>
      <c r="I287" s="141"/>
      <c r="J287" s="92"/>
      <c r="K287" s="144"/>
      <c r="L287" s="141"/>
      <c r="M287" s="92"/>
      <c r="N287" s="144"/>
      <c r="O287" s="141"/>
      <c r="P287" s="92"/>
      <c r="Q287" s="147"/>
      <c r="R287" s="91"/>
      <c r="S287" s="92"/>
      <c r="T287" s="93"/>
      <c r="U287" s="94"/>
    </row>
    <row r="288" spans="1:21" s="89" customFormat="1">
      <c r="A288" s="75"/>
      <c r="B288"/>
      <c r="C288" s="169"/>
      <c r="D288" s="90"/>
      <c r="E288" s="137"/>
      <c r="F288" s="141"/>
      <c r="G288" s="92"/>
      <c r="H288" s="144"/>
      <c r="I288" s="141"/>
      <c r="J288" s="92"/>
      <c r="K288" s="144"/>
      <c r="L288" s="141"/>
      <c r="M288" s="92"/>
      <c r="N288" s="144"/>
      <c r="O288" s="141"/>
      <c r="P288" s="92"/>
      <c r="Q288" s="147"/>
      <c r="R288" s="91"/>
      <c r="S288" s="92"/>
      <c r="T288" s="93"/>
      <c r="U288" s="94"/>
    </row>
    <row r="289" spans="1:29" s="89" customFormat="1">
      <c r="A289" s="75"/>
      <c r="B289"/>
      <c r="C289" s="169"/>
      <c r="D289" s="90"/>
      <c r="E289" s="137"/>
      <c r="F289" s="141"/>
      <c r="G289" s="92"/>
      <c r="H289" s="144"/>
      <c r="I289" s="141"/>
      <c r="J289" s="92"/>
      <c r="K289" s="144"/>
      <c r="L289" s="141"/>
      <c r="M289" s="92"/>
      <c r="N289" s="144"/>
      <c r="O289" s="141"/>
      <c r="P289" s="92"/>
      <c r="Q289" s="147"/>
      <c r="R289" s="91"/>
      <c r="S289" s="92"/>
      <c r="T289" s="93"/>
      <c r="U289" s="94"/>
    </row>
    <row r="290" spans="1:29" s="89" customFormat="1">
      <c r="A290" s="75"/>
      <c r="B290"/>
      <c r="C290" s="169"/>
      <c r="D290" s="90"/>
      <c r="E290" s="137"/>
      <c r="F290" s="141"/>
      <c r="G290" s="92"/>
      <c r="H290" s="144"/>
      <c r="I290" s="141"/>
      <c r="J290" s="92"/>
      <c r="K290" s="144"/>
      <c r="L290" s="141"/>
      <c r="M290" s="92"/>
      <c r="N290" s="144"/>
      <c r="O290" s="141"/>
      <c r="P290" s="92"/>
      <c r="Q290" s="147"/>
      <c r="R290" s="91"/>
      <c r="S290" s="92"/>
      <c r="T290" s="93"/>
      <c r="U290" s="94"/>
    </row>
    <row r="291" spans="1:29" s="89" customFormat="1">
      <c r="A291" s="75"/>
      <c r="B291"/>
      <c r="C291" s="169"/>
      <c r="D291" s="90"/>
      <c r="E291" s="137"/>
      <c r="F291" s="141"/>
      <c r="G291" s="92"/>
      <c r="H291" s="144"/>
      <c r="I291" s="141"/>
      <c r="J291" s="92"/>
      <c r="K291" s="144"/>
      <c r="L291" s="141"/>
      <c r="M291" s="92"/>
      <c r="N291" s="144"/>
      <c r="O291" s="141"/>
      <c r="P291" s="92"/>
      <c r="Q291" s="147"/>
      <c r="R291" s="91"/>
      <c r="S291" s="92"/>
      <c r="T291" s="93"/>
      <c r="U291" s="94"/>
    </row>
    <row r="292" spans="1:29" s="89" customFormat="1">
      <c r="A292" s="138"/>
      <c r="B292"/>
      <c r="C292" s="169"/>
      <c r="D292" s="90"/>
      <c r="E292" s="137"/>
      <c r="F292" s="141"/>
      <c r="G292" s="92"/>
      <c r="H292" s="144"/>
      <c r="I292" s="141"/>
      <c r="J292" s="92"/>
      <c r="K292" s="144"/>
      <c r="L292" s="141"/>
      <c r="M292" s="92"/>
      <c r="N292" s="144"/>
      <c r="O292" s="141"/>
      <c r="P292" s="92"/>
      <c r="Q292" s="147"/>
      <c r="R292" s="91"/>
      <c r="S292" s="92"/>
      <c r="T292" s="93"/>
      <c r="U292" s="94"/>
    </row>
    <row r="293" spans="1:29" s="89" customFormat="1">
      <c r="A293" s="75"/>
      <c r="B293"/>
      <c r="C293" s="169"/>
      <c r="D293" s="90"/>
      <c r="E293" s="137"/>
      <c r="F293" s="141"/>
      <c r="G293" s="92"/>
      <c r="H293" s="144"/>
      <c r="I293" s="141"/>
      <c r="J293" s="92"/>
      <c r="K293" s="144"/>
      <c r="L293" s="141"/>
      <c r="M293" s="92"/>
      <c r="N293" s="144"/>
      <c r="O293" s="141"/>
      <c r="P293" s="92"/>
      <c r="Q293" s="147"/>
      <c r="R293" s="91"/>
      <c r="S293" s="92"/>
      <c r="T293" s="93"/>
      <c r="U293" s="94"/>
    </row>
    <row r="294" spans="1:29" s="89" customFormat="1">
      <c r="A294" s="75"/>
      <c r="B294"/>
      <c r="C294" s="169"/>
      <c r="D294" s="90"/>
      <c r="E294" s="137"/>
      <c r="F294" s="141"/>
      <c r="G294" s="92"/>
      <c r="H294" s="144"/>
      <c r="I294" s="141"/>
      <c r="J294" s="92"/>
      <c r="K294" s="144"/>
      <c r="L294" s="141"/>
      <c r="M294" s="92"/>
      <c r="N294" s="144"/>
      <c r="O294" s="141"/>
      <c r="P294" s="92"/>
      <c r="Q294" s="147"/>
      <c r="R294" s="91"/>
      <c r="S294" s="92"/>
      <c r="T294" s="93"/>
      <c r="U294" s="94"/>
    </row>
    <row r="295" spans="1:29" s="89" customFormat="1">
      <c r="A295" s="75"/>
      <c r="B295"/>
      <c r="C295" s="169"/>
      <c r="D295" s="90"/>
      <c r="E295" s="137"/>
      <c r="F295" s="141"/>
      <c r="G295" s="92"/>
      <c r="H295" s="144"/>
      <c r="I295" s="141"/>
      <c r="J295" s="92"/>
      <c r="K295" s="144"/>
      <c r="L295" s="141"/>
      <c r="M295" s="92"/>
      <c r="N295" s="144"/>
      <c r="O295" s="141"/>
      <c r="P295" s="92"/>
      <c r="Q295" s="147"/>
      <c r="R295" s="91"/>
      <c r="S295" s="92"/>
      <c r="T295" s="93"/>
      <c r="U295" s="94"/>
    </row>
    <row r="296" spans="1:29" s="89" customFormat="1">
      <c r="A296" s="75"/>
      <c r="B296"/>
      <c r="C296" s="169"/>
      <c r="D296" s="90"/>
      <c r="E296" s="137"/>
      <c r="F296" s="141"/>
      <c r="G296" s="92"/>
      <c r="H296" s="144"/>
      <c r="I296" s="141"/>
      <c r="J296" s="92"/>
      <c r="K296" s="144"/>
      <c r="L296" s="141"/>
      <c r="M296" s="92"/>
      <c r="N296" s="144"/>
      <c r="O296" s="141"/>
      <c r="P296" s="92"/>
      <c r="Q296" s="147"/>
      <c r="R296" s="91"/>
      <c r="S296" s="92"/>
      <c r="T296" s="93"/>
      <c r="U296" s="94"/>
    </row>
    <row r="297" spans="1:29" s="89" customFormat="1">
      <c r="A297" s="138"/>
      <c r="B297"/>
      <c r="C297" s="169"/>
      <c r="D297" s="90"/>
      <c r="E297" s="137"/>
      <c r="F297" s="141"/>
      <c r="G297" s="92"/>
      <c r="H297" s="144"/>
      <c r="I297" s="141"/>
      <c r="J297" s="92"/>
      <c r="K297" s="144"/>
      <c r="L297" s="141"/>
      <c r="M297" s="92"/>
      <c r="N297" s="144"/>
      <c r="O297" s="141"/>
      <c r="P297" s="92"/>
      <c r="Q297" s="147"/>
      <c r="R297" s="91"/>
      <c r="S297" s="92"/>
      <c r="T297" s="93"/>
      <c r="U297" s="94"/>
    </row>
    <row r="298" spans="1:29" s="89" customFormat="1">
      <c r="A298" s="75"/>
      <c r="B298"/>
      <c r="C298" s="169"/>
      <c r="D298" s="90"/>
      <c r="E298" s="137"/>
      <c r="F298" s="141"/>
      <c r="G298" s="92"/>
      <c r="H298" s="144"/>
      <c r="I298" s="141"/>
      <c r="J298" s="92"/>
      <c r="K298" s="144"/>
      <c r="L298" s="141"/>
      <c r="M298" s="92"/>
      <c r="N298" s="144"/>
      <c r="O298" s="141"/>
      <c r="P298" s="92"/>
      <c r="Q298" s="147"/>
      <c r="R298" s="91"/>
      <c r="S298" s="92"/>
      <c r="T298" s="93"/>
      <c r="U298" s="94"/>
    </row>
    <row r="299" spans="1:29">
      <c r="A299" s="75"/>
      <c r="C299" s="169"/>
      <c r="D299" s="90"/>
      <c r="E299" s="137"/>
      <c r="F299" s="141"/>
      <c r="G299" s="92"/>
      <c r="H299" s="144"/>
      <c r="I299" s="141"/>
      <c r="J299" s="92"/>
      <c r="K299" s="144"/>
      <c r="L299" s="141"/>
      <c r="M299" s="92"/>
      <c r="N299" s="144"/>
      <c r="O299" s="141"/>
      <c r="P299" s="92"/>
      <c r="Q299" s="147"/>
      <c r="R299" s="91"/>
      <c r="S299" s="92"/>
      <c r="T299" s="93"/>
      <c r="U299" s="94"/>
      <c r="V299" s="89"/>
      <c r="W299" s="89"/>
      <c r="X299" s="89"/>
      <c r="Y299" s="89"/>
      <c r="Z299" s="89"/>
      <c r="AA299" s="89"/>
      <c r="AB299" s="89"/>
      <c r="AC299" s="89"/>
    </row>
    <row r="300" spans="1:29">
      <c r="A300" s="138"/>
      <c r="C300" s="169"/>
      <c r="D300" s="90"/>
      <c r="E300" s="137"/>
      <c r="F300" s="141"/>
      <c r="G300" s="92"/>
      <c r="H300" s="144"/>
      <c r="I300" s="141"/>
      <c r="J300" s="92"/>
      <c r="K300" s="144"/>
      <c r="L300" s="141"/>
      <c r="M300" s="92"/>
      <c r="N300" s="144"/>
      <c r="O300" s="141"/>
      <c r="P300" s="92"/>
      <c r="Q300" s="147"/>
      <c r="R300" s="91"/>
      <c r="S300" s="92"/>
      <c r="T300" s="93"/>
      <c r="U300" s="94"/>
      <c r="V300" s="89"/>
      <c r="W300" s="89"/>
      <c r="X300" s="89"/>
      <c r="Y300" s="89"/>
      <c r="Z300" s="89"/>
      <c r="AA300" s="89"/>
      <c r="AB300" s="89"/>
      <c r="AC300" s="89"/>
    </row>
    <row r="301" spans="1:29">
      <c r="A301" s="75"/>
      <c r="C301" s="169"/>
      <c r="D301" s="90"/>
      <c r="E301" s="137"/>
      <c r="F301" s="141"/>
      <c r="G301" s="92"/>
      <c r="H301" s="144"/>
      <c r="I301" s="141"/>
      <c r="J301" s="92"/>
      <c r="K301" s="144"/>
      <c r="L301" s="141"/>
      <c r="M301" s="92"/>
      <c r="N301" s="144"/>
      <c r="O301" s="141"/>
      <c r="P301" s="92"/>
      <c r="Q301" s="147"/>
      <c r="R301" s="91"/>
      <c r="S301" s="92"/>
      <c r="T301" s="93"/>
      <c r="U301" s="94"/>
      <c r="V301" s="89"/>
      <c r="W301" s="89"/>
      <c r="X301" s="89"/>
      <c r="Y301" s="89"/>
      <c r="Z301" s="89"/>
      <c r="AA301" s="89"/>
      <c r="AB301" s="89"/>
      <c r="AC301" s="89"/>
    </row>
    <row r="302" spans="1:29">
      <c r="A302" s="75"/>
      <c r="C302" s="169"/>
      <c r="D302" s="90"/>
      <c r="E302" s="137"/>
      <c r="F302" s="141"/>
      <c r="G302" s="92"/>
      <c r="H302" s="144"/>
      <c r="I302" s="141"/>
      <c r="J302" s="92"/>
      <c r="K302" s="144"/>
      <c r="L302" s="141"/>
      <c r="M302" s="92"/>
      <c r="N302" s="144"/>
      <c r="O302" s="141"/>
      <c r="P302" s="92"/>
      <c r="Q302" s="147"/>
      <c r="R302" s="91"/>
      <c r="S302" s="92"/>
      <c r="T302" s="93"/>
      <c r="U302" s="94"/>
      <c r="V302" s="89"/>
      <c r="W302" s="89"/>
      <c r="X302" s="89"/>
      <c r="Y302" s="89"/>
      <c r="Z302" s="89"/>
      <c r="AA302" s="89"/>
      <c r="AB302" s="89"/>
      <c r="AC302" s="89"/>
    </row>
    <row r="303" spans="1:29">
      <c r="A303" s="75"/>
      <c r="C303" s="169"/>
      <c r="D303" s="90"/>
      <c r="E303" s="137"/>
      <c r="F303" s="141"/>
      <c r="G303" s="92"/>
      <c r="H303" s="144"/>
      <c r="I303" s="141"/>
      <c r="J303" s="92"/>
      <c r="K303" s="144"/>
      <c r="L303" s="141"/>
      <c r="M303" s="92"/>
      <c r="N303" s="144"/>
      <c r="O303" s="141"/>
      <c r="P303" s="92"/>
      <c r="Q303" s="147"/>
      <c r="R303" s="91"/>
      <c r="S303" s="92"/>
      <c r="T303" s="93"/>
      <c r="U303" s="94"/>
      <c r="V303" s="89"/>
      <c r="W303" s="89"/>
      <c r="X303" s="89"/>
      <c r="Y303" s="89"/>
      <c r="Z303" s="89"/>
      <c r="AA303" s="89"/>
      <c r="AB303" s="89"/>
      <c r="AC303" s="89"/>
    </row>
    <row r="304" spans="1:29" s="89" customFormat="1">
      <c r="A304" s="138"/>
      <c r="B304"/>
      <c r="C304" s="169"/>
      <c r="D304" s="90"/>
      <c r="E304" s="137"/>
      <c r="F304" s="141"/>
      <c r="G304" s="92"/>
      <c r="H304" s="144"/>
      <c r="I304" s="141"/>
      <c r="J304" s="92"/>
      <c r="K304" s="144"/>
      <c r="L304" s="141"/>
      <c r="M304" s="92"/>
      <c r="N304" s="144"/>
      <c r="O304" s="141"/>
      <c r="P304" s="92"/>
      <c r="Q304" s="147"/>
      <c r="R304" s="91"/>
      <c r="S304" s="92"/>
      <c r="T304" s="93"/>
      <c r="U304" s="94"/>
    </row>
    <row r="305" spans="1:29" s="89" customFormat="1">
      <c r="A305" s="75"/>
      <c r="B305"/>
      <c r="C305" s="169"/>
      <c r="D305" s="90"/>
      <c r="E305" s="137"/>
      <c r="F305" s="141"/>
      <c r="G305" s="92"/>
      <c r="H305" s="144"/>
      <c r="I305" s="141"/>
      <c r="J305" s="92"/>
      <c r="K305" s="144"/>
      <c r="L305" s="141"/>
      <c r="M305" s="92"/>
      <c r="N305" s="144"/>
      <c r="O305" s="141"/>
      <c r="P305" s="92"/>
      <c r="Q305" s="147"/>
      <c r="R305" s="91"/>
      <c r="S305" s="92"/>
      <c r="T305" s="93"/>
      <c r="U305" s="94"/>
    </row>
    <row r="306" spans="1:29" s="89" customFormat="1">
      <c r="A306" s="75"/>
      <c r="B306"/>
      <c r="C306" s="169"/>
      <c r="D306" s="90"/>
      <c r="E306" s="137"/>
      <c r="F306" s="141"/>
      <c r="G306" s="92"/>
      <c r="H306" s="144"/>
      <c r="I306" s="141"/>
      <c r="J306" s="92"/>
      <c r="K306" s="144"/>
      <c r="L306" s="141"/>
      <c r="M306" s="92"/>
      <c r="N306" s="144"/>
      <c r="O306" s="141"/>
      <c r="P306" s="92"/>
      <c r="Q306" s="147"/>
      <c r="R306" s="91"/>
      <c r="S306" s="92"/>
      <c r="T306" s="93"/>
      <c r="U306" s="94"/>
    </row>
    <row r="307" spans="1:29" s="89" customFormat="1">
      <c r="A307" s="138"/>
      <c r="B307"/>
      <c r="C307" s="169"/>
      <c r="D307" s="90"/>
      <c r="E307" s="137"/>
      <c r="F307" s="141"/>
      <c r="G307" s="92"/>
      <c r="H307" s="144"/>
      <c r="I307" s="141"/>
      <c r="J307" s="92"/>
      <c r="K307" s="144"/>
      <c r="L307" s="141"/>
      <c r="M307" s="92"/>
      <c r="N307" s="144"/>
      <c r="O307" s="141"/>
      <c r="P307" s="92"/>
      <c r="Q307" s="147"/>
      <c r="R307" s="91"/>
      <c r="S307" s="92"/>
      <c r="T307" s="93"/>
      <c r="U307" s="94"/>
    </row>
    <row r="308" spans="1:29" s="89" customFormat="1">
      <c r="A308" s="75"/>
      <c r="B308"/>
      <c r="C308" s="169"/>
      <c r="D308" s="90"/>
      <c r="E308" s="137"/>
      <c r="F308" s="141"/>
      <c r="G308" s="92"/>
      <c r="H308" s="144"/>
      <c r="I308" s="141"/>
      <c r="J308" s="92"/>
      <c r="K308" s="144"/>
      <c r="L308" s="141"/>
      <c r="M308" s="92"/>
      <c r="N308" s="144"/>
      <c r="O308" s="141"/>
      <c r="P308" s="92"/>
      <c r="Q308" s="147"/>
      <c r="R308" s="91"/>
      <c r="S308" s="92"/>
      <c r="T308" s="93"/>
      <c r="U308" s="94"/>
    </row>
    <row r="309" spans="1:29" s="89" customFormat="1">
      <c r="A309" s="75"/>
      <c r="B309"/>
      <c r="C309" s="169"/>
      <c r="D309" s="90"/>
      <c r="E309" s="137"/>
      <c r="F309" s="141"/>
      <c r="G309" s="92"/>
      <c r="H309" s="144"/>
      <c r="I309" s="141"/>
      <c r="J309" s="92"/>
      <c r="K309" s="144"/>
      <c r="L309" s="141"/>
      <c r="M309" s="92"/>
      <c r="N309" s="144"/>
      <c r="O309" s="141"/>
      <c r="P309" s="92"/>
      <c r="Q309" s="147"/>
      <c r="R309" s="91"/>
      <c r="S309" s="92"/>
      <c r="T309" s="93"/>
      <c r="U309" s="94"/>
    </row>
    <row r="310" spans="1:29" s="89" customFormat="1">
      <c r="A310" s="138"/>
      <c r="B310"/>
      <c r="C310" s="169"/>
      <c r="D310" s="90"/>
      <c r="E310" s="137"/>
      <c r="F310" s="141"/>
      <c r="G310" s="92"/>
      <c r="H310" s="144"/>
      <c r="I310" s="141"/>
      <c r="J310" s="92"/>
      <c r="K310" s="144"/>
      <c r="L310" s="141"/>
      <c r="M310" s="92"/>
      <c r="N310" s="144"/>
      <c r="O310" s="141"/>
      <c r="P310" s="92"/>
      <c r="Q310" s="147"/>
      <c r="R310" s="91"/>
      <c r="S310" s="92"/>
      <c r="T310" s="93"/>
      <c r="U310" s="94"/>
    </row>
    <row r="311" spans="1:29" s="89" customFormat="1">
      <c r="A311" s="75"/>
      <c r="B311"/>
      <c r="C311" s="169"/>
      <c r="D311" s="90"/>
      <c r="E311" s="137"/>
      <c r="F311" s="141"/>
      <c r="G311" s="92"/>
      <c r="H311" s="144"/>
      <c r="I311" s="141"/>
      <c r="J311" s="92"/>
      <c r="K311" s="144"/>
      <c r="L311" s="141"/>
      <c r="M311" s="92"/>
      <c r="N311" s="144"/>
      <c r="O311" s="141"/>
      <c r="P311" s="92"/>
      <c r="Q311" s="147"/>
      <c r="R311" s="91"/>
      <c r="S311" s="92"/>
      <c r="T311" s="93"/>
      <c r="U311" s="94"/>
    </row>
    <row r="312" spans="1:29" s="89" customFormat="1">
      <c r="A312" s="75"/>
      <c r="B312"/>
      <c r="C312" s="169"/>
      <c r="D312" s="90"/>
      <c r="E312" s="137"/>
      <c r="F312" s="141"/>
      <c r="G312" s="92"/>
      <c r="H312" s="144"/>
      <c r="I312" s="141"/>
      <c r="J312" s="92"/>
      <c r="K312" s="144"/>
      <c r="L312" s="141"/>
      <c r="M312" s="92"/>
      <c r="N312" s="144"/>
      <c r="O312" s="141"/>
      <c r="P312" s="92"/>
      <c r="Q312" s="147"/>
      <c r="R312" s="91"/>
      <c r="S312" s="92"/>
      <c r="T312" s="93"/>
      <c r="U312" s="94"/>
      <c r="AC312"/>
    </row>
    <row r="313" spans="1:29" s="89" customFormat="1">
      <c r="A313" s="75"/>
      <c r="B313"/>
      <c r="C313" s="169"/>
      <c r="D313" s="90"/>
      <c r="E313" s="137"/>
      <c r="F313" s="141"/>
      <c r="G313" s="92"/>
      <c r="H313" s="144"/>
      <c r="I313" s="141"/>
      <c r="J313" s="92"/>
      <c r="K313" s="144"/>
      <c r="L313" s="141"/>
      <c r="M313" s="92"/>
      <c r="N313" s="144"/>
      <c r="O313" s="141"/>
      <c r="P313" s="92"/>
      <c r="Q313" s="147"/>
      <c r="R313" s="91"/>
      <c r="S313" s="92"/>
      <c r="T313" s="93"/>
      <c r="U313" s="94"/>
      <c r="AC313"/>
    </row>
    <row r="314" spans="1:29" s="89" customFormat="1">
      <c r="A314" s="75"/>
      <c r="B314"/>
      <c r="C314" s="169"/>
      <c r="D314" s="90"/>
      <c r="E314" s="137"/>
      <c r="F314" s="141"/>
      <c r="G314" s="92"/>
      <c r="H314" s="144"/>
      <c r="I314" s="141"/>
      <c r="J314" s="92"/>
      <c r="K314" s="144"/>
      <c r="L314" s="141"/>
      <c r="M314" s="92"/>
      <c r="N314" s="144"/>
      <c r="O314" s="141"/>
      <c r="P314" s="92"/>
      <c r="Q314" s="147"/>
      <c r="R314" s="91"/>
      <c r="S314" s="92"/>
      <c r="T314" s="93"/>
      <c r="U314" s="94"/>
      <c r="AC314"/>
    </row>
    <row r="315" spans="1:29" s="89" customFormat="1">
      <c r="A315" s="75"/>
      <c r="B315"/>
      <c r="C315" s="169"/>
      <c r="D315" s="90"/>
      <c r="E315" s="137"/>
      <c r="F315" s="141"/>
      <c r="G315" s="92"/>
      <c r="H315" s="172"/>
      <c r="I315" s="141"/>
      <c r="J315" s="92"/>
      <c r="K315" s="172"/>
      <c r="L315" s="141"/>
      <c r="M315" s="92"/>
      <c r="N315" s="144"/>
      <c r="O315" s="141"/>
      <c r="P315" s="92"/>
      <c r="Q315" s="147"/>
      <c r="R315" s="91"/>
      <c r="S315" s="92"/>
      <c r="T315" s="93"/>
      <c r="U315" s="94"/>
      <c r="AC315"/>
    </row>
    <row r="316" spans="1:29" s="89" customFormat="1">
      <c r="A316" s="138"/>
      <c r="B316"/>
      <c r="C316" s="169"/>
      <c r="D316" s="90"/>
      <c r="E316" s="137"/>
      <c r="F316" s="141"/>
      <c r="G316" s="92"/>
      <c r="H316" s="144"/>
      <c r="I316" s="141"/>
      <c r="J316" s="92"/>
      <c r="K316" s="144"/>
      <c r="L316" s="141"/>
      <c r="M316" s="92"/>
      <c r="N316" s="144"/>
      <c r="O316" s="141"/>
      <c r="P316" s="92"/>
      <c r="Q316" s="147"/>
      <c r="R316" s="91"/>
      <c r="S316" s="92"/>
      <c r="T316" s="93"/>
      <c r="U316" s="94"/>
      <c r="AC316"/>
    </row>
    <row r="317" spans="1:29" s="89" customFormat="1">
      <c r="R317" s="91"/>
      <c r="S317" s="92"/>
      <c r="T317" s="93"/>
      <c r="U317" s="94"/>
    </row>
    <row r="318" spans="1:29" s="89" customFormat="1">
      <c r="R318" s="91"/>
      <c r="S318" s="92"/>
      <c r="T318" s="93"/>
      <c r="U318" s="94"/>
    </row>
    <row r="319" spans="1:29" s="89" customFormat="1">
      <c r="A319" s="75"/>
      <c r="B319"/>
      <c r="C319" s="169"/>
      <c r="D319" s="90"/>
      <c r="E319" s="137"/>
      <c r="F319" s="141"/>
      <c r="G319" s="92"/>
      <c r="H319" s="144"/>
      <c r="I319" s="141"/>
      <c r="J319" s="92"/>
      <c r="K319" s="144"/>
      <c r="L319" s="141"/>
      <c r="M319" s="92"/>
      <c r="N319" s="144"/>
      <c r="O319" s="141"/>
      <c r="P319" s="92"/>
      <c r="Q319" s="147"/>
      <c r="R319" s="91"/>
      <c r="S319" s="92"/>
      <c r="T319" s="93"/>
      <c r="U319" s="94"/>
    </row>
    <row r="320" spans="1:29" s="89" customFormat="1">
      <c r="A320" s="138"/>
      <c r="B320"/>
      <c r="C320" s="169"/>
      <c r="D320" s="90"/>
      <c r="E320" s="137"/>
      <c r="F320" s="141"/>
      <c r="G320" s="92"/>
      <c r="H320" s="144"/>
      <c r="I320" s="141"/>
      <c r="J320" s="92"/>
      <c r="K320" s="144"/>
      <c r="L320" s="141"/>
      <c r="M320" s="92"/>
      <c r="N320" s="144"/>
      <c r="O320" s="141"/>
      <c r="P320" s="92"/>
      <c r="Q320" s="147"/>
      <c r="R320" s="91"/>
      <c r="S320" s="92"/>
      <c r="T320" s="93"/>
      <c r="U320" s="94"/>
    </row>
    <row r="321" spans="1:28" s="89" customFormat="1">
      <c r="A321" s="75"/>
      <c r="B321"/>
      <c r="C321" s="169"/>
      <c r="D321"/>
      <c r="E321" s="112"/>
      <c r="F321" s="143"/>
      <c r="G321" s="28"/>
      <c r="H321" s="170"/>
      <c r="I321" s="152"/>
      <c r="J321" s="28"/>
      <c r="K321" s="170"/>
      <c r="L321" s="152"/>
      <c r="M321" s="28"/>
      <c r="N321" s="170"/>
      <c r="O321" s="152"/>
      <c r="P321" s="28"/>
      <c r="Q321" s="148"/>
      <c r="R321" s="62"/>
      <c r="S321" s="28"/>
      <c r="T321" s="45"/>
      <c r="U321" s="46"/>
      <c r="V321"/>
      <c r="W321"/>
      <c r="X321"/>
      <c r="Y321"/>
      <c r="Z321"/>
      <c r="AA321"/>
      <c r="AB321"/>
    </row>
    <row r="322" spans="1:28" s="89" customFormat="1">
      <c r="A322" s="75"/>
      <c r="B322"/>
      <c r="C322" s="169"/>
      <c r="D322"/>
      <c r="E322" s="112"/>
      <c r="F322" s="143"/>
      <c r="G322" s="28"/>
      <c r="H322" s="171"/>
      <c r="I322" s="152"/>
      <c r="J322" s="28"/>
      <c r="K322" s="171"/>
      <c r="L322" s="152"/>
      <c r="M322" s="28"/>
      <c r="N322" s="171"/>
      <c r="O322" s="152"/>
      <c r="P322" s="28"/>
      <c r="Q322" s="150"/>
      <c r="R322" s="62"/>
      <c r="S322" s="28"/>
      <c r="T322" s="45"/>
      <c r="U322" s="46"/>
      <c r="V322"/>
      <c r="W322"/>
      <c r="X322"/>
      <c r="Y322"/>
      <c r="Z322"/>
      <c r="AA322"/>
      <c r="AB322"/>
    </row>
    <row r="323" spans="1:28" s="89" customFormat="1">
      <c r="A323" s="75"/>
      <c r="B323"/>
      <c r="C323" s="169"/>
      <c r="D323"/>
      <c r="E323" s="112"/>
      <c r="F323" s="143"/>
      <c r="G323" s="28"/>
      <c r="H323" s="170"/>
      <c r="I323" s="152"/>
      <c r="J323" s="28"/>
      <c r="K323" s="170"/>
      <c r="L323" s="152"/>
      <c r="M323" s="28"/>
      <c r="N323" s="170"/>
      <c r="O323" s="152"/>
      <c r="P323" s="28"/>
      <c r="Q323" s="148"/>
      <c r="R323" s="62"/>
      <c r="S323" s="28"/>
      <c r="T323" s="45"/>
      <c r="U323" s="46"/>
      <c r="V323"/>
      <c r="W323"/>
      <c r="X323"/>
      <c r="Y323"/>
      <c r="Z323"/>
      <c r="AA323"/>
      <c r="AB323"/>
    </row>
    <row r="324" spans="1:28" s="89" customFormat="1">
      <c r="A324" s="75"/>
      <c r="B324"/>
      <c r="C324" s="169"/>
      <c r="D324"/>
      <c r="E324" s="112"/>
      <c r="F324" s="143"/>
      <c r="G324" s="28"/>
      <c r="H324" s="170"/>
      <c r="I324" s="152"/>
      <c r="J324" s="28"/>
      <c r="K324" s="170"/>
      <c r="L324" s="152"/>
      <c r="M324" s="28"/>
      <c r="N324" s="170"/>
      <c r="O324" s="152"/>
      <c r="P324" s="28"/>
      <c r="Q324" s="148"/>
      <c r="R324" s="62"/>
      <c r="S324" s="28"/>
      <c r="T324" s="45"/>
      <c r="U324" s="46"/>
      <c r="V324"/>
      <c r="W324"/>
      <c r="X324"/>
      <c r="Y324"/>
      <c r="Z324"/>
      <c r="AA324"/>
      <c r="AB324"/>
    </row>
    <row r="325" spans="1:28" s="89" customFormat="1">
      <c r="A325" s="75"/>
      <c r="B325"/>
      <c r="C325" s="169"/>
      <c r="D325"/>
      <c r="E325" s="112"/>
      <c r="F325" s="143"/>
      <c r="G325" s="28"/>
      <c r="H325" s="170"/>
      <c r="I325" s="152"/>
      <c r="J325" s="28"/>
      <c r="K325" s="170"/>
      <c r="L325" s="152"/>
      <c r="M325" s="28"/>
      <c r="N325" s="170"/>
      <c r="O325" s="152"/>
      <c r="P325" s="28"/>
      <c r="Q325" s="148"/>
      <c r="R325" s="62"/>
      <c r="S325" s="28"/>
      <c r="T325" s="45"/>
      <c r="U325" s="46"/>
      <c r="V325"/>
      <c r="W325"/>
      <c r="X325"/>
      <c r="Y325"/>
      <c r="Z325"/>
      <c r="AA325"/>
      <c r="AB325"/>
    </row>
    <row r="326" spans="1:28" s="89" customFormat="1">
      <c r="A326" s="75"/>
      <c r="B326"/>
      <c r="C326" s="169"/>
      <c r="D326" s="90"/>
      <c r="E326" s="137"/>
      <c r="F326" s="141"/>
      <c r="G326" s="92"/>
      <c r="H326" s="172"/>
      <c r="I326" s="141"/>
      <c r="J326" s="92"/>
      <c r="K326" s="172"/>
      <c r="L326" s="141"/>
      <c r="M326" s="92"/>
      <c r="N326" s="172"/>
      <c r="O326" s="141"/>
      <c r="P326" s="92"/>
      <c r="Q326" s="149"/>
      <c r="R326" s="91"/>
      <c r="S326" s="92"/>
      <c r="T326" s="93"/>
      <c r="U326" s="94"/>
    </row>
    <row r="327" spans="1:28" s="89" customFormat="1">
      <c r="A327" s="75"/>
      <c r="B327"/>
      <c r="C327" s="169"/>
      <c r="D327" s="90"/>
      <c r="E327" s="137"/>
      <c r="F327" s="141"/>
      <c r="G327" s="92"/>
      <c r="H327" s="172"/>
      <c r="I327" s="141"/>
      <c r="J327" s="92"/>
      <c r="K327" s="172"/>
      <c r="L327" s="141"/>
      <c r="M327" s="92"/>
      <c r="N327" s="172"/>
      <c r="O327" s="141"/>
      <c r="P327" s="92"/>
      <c r="Q327" s="149"/>
      <c r="R327" s="91"/>
      <c r="S327" s="92"/>
      <c r="T327" s="93"/>
      <c r="U327" s="94"/>
    </row>
    <row r="328" spans="1:28" s="89" customFormat="1">
      <c r="A328" s="138"/>
      <c r="B328"/>
      <c r="C328" s="169"/>
      <c r="D328" s="90"/>
      <c r="E328" s="137"/>
      <c r="F328" s="141"/>
      <c r="G328" s="92"/>
      <c r="H328" s="172"/>
      <c r="I328" s="141"/>
      <c r="J328" s="92"/>
      <c r="K328" s="172"/>
      <c r="L328" s="141"/>
      <c r="M328" s="92"/>
      <c r="N328" s="172"/>
      <c r="O328" s="141"/>
      <c r="P328" s="92"/>
      <c r="Q328" s="179"/>
      <c r="R328" s="91"/>
      <c r="S328" s="92"/>
      <c r="T328" s="93"/>
      <c r="U328" s="94"/>
    </row>
    <row r="329" spans="1:28" s="89" customFormat="1">
      <c r="A329" s="75"/>
      <c r="B329"/>
      <c r="C329" s="169"/>
      <c r="D329" s="90"/>
      <c r="E329" s="137"/>
      <c r="F329" s="141"/>
      <c r="G329" s="92"/>
      <c r="H329" s="178"/>
      <c r="I329" s="141"/>
      <c r="J329" s="92"/>
      <c r="K329" s="178"/>
      <c r="L329" s="141"/>
      <c r="M329" s="92"/>
      <c r="N329" s="178"/>
      <c r="O329" s="141"/>
      <c r="P329" s="92"/>
      <c r="Q329" s="179"/>
      <c r="R329" s="91"/>
      <c r="S329" s="92"/>
      <c r="T329" s="93"/>
      <c r="U329" s="94"/>
    </row>
    <row r="330" spans="1:28" s="89" customFormat="1">
      <c r="A330" s="75"/>
      <c r="B330"/>
      <c r="C330" s="169"/>
      <c r="D330" s="90"/>
      <c r="E330" s="137"/>
      <c r="F330" s="141"/>
      <c r="G330" s="92"/>
      <c r="H330" s="178"/>
      <c r="I330" s="141"/>
      <c r="J330" s="92"/>
      <c r="K330" s="178"/>
      <c r="L330" s="141"/>
      <c r="M330" s="92"/>
      <c r="N330" s="178"/>
      <c r="O330" s="141"/>
      <c r="P330" s="92"/>
      <c r="Q330" s="179"/>
      <c r="R330" s="91"/>
      <c r="S330" s="92"/>
      <c r="T330" s="93"/>
      <c r="U330" s="94"/>
    </row>
    <row r="331" spans="1:28" s="89" customFormat="1">
      <c r="A331" s="75"/>
      <c r="B331"/>
      <c r="C331" s="169"/>
      <c r="D331" s="90"/>
      <c r="E331" s="137"/>
      <c r="F331" s="141"/>
      <c r="G331" s="92"/>
      <c r="H331" s="178"/>
      <c r="I331" s="141"/>
      <c r="J331" s="92"/>
      <c r="K331" s="178"/>
      <c r="L331" s="141"/>
      <c r="M331" s="92"/>
      <c r="N331" s="178"/>
      <c r="O331" s="141"/>
      <c r="P331" s="92"/>
      <c r="Q331" s="179"/>
      <c r="R331" s="91"/>
      <c r="S331" s="92"/>
      <c r="T331" s="93"/>
      <c r="U331" s="94"/>
    </row>
    <row r="332" spans="1:28" s="89" customFormat="1">
      <c r="A332" s="75"/>
      <c r="B332"/>
      <c r="C332" s="169"/>
      <c r="D332" s="90"/>
      <c r="E332" s="137"/>
      <c r="F332" s="141"/>
      <c r="G332" s="92"/>
      <c r="H332" s="178"/>
      <c r="I332" s="141"/>
      <c r="J332" s="92"/>
      <c r="K332" s="178"/>
      <c r="L332" s="141"/>
      <c r="M332" s="92"/>
      <c r="N332" s="178"/>
      <c r="O332" s="141"/>
      <c r="P332" s="92"/>
      <c r="Q332" s="179"/>
      <c r="R332" s="91"/>
      <c r="S332" s="92"/>
      <c r="T332" s="93"/>
      <c r="U332" s="94"/>
    </row>
    <row r="333" spans="1:28" s="89" customFormat="1">
      <c r="A333" s="75"/>
      <c r="B333"/>
      <c r="C333" s="169"/>
      <c r="D333" s="90"/>
      <c r="E333" s="137"/>
      <c r="F333" s="141"/>
      <c r="G333" s="92"/>
      <c r="H333" s="178"/>
      <c r="I333" s="141"/>
      <c r="J333" s="92"/>
      <c r="K333" s="178"/>
      <c r="L333" s="141"/>
      <c r="M333" s="92"/>
      <c r="N333" s="178"/>
      <c r="O333" s="141"/>
      <c r="P333" s="92"/>
      <c r="Q333" s="179"/>
      <c r="R333" s="91"/>
      <c r="S333" s="92"/>
      <c r="T333" s="93"/>
      <c r="U333" s="94"/>
    </row>
    <row r="334" spans="1:28" s="89" customFormat="1">
      <c r="A334" s="75"/>
      <c r="B334"/>
      <c r="C334" s="169"/>
      <c r="D334" s="90"/>
      <c r="E334" s="137"/>
      <c r="F334" s="141"/>
      <c r="G334" s="92"/>
      <c r="H334" s="178"/>
      <c r="I334" s="141"/>
      <c r="J334" s="92"/>
      <c r="K334" s="178"/>
      <c r="L334" s="141"/>
      <c r="M334" s="92"/>
      <c r="N334" s="178"/>
      <c r="O334" s="141"/>
      <c r="P334" s="92"/>
      <c r="Q334" s="179"/>
      <c r="R334" s="91"/>
      <c r="S334" s="92"/>
      <c r="T334" s="93"/>
      <c r="U334" s="94"/>
    </row>
    <row r="335" spans="1:28" s="89" customFormat="1">
      <c r="A335" s="75"/>
      <c r="B335"/>
      <c r="C335" s="169"/>
      <c r="D335" s="90"/>
      <c r="E335" s="137"/>
      <c r="F335" s="141"/>
      <c r="G335" s="92"/>
      <c r="H335" s="178"/>
      <c r="I335" s="141"/>
      <c r="J335" s="92"/>
      <c r="K335" s="178"/>
      <c r="L335" s="141"/>
      <c r="M335" s="92"/>
      <c r="N335" s="178"/>
      <c r="O335" s="141"/>
      <c r="P335" s="92"/>
      <c r="Q335" s="179"/>
      <c r="R335" s="91"/>
      <c r="S335" s="92"/>
      <c r="T335" s="93"/>
      <c r="U335" s="94"/>
    </row>
    <row r="336" spans="1:28" s="89" customFormat="1">
      <c r="A336" s="75"/>
      <c r="B336"/>
      <c r="C336" s="169"/>
      <c r="D336" s="90"/>
      <c r="E336" s="137"/>
      <c r="F336" s="141"/>
      <c r="G336" s="92"/>
      <c r="H336" s="178"/>
      <c r="I336" s="141"/>
      <c r="J336" s="92"/>
      <c r="K336" s="178"/>
      <c r="L336" s="141"/>
      <c r="M336" s="92"/>
      <c r="N336" s="178"/>
      <c r="O336" s="141"/>
      <c r="P336" s="92"/>
      <c r="Q336" s="179"/>
      <c r="R336" s="91"/>
      <c r="S336" s="92"/>
      <c r="T336" s="93"/>
      <c r="U336" s="94"/>
    </row>
    <row r="337" spans="1:29" s="89" customFormat="1">
      <c r="A337" s="75"/>
      <c r="B337"/>
      <c r="C337" s="169"/>
      <c r="D337" s="90"/>
      <c r="E337" s="137"/>
      <c r="F337" s="141"/>
      <c r="G337" s="92"/>
      <c r="H337" s="144"/>
      <c r="I337" s="141"/>
      <c r="J337" s="92"/>
      <c r="K337" s="144"/>
      <c r="L337" s="141"/>
      <c r="M337" s="92"/>
      <c r="N337" s="177"/>
      <c r="O337" s="141"/>
      <c r="P337" s="92"/>
      <c r="Q337" s="179"/>
      <c r="R337" s="91"/>
      <c r="S337" s="92"/>
      <c r="T337" s="93"/>
      <c r="U337" s="94"/>
    </row>
    <row r="338" spans="1:29">
      <c r="A338" s="138"/>
      <c r="C338" s="169"/>
      <c r="D338" s="90"/>
      <c r="E338" s="137"/>
      <c r="F338" s="141"/>
      <c r="G338" s="92"/>
      <c r="H338" s="144"/>
      <c r="I338" s="141"/>
      <c r="J338" s="92"/>
      <c r="K338" s="144"/>
      <c r="L338" s="141"/>
      <c r="M338" s="92"/>
      <c r="N338" s="144"/>
      <c r="O338" s="141"/>
      <c r="P338" s="92"/>
      <c r="Q338" s="147"/>
      <c r="R338" s="91"/>
      <c r="S338" s="92"/>
      <c r="T338" s="93"/>
      <c r="U338" s="94"/>
      <c r="V338" s="89"/>
      <c r="W338" s="89"/>
      <c r="X338" s="89"/>
      <c r="Y338" s="89"/>
      <c r="Z338" s="89"/>
      <c r="AA338" s="89"/>
      <c r="AB338" s="89"/>
      <c r="AC338" s="89"/>
    </row>
    <row r="339" spans="1:29" s="89" customFormat="1">
      <c r="A339" s="75"/>
      <c r="B339"/>
      <c r="C339" s="169"/>
      <c r="D339" s="90"/>
      <c r="E339" s="137"/>
      <c r="F339" s="141"/>
      <c r="G339" s="92"/>
      <c r="H339" s="144"/>
      <c r="I339" s="141"/>
      <c r="J339" s="92"/>
      <c r="K339" s="144"/>
      <c r="L339" s="141"/>
      <c r="M339" s="92"/>
      <c r="N339" s="144"/>
      <c r="O339" s="141"/>
      <c r="P339" s="92"/>
      <c r="Q339" s="147"/>
      <c r="R339" s="91"/>
      <c r="S339" s="92"/>
      <c r="T339" s="93"/>
      <c r="U339" s="94"/>
    </row>
    <row r="340" spans="1:29" s="33" customFormat="1">
      <c r="A340" s="75"/>
      <c r="B340"/>
      <c r="C340" s="169"/>
      <c r="D340" s="90"/>
      <c r="E340" s="137"/>
      <c r="F340" s="141"/>
      <c r="G340" s="92"/>
      <c r="H340" s="144"/>
      <c r="I340" s="141"/>
      <c r="J340" s="92"/>
      <c r="K340" s="144"/>
      <c r="L340" s="141"/>
      <c r="M340" s="92"/>
      <c r="N340" s="144"/>
      <c r="O340" s="141"/>
      <c r="P340" s="92"/>
      <c r="Q340" s="147"/>
      <c r="R340" s="91"/>
      <c r="S340" s="92"/>
      <c r="T340" s="93"/>
      <c r="U340" s="94"/>
      <c r="V340" s="89"/>
      <c r="W340" s="89"/>
      <c r="X340" s="89"/>
      <c r="Y340" s="89"/>
      <c r="Z340" s="89"/>
      <c r="AA340" s="89"/>
      <c r="AB340" s="89"/>
      <c r="AC340" s="89"/>
    </row>
    <row r="341" spans="1:29">
      <c r="A341" s="75"/>
      <c r="C341" s="169"/>
      <c r="D341" s="90"/>
      <c r="E341" s="137"/>
      <c r="F341" s="141"/>
      <c r="G341" s="92"/>
      <c r="H341" s="144"/>
      <c r="I341" s="141"/>
      <c r="J341" s="92"/>
      <c r="K341" s="144"/>
      <c r="L341" s="141"/>
      <c r="M341" s="92"/>
      <c r="N341" s="144"/>
      <c r="O341" s="141"/>
      <c r="P341" s="92"/>
      <c r="Q341" s="147"/>
      <c r="R341" s="91"/>
      <c r="S341" s="92"/>
      <c r="T341" s="93"/>
      <c r="U341" s="94"/>
      <c r="V341" s="89"/>
      <c r="W341" s="89"/>
      <c r="X341" s="89"/>
      <c r="Y341" s="89"/>
      <c r="Z341" s="89"/>
      <c r="AA341" s="89"/>
      <c r="AB341" s="89"/>
      <c r="AC341" s="89"/>
    </row>
    <row r="342" spans="1:29">
      <c r="A342" s="75"/>
      <c r="C342" s="169"/>
      <c r="D342" s="90"/>
      <c r="E342" s="137"/>
      <c r="F342" s="141"/>
      <c r="G342" s="92"/>
      <c r="H342" s="144"/>
      <c r="I342" s="141"/>
      <c r="J342" s="92"/>
      <c r="K342" s="144"/>
      <c r="L342" s="141"/>
      <c r="M342" s="92"/>
      <c r="N342" s="144"/>
      <c r="O342" s="141"/>
      <c r="P342" s="92"/>
      <c r="Q342" s="147"/>
      <c r="R342" s="91"/>
      <c r="S342" s="92"/>
      <c r="T342" s="93"/>
      <c r="U342" s="94"/>
      <c r="V342" s="89"/>
      <c r="W342" s="89"/>
      <c r="X342" s="89"/>
      <c r="Y342" s="89"/>
      <c r="Z342" s="89"/>
      <c r="AA342" s="89"/>
      <c r="AB342" s="89"/>
      <c r="AC342" s="89"/>
    </row>
    <row r="343" spans="1:29">
      <c r="A343" s="75"/>
      <c r="C343" s="169"/>
      <c r="D343" s="90"/>
      <c r="E343" s="137"/>
      <c r="F343" s="141"/>
      <c r="G343" s="92"/>
      <c r="H343" s="144"/>
      <c r="I343" s="141"/>
      <c r="J343" s="92"/>
      <c r="K343" s="144"/>
      <c r="L343" s="141"/>
      <c r="M343" s="92"/>
      <c r="N343" s="144"/>
      <c r="O343" s="141"/>
      <c r="P343" s="92"/>
      <c r="Q343" s="147"/>
      <c r="R343" s="91"/>
      <c r="S343" s="92"/>
      <c r="T343" s="93"/>
      <c r="U343" s="94"/>
      <c r="V343" s="89"/>
      <c r="W343" s="89"/>
      <c r="X343" s="89"/>
      <c r="Y343" s="89"/>
      <c r="Z343" s="89"/>
      <c r="AA343" s="89"/>
      <c r="AB343" s="89"/>
      <c r="AC343" s="89"/>
    </row>
    <row r="344" spans="1:29">
      <c r="A344" s="138"/>
      <c r="C344" s="169"/>
      <c r="D344" s="90"/>
      <c r="E344" s="137"/>
      <c r="F344" s="141"/>
      <c r="G344" s="92"/>
      <c r="H344" s="144"/>
      <c r="I344" s="141"/>
      <c r="J344" s="92"/>
      <c r="K344" s="144"/>
      <c r="L344" s="141"/>
      <c r="M344" s="92"/>
      <c r="N344" s="144"/>
      <c r="O344" s="141"/>
      <c r="P344" s="92"/>
      <c r="Q344" s="147"/>
      <c r="R344" s="91"/>
      <c r="S344" s="92"/>
      <c r="T344" s="93"/>
      <c r="U344" s="94"/>
      <c r="V344" s="89"/>
      <c r="W344" s="89"/>
      <c r="X344" s="89"/>
      <c r="Y344" s="89"/>
      <c r="Z344" s="89"/>
      <c r="AA344" s="89"/>
      <c r="AB344" s="89"/>
      <c r="AC344" s="89"/>
    </row>
    <row r="345" spans="1:29">
      <c r="A345" s="138"/>
      <c r="C345" s="169"/>
      <c r="D345" s="90"/>
      <c r="E345" s="137"/>
      <c r="F345" s="141"/>
      <c r="G345" s="92"/>
      <c r="H345" s="144"/>
      <c r="I345" s="141"/>
      <c r="J345" s="92"/>
      <c r="K345" s="144"/>
      <c r="L345" s="141"/>
      <c r="M345" s="92"/>
      <c r="N345" s="144"/>
      <c r="O345" s="141"/>
      <c r="P345" s="92"/>
      <c r="Q345" s="147"/>
      <c r="R345" s="91"/>
      <c r="S345" s="92"/>
      <c r="T345" s="93"/>
      <c r="U345" s="94"/>
      <c r="V345" s="89"/>
      <c r="W345" s="89"/>
      <c r="X345" s="89"/>
      <c r="Y345" s="89"/>
      <c r="Z345" s="89"/>
      <c r="AA345" s="89"/>
      <c r="AB345" s="89"/>
      <c r="AC345" s="89"/>
    </row>
    <row r="346" spans="1:29">
      <c r="A346" s="75"/>
      <c r="C346" s="169"/>
      <c r="D346" s="90"/>
      <c r="E346" s="137"/>
      <c r="F346" s="141"/>
      <c r="G346" s="92"/>
      <c r="H346" s="144"/>
      <c r="I346" s="141"/>
      <c r="J346" s="92"/>
      <c r="K346" s="144"/>
      <c r="L346" s="141"/>
      <c r="M346" s="92"/>
      <c r="N346" s="144"/>
      <c r="O346" s="141"/>
      <c r="P346" s="92"/>
      <c r="Q346" s="147"/>
      <c r="R346" s="91"/>
      <c r="S346" s="92"/>
      <c r="T346" s="93"/>
      <c r="U346" s="94"/>
      <c r="V346" s="89"/>
      <c r="W346" s="89"/>
      <c r="X346" s="89"/>
      <c r="Y346" s="89"/>
      <c r="Z346" s="89"/>
      <c r="AA346" s="89"/>
      <c r="AB346" s="89"/>
      <c r="AC346" s="89"/>
    </row>
    <row r="347" spans="1:29">
      <c r="A347" s="75"/>
      <c r="C347" s="169"/>
      <c r="D347" s="90"/>
      <c r="E347" s="137"/>
      <c r="F347" s="141"/>
      <c r="G347" s="92"/>
      <c r="H347" s="144"/>
      <c r="I347" s="141"/>
      <c r="J347" s="92"/>
      <c r="K347" s="144"/>
      <c r="L347" s="141"/>
      <c r="M347" s="92"/>
      <c r="N347" s="144"/>
      <c r="O347" s="141"/>
      <c r="P347" s="92"/>
      <c r="Q347" s="147"/>
      <c r="R347" s="91"/>
      <c r="S347" s="92"/>
      <c r="T347" s="93"/>
      <c r="U347" s="94"/>
      <c r="V347" s="89"/>
      <c r="W347" s="89"/>
      <c r="X347" s="89"/>
      <c r="Y347" s="89"/>
      <c r="Z347" s="89"/>
      <c r="AA347" s="89"/>
      <c r="AB347" s="89"/>
      <c r="AC347" s="89"/>
    </row>
    <row r="348" spans="1:29">
      <c r="A348" s="75"/>
      <c r="C348" s="169"/>
      <c r="D348" s="90"/>
      <c r="E348" s="137"/>
      <c r="F348" s="141"/>
      <c r="G348" s="92"/>
      <c r="H348" s="144"/>
      <c r="I348" s="141"/>
      <c r="J348" s="92"/>
      <c r="K348" s="144"/>
      <c r="L348" s="151"/>
      <c r="M348" s="92"/>
      <c r="N348" s="144"/>
      <c r="O348" s="141"/>
      <c r="P348" s="92"/>
      <c r="Q348" s="147"/>
      <c r="R348" s="91"/>
      <c r="S348" s="92"/>
      <c r="T348" s="93"/>
      <c r="U348" s="94"/>
      <c r="V348" s="89"/>
      <c r="W348" s="89"/>
      <c r="X348" s="89"/>
      <c r="Y348" s="89"/>
      <c r="Z348" s="89"/>
      <c r="AA348" s="89"/>
      <c r="AB348" s="89"/>
      <c r="AC348" s="89"/>
    </row>
    <row r="349" spans="1:29">
      <c r="A349" s="138"/>
      <c r="C349" s="169"/>
      <c r="D349" s="90"/>
      <c r="E349" s="137"/>
      <c r="F349" s="141"/>
      <c r="G349" s="92"/>
      <c r="H349" s="144"/>
      <c r="I349" s="141"/>
      <c r="J349" s="92"/>
      <c r="K349" s="144"/>
      <c r="L349" s="151"/>
      <c r="M349" s="92"/>
      <c r="N349" s="144"/>
      <c r="O349" s="141"/>
      <c r="P349" s="92"/>
      <c r="Q349" s="147"/>
      <c r="R349" s="91"/>
      <c r="S349" s="92"/>
      <c r="T349" s="93"/>
      <c r="U349" s="94"/>
      <c r="V349" s="89"/>
      <c r="W349" s="89"/>
      <c r="X349" s="89"/>
      <c r="Y349" s="89"/>
      <c r="Z349" s="89"/>
      <c r="AA349" s="89"/>
      <c r="AB349" s="89"/>
      <c r="AC349" s="89"/>
    </row>
    <row r="350" spans="1:29">
      <c r="A350" s="75"/>
      <c r="C350" s="169"/>
      <c r="D350" s="90"/>
      <c r="E350" s="137"/>
      <c r="F350" s="141"/>
      <c r="G350" s="92"/>
      <c r="H350" s="144"/>
      <c r="I350" s="141"/>
      <c r="J350" s="92"/>
      <c r="K350" s="144"/>
      <c r="L350" s="151"/>
      <c r="M350" s="92"/>
      <c r="N350" s="144"/>
      <c r="O350" s="141"/>
      <c r="P350" s="92"/>
      <c r="Q350" s="147"/>
      <c r="R350" s="91"/>
      <c r="S350" s="92"/>
      <c r="T350" s="93"/>
      <c r="U350" s="94"/>
      <c r="V350" s="89"/>
      <c r="W350" s="89"/>
      <c r="X350" s="89"/>
      <c r="Y350" s="89"/>
      <c r="Z350" s="89"/>
      <c r="AA350" s="89"/>
      <c r="AB350" s="89"/>
      <c r="AC350" s="89"/>
    </row>
    <row r="351" spans="1:29">
      <c r="A351" s="75"/>
      <c r="C351" s="169"/>
      <c r="D351" s="90"/>
      <c r="E351" s="137"/>
      <c r="F351" s="141"/>
      <c r="G351" s="92"/>
      <c r="H351" s="144"/>
      <c r="I351" s="141"/>
      <c r="J351" s="92"/>
      <c r="K351" s="144"/>
      <c r="L351" s="151"/>
      <c r="M351" s="92"/>
      <c r="N351" s="144"/>
      <c r="O351" s="141"/>
      <c r="P351" s="92"/>
      <c r="Q351" s="147"/>
      <c r="R351" s="91"/>
      <c r="S351" s="92"/>
      <c r="T351" s="93"/>
      <c r="U351" s="94"/>
      <c r="V351" s="89"/>
      <c r="W351" s="89"/>
      <c r="X351" s="89"/>
      <c r="Y351" s="89"/>
      <c r="Z351" s="89"/>
      <c r="AA351" s="89"/>
      <c r="AB351" s="89"/>
    </row>
    <row r="352" spans="1:29">
      <c r="A352" s="75"/>
      <c r="C352" s="169"/>
      <c r="D352" s="90"/>
      <c r="E352" s="137"/>
      <c r="F352" s="141"/>
      <c r="G352" s="92"/>
      <c r="H352" s="144"/>
      <c r="I352" s="141"/>
      <c r="J352" s="92"/>
      <c r="K352" s="144"/>
      <c r="L352" s="151"/>
      <c r="M352" s="92"/>
      <c r="N352" s="144"/>
      <c r="O352" s="141"/>
      <c r="P352" s="92"/>
      <c r="Q352" s="147"/>
      <c r="R352" s="91"/>
      <c r="S352" s="92"/>
      <c r="T352" s="93"/>
      <c r="U352" s="94"/>
      <c r="V352" s="89"/>
      <c r="W352" s="89"/>
      <c r="X352" s="89"/>
      <c r="Y352" s="89"/>
      <c r="Z352" s="89"/>
      <c r="AA352" s="89"/>
      <c r="AB352" s="89"/>
      <c r="AC352" s="89"/>
    </row>
    <row r="353" spans="1:29">
      <c r="A353" s="75"/>
      <c r="C353" s="169"/>
      <c r="D353" s="90"/>
      <c r="E353" s="137"/>
      <c r="F353" s="141"/>
      <c r="G353" s="92"/>
      <c r="H353" s="144"/>
      <c r="I353" s="141"/>
      <c r="J353" s="92"/>
      <c r="K353" s="144"/>
      <c r="L353" s="151"/>
      <c r="M353" s="92"/>
      <c r="N353" s="144"/>
      <c r="O353" s="141"/>
      <c r="P353" s="92"/>
      <c r="Q353" s="147"/>
      <c r="R353" s="91"/>
      <c r="S353" s="92"/>
      <c r="T353" s="93"/>
      <c r="U353" s="94"/>
      <c r="V353" s="89"/>
      <c r="W353" s="89"/>
      <c r="X353" s="89"/>
      <c r="Y353" s="89"/>
      <c r="Z353" s="89"/>
      <c r="AA353" s="89"/>
      <c r="AB353" s="89"/>
      <c r="AC353" s="33"/>
    </row>
    <row r="354" spans="1:29">
      <c r="A354" s="75"/>
      <c r="C354" s="169"/>
      <c r="D354" s="90"/>
      <c r="E354" s="137"/>
      <c r="F354" s="141"/>
      <c r="G354" s="92"/>
      <c r="H354" s="144"/>
      <c r="I354" s="141"/>
      <c r="J354" s="92"/>
      <c r="K354" s="144"/>
      <c r="L354" s="151"/>
      <c r="M354" s="92"/>
      <c r="N354" s="144"/>
      <c r="O354" s="141"/>
      <c r="P354" s="92"/>
      <c r="Q354" s="147"/>
      <c r="R354" s="91"/>
      <c r="S354" s="92"/>
      <c r="T354" s="93"/>
      <c r="U354" s="94"/>
      <c r="V354" s="89"/>
      <c r="W354" s="89"/>
      <c r="X354" s="89"/>
      <c r="Y354" s="89"/>
      <c r="Z354" s="89"/>
      <c r="AA354" s="89"/>
      <c r="AB354" s="89"/>
    </row>
    <row r="355" spans="1:29">
      <c r="A355" s="75"/>
      <c r="C355" s="169"/>
      <c r="D355" s="90"/>
      <c r="E355" s="137"/>
      <c r="F355" s="141"/>
      <c r="G355" s="92"/>
      <c r="H355" s="144"/>
      <c r="I355" s="141"/>
      <c r="J355" s="92"/>
      <c r="K355" s="144"/>
      <c r="L355" s="151"/>
      <c r="M355" s="92"/>
      <c r="N355" s="144"/>
      <c r="O355" s="141"/>
      <c r="P355" s="92"/>
      <c r="Q355" s="147"/>
      <c r="R355" s="91"/>
      <c r="S355" s="92"/>
      <c r="T355" s="93"/>
      <c r="U355" s="94"/>
      <c r="V355" s="89"/>
      <c r="W355" s="89"/>
      <c r="X355" s="89"/>
      <c r="Y355" s="89"/>
      <c r="Z355" s="89"/>
      <c r="AA355" s="89"/>
      <c r="AB355" s="89"/>
    </row>
    <row r="356" spans="1:29">
      <c r="A356" s="75"/>
      <c r="C356" s="169"/>
      <c r="D356" s="90"/>
      <c r="E356" s="137"/>
      <c r="F356" s="141"/>
      <c r="G356" s="92"/>
      <c r="H356" s="144"/>
      <c r="I356" s="141"/>
      <c r="J356" s="92"/>
      <c r="K356" s="144"/>
      <c r="L356" s="151"/>
      <c r="M356" s="92"/>
      <c r="N356" s="144"/>
      <c r="O356" s="141"/>
      <c r="P356" s="92"/>
      <c r="Q356" s="147"/>
      <c r="R356" s="91"/>
      <c r="S356" s="92"/>
      <c r="T356" s="93"/>
      <c r="U356" s="94"/>
      <c r="V356" s="89"/>
      <c r="W356" s="89"/>
      <c r="X356" s="89"/>
      <c r="Y356" s="89"/>
      <c r="Z356" s="89"/>
      <c r="AA356" s="89"/>
      <c r="AB356" s="89"/>
    </row>
    <row r="357" spans="1:29">
      <c r="A357" s="75"/>
      <c r="C357" s="169"/>
      <c r="D357" s="90"/>
      <c r="E357" s="137"/>
      <c r="F357" s="141"/>
      <c r="G357" s="92"/>
      <c r="H357" s="144"/>
      <c r="I357" s="141"/>
      <c r="J357" s="92"/>
      <c r="K357" s="144"/>
      <c r="L357" s="151"/>
      <c r="M357" s="92"/>
      <c r="N357" s="144"/>
      <c r="O357" s="141"/>
      <c r="P357" s="92"/>
      <c r="Q357" s="147"/>
      <c r="R357" s="91"/>
      <c r="S357" s="92"/>
      <c r="T357" s="93"/>
      <c r="U357" s="94"/>
      <c r="V357" s="89"/>
      <c r="W357" s="89"/>
      <c r="X357" s="89"/>
      <c r="Y357" s="89"/>
      <c r="Z357" s="89"/>
      <c r="AA357" s="89"/>
      <c r="AB357" s="89"/>
    </row>
    <row r="358" spans="1:29">
      <c r="A358" s="75"/>
      <c r="C358" s="169"/>
      <c r="D358" s="90"/>
      <c r="E358" s="137"/>
      <c r="F358" s="141"/>
      <c r="G358" s="92"/>
      <c r="H358" s="144"/>
      <c r="I358" s="141"/>
      <c r="J358" s="92"/>
      <c r="K358" s="144"/>
      <c r="L358" s="151"/>
      <c r="M358" s="92"/>
      <c r="N358" s="144"/>
      <c r="O358" s="141"/>
      <c r="P358" s="92"/>
      <c r="Q358" s="147"/>
      <c r="R358" s="91"/>
      <c r="S358" s="92"/>
      <c r="T358" s="93"/>
      <c r="U358" s="94"/>
      <c r="V358" s="89"/>
      <c r="W358" s="89"/>
      <c r="X358" s="89"/>
      <c r="Y358" s="89"/>
      <c r="Z358" s="89"/>
      <c r="AA358" s="89"/>
      <c r="AB358" s="89"/>
    </row>
    <row r="359" spans="1:29">
      <c r="A359" s="75"/>
      <c r="C359" s="169"/>
      <c r="D359" s="90"/>
      <c r="E359" s="137"/>
      <c r="F359" s="141"/>
      <c r="G359" s="92"/>
      <c r="H359" s="174"/>
      <c r="I359" s="141"/>
      <c r="J359" s="92"/>
      <c r="K359" s="174"/>
      <c r="L359" s="151"/>
      <c r="M359" s="92"/>
      <c r="N359" s="144"/>
      <c r="O359" s="141"/>
      <c r="P359" s="92"/>
      <c r="Q359" s="147"/>
      <c r="R359" s="91"/>
      <c r="S359" s="92"/>
      <c r="T359" s="93"/>
      <c r="U359" s="94"/>
      <c r="V359" s="89"/>
      <c r="W359" s="89"/>
      <c r="X359" s="89"/>
      <c r="Y359" s="89"/>
      <c r="Z359" s="89"/>
      <c r="AA359" s="89"/>
      <c r="AB359" s="89"/>
    </row>
    <row r="360" spans="1:29" ht="13.5" thickBot="1">
      <c r="R360" s="162"/>
      <c r="S360" s="132"/>
      <c r="T360" s="173"/>
    </row>
    <row r="361" spans="1:29" ht="13.5" thickTop="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61"/>
      <c r="S361" s="116"/>
      <c r="T361" s="159"/>
      <c r="U361" s="94"/>
      <c r="V361" s="89"/>
      <c r="W361" s="89"/>
      <c r="X361" s="89"/>
      <c r="Y361" s="89"/>
      <c r="Z361" s="89"/>
      <c r="AA361" s="89"/>
      <c r="AB361" s="89"/>
    </row>
    <row r="362" spans="1:29">
      <c r="H362" s="96"/>
      <c r="I362" s="63"/>
      <c r="K362" s="96"/>
      <c r="L362" s="63"/>
      <c r="U362" s="47"/>
      <c r="V362" s="33"/>
      <c r="W362" s="33"/>
      <c r="X362" s="33"/>
      <c r="Y362" s="33"/>
      <c r="Z362" s="33"/>
      <c r="AA362" s="33"/>
      <c r="AB362" s="33"/>
    </row>
    <row r="363" spans="1:29">
      <c r="H363" s="96"/>
      <c r="I363" s="63"/>
      <c r="K363" s="96"/>
      <c r="L363" s="63"/>
    </row>
    <row r="364" spans="1:29">
      <c r="H364" s="96"/>
      <c r="I364" s="63"/>
      <c r="K364" s="96"/>
      <c r="L364" s="63"/>
    </row>
    <row r="365" spans="1:29">
      <c r="K365" s="96"/>
      <c r="L365" s="63"/>
    </row>
    <row r="366" spans="1:29">
      <c r="K366" s="96"/>
      <c r="L366" s="63"/>
    </row>
    <row r="367" spans="1:29">
      <c r="K367" s="96"/>
      <c r="L367" s="63"/>
    </row>
    <row r="368" spans="1:29">
      <c r="K368" s="96"/>
      <c r="L368" s="63"/>
    </row>
    <row r="369" spans="11:12">
      <c r="K369" s="96"/>
      <c r="L369" s="63"/>
    </row>
    <row r="370" spans="11:12">
      <c r="K370" s="96"/>
      <c r="L370" s="63"/>
    </row>
    <row r="371" spans="11:12">
      <c r="K371" s="96"/>
      <c r="L371" s="63"/>
    </row>
    <row r="372" spans="11:12">
      <c r="K372" s="96"/>
      <c r="L372" s="63"/>
    </row>
  </sheetData>
  <mergeCells count="17">
    <mergeCell ref="A2:H2"/>
    <mergeCell ref="F6:G6"/>
    <mergeCell ref="L6:M6"/>
    <mergeCell ref="F5:H5"/>
    <mergeCell ref="O5:Q5"/>
    <mergeCell ref="U5:W5"/>
    <mergeCell ref="U6:V6"/>
    <mergeCell ref="C6:D6"/>
    <mergeCell ref="C5:D5"/>
    <mergeCell ref="X5:Z5"/>
    <mergeCell ref="X6:Y6"/>
    <mergeCell ref="R6:S6"/>
    <mergeCell ref="I5:K5"/>
    <mergeCell ref="L5:N5"/>
    <mergeCell ref="R5:T5"/>
    <mergeCell ref="I6:J6"/>
    <mergeCell ref="O6:P6"/>
  </mergeCells>
  <phoneticPr fontId="0" type="noConversion"/>
  <pageMargins left="0.75" right="0.75" top="0.75" bottom="0.75" header="0.5" footer="0.5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opLeftCell="A21" workbookViewId="0">
      <selection activeCell="B66" sqref="B66"/>
    </sheetView>
  </sheetViews>
  <sheetFormatPr defaultRowHeight="12.75"/>
  <cols>
    <col min="1" max="1" width="16.7109375" customWidth="1"/>
    <col min="2" max="2" width="18.7109375" customWidth="1"/>
    <col min="3" max="3" width="12.7109375" customWidth="1"/>
    <col min="4" max="4" width="10.7109375" hidden="1" customWidth="1"/>
    <col min="5" max="5" width="10.7109375" style="112" hidden="1" customWidth="1"/>
    <col min="6" max="6" width="17.28515625" style="28" customWidth="1"/>
    <col min="7" max="7" width="9.85546875" style="28" hidden="1" customWidth="1"/>
    <col min="8" max="8" width="8.7109375" style="45" customWidth="1"/>
    <col min="9" max="9" width="13.140625" style="28" customWidth="1"/>
    <col min="10" max="10" width="12.5703125" style="28" customWidth="1"/>
    <col min="11" max="11" width="2.140625" style="45" customWidth="1"/>
    <col min="12" max="13" width="9.140625" style="28"/>
    <col min="14" max="14" width="9.140625" style="45"/>
    <col min="15" max="16" width="9.140625" style="28"/>
    <col min="17" max="17" width="9.140625" style="45"/>
    <col min="18" max="19" width="9.140625" style="28"/>
    <col min="20" max="20" width="9.140625" style="45"/>
  </cols>
  <sheetData>
    <row r="1" spans="1:20" ht="15.75" customHeight="1">
      <c r="A1" s="53" t="s">
        <v>0</v>
      </c>
      <c r="B1" s="53"/>
      <c r="C1" s="53"/>
      <c r="D1" s="53"/>
      <c r="E1" s="113"/>
      <c r="F1" s="66"/>
      <c r="G1" s="66"/>
    </row>
    <row r="2" spans="1:20" ht="15.75">
      <c r="A2" s="50" t="s">
        <v>22</v>
      </c>
      <c r="B2" s="50"/>
      <c r="C2" s="50"/>
      <c r="D2" s="50"/>
      <c r="E2" s="113"/>
      <c r="F2" s="67"/>
      <c r="G2" s="67"/>
    </row>
    <row r="3" spans="1:20" ht="15.75">
      <c r="A3" s="136" t="s">
        <v>49</v>
      </c>
      <c r="B3" s="56"/>
      <c r="C3" s="51"/>
      <c r="D3" s="51"/>
      <c r="E3" s="114"/>
      <c r="F3" s="68"/>
      <c r="G3" s="68"/>
    </row>
    <row r="4" spans="1:20" ht="15.75">
      <c r="A4" s="425"/>
      <c r="B4" s="425"/>
      <c r="C4" s="425"/>
      <c r="D4" s="425"/>
      <c r="E4" s="425"/>
      <c r="F4" s="425"/>
      <c r="G4" s="425"/>
    </row>
    <row r="5" spans="1:20" ht="15.75">
      <c r="A5" s="39"/>
      <c r="B5" s="272"/>
      <c r="C5" s="428" t="s">
        <v>12</v>
      </c>
      <c r="D5" s="429"/>
      <c r="E5" s="115"/>
    </row>
    <row r="6" spans="1:20" ht="15.75">
      <c r="A6" s="39"/>
      <c r="B6" s="272"/>
      <c r="C6" s="426" t="s">
        <v>50</v>
      </c>
      <c r="D6" s="427"/>
      <c r="E6" s="115"/>
      <c r="F6" s="423" t="s">
        <v>16</v>
      </c>
      <c r="G6" s="424"/>
      <c r="H6" s="271" t="s">
        <v>29</v>
      </c>
    </row>
    <row r="7" spans="1:20" ht="15.75">
      <c r="A7" s="277" t="s">
        <v>44</v>
      </c>
      <c r="B7" s="40" t="s">
        <v>14</v>
      </c>
      <c r="C7" s="273"/>
      <c r="D7" s="36" t="s">
        <v>26</v>
      </c>
      <c r="E7" s="106" t="s">
        <v>27</v>
      </c>
      <c r="F7" s="263"/>
      <c r="G7" s="107"/>
      <c r="H7" s="274"/>
    </row>
    <row r="8" spans="1:20" s="89" customFormat="1">
      <c r="A8" s="210"/>
      <c r="B8" s="280"/>
      <c r="C8" s="255"/>
      <c r="D8" s="74"/>
      <c r="E8" s="139"/>
      <c r="F8" s="283"/>
      <c r="G8" s="140"/>
      <c r="H8" s="244"/>
      <c r="I8" s="175"/>
      <c r="J8" s="175"/>
      <c r="K8" s="176"/>
      <c r="L8" s="175"/>
      <c r="M8" s="175"/>
      <c r="N8" s="176"/>
      <c r="O8" s="175"/>
      <c r="P8" s="175"/>
      <c r="Q8" s="176"/>
      <c r="R8" s="175"/>
      <c r="S8" s="175"/>
      <c r="T8" s="176"/>
    </row>
    <row r="9" spans="1:20" s="353" customFormat="1" ht="15">
      <c r="A9" s="357" t="s">
        <v>124</v>
      </c>
      <c r="B9" s="358"/>
      <c r="C9" s="359"/>
      <c r="D9" s="360"/>
      <c r="E9" s="361"/>
      <c r="F9" s="362"/>
      <c r="G9" s="363"/>
      <c r="H9" s="364"/>
      <c r="I9" s="365"/>
      <c r="J9" s="365"/>
      <c r="K9" s="366"/>
      <c r="L9" s="365"/>
      <c r="M9" s="365"/>
      <c r="N9" s="366"/>
      <c r="O9" s="365"/>
      <c r="P9" s="365"/>
      <c r="Q9" s="366"/>
      <c r="R9" s="365"/>
      <c r="S9" s="365"/>
      <c r="T9" s="366"/>
    </row>
    <row r="10" spans="1:20" s="89" customFormat="1">
      <c r="A10" s="279">
        <v>1147</v>
      </c>
      <c r="B10" s="280" t="s">
        <v>180</v>
      </c>
      <c r="C10" s="256">
        <v>4357</v>
      </c>
      <c r="D10" s="282"/>
      <c r="E10" s="139"/>
      <c r="F10" s="284">
        <v>61415861</v>
      </c>
      <c r="G10" s="281"/>
      <c r="H10" s="248"/>
      <c r="I10" s="175"/>
      <c r="J10" s="175"/>
      <c r="K10" s="176"/>
      <c r="L10" s="175"/>
      <c r="M10" s="175"/>
      <c r="N10" s="176"/>
      <c r="O10" s="175"/>
      <c r="P10" s="175"/>
      <c r="Q10" s="176"/>
      <c r="R10" s="175"/>
      <c r="S10" s="175"/>
      <c r="T10" s="176"/>
    </row>
    <row r="11" spans="1:20" s="89" customFormat="1">
      <c r="A11" s="279"/>
      <c r="B11" s="280"/>
      <c r="C11" s="256"/>
      <c r="D11" s="402"/>
      <c r="E11" s="139"/>
      <c r="F11" s="284"/>
      <c r="G11" s="401"/>
      <c r="H11" s="248"/>
      <c r="I11" s="175"/>
      <c r="J11" s="175"/>
      <c r="K11" s="176"/>
      <c r="L11" s="175"/>
      <c r="M11" s="175"/>
      <c r="N11" s="176"/>
      <c r="O11" s="175"/>
      <c r="P11" s="175"/>
      <c r="Q11" s="176"/>
      <c r="R11" s="175"/>
      <c r="S11" s="175"/>
      <c r="T11" s="176"/>
    </row>
    <row r="12" spans="1:20" s="89" customFormat="1" ht="15">
      <c r="A12" s="357" t="s">
        <v>252</v>
      </c>
      <c r="B12" s="280"/>
      <c r="C12" s="256"/>
      <c r="D12" s="402"/>
      <c r="E12" s="139"/>
      <c r="F12" s="284"/>
      <c r="G12" s="401"/>
      <c r="H12" s="248"/>
      <c r="I12" s="175"/>
      <c r="J12" s="175"/>
      <c r="K12" s="176"/>
      <c r="L12" s="175"/>
      <c r="M12" s="175"/>
      <c r="N12" s="176"/>
      <c r="O12" s="175"/>
      <c r="P12" s="175"/>
      <c r="Q12" s="176"/>
      <c r="R12" s="175"/>
      <c r="S12" s="175"/>
      <c r="T12" s="176"/>
    </row>
    <row r="13" spans="1:20" s="89" customFormat="1">
      <c r="A13" s="279">
        <v>4222</v>
      </c>
      <c r="B13" s="280" t="s">
        <v>254</v>
      </c>
      <c r="C13" s="256">
        <v>1576</v>
      </c>
      <c r="D13" s="402"/>
      <c r="E13" s="139"/>
      <c r="F13" s="284">
        <v>3840000</v>
      </c>
      <c r="G13" s="401"/>
      <c r="H13" s="248" t="s">
        <v>98</v>
      </c>
      <c r="I13" s="175"/>
      <c r="J13" s="175"/>
      <c r="K13" s="176"/>
      <c r="L13" s="175"/>
      <c r="M13" s="175"/>
      <c r="N13" s="176"/>
      <c r="O13" s="175"/>
      <c r="P13" s="175"/>
      <c r="Q13" s="176"/>
      <c r="R13" s="175"/>
      <c r="S13" s="175"/>
      <c r="T13" s="176"/>
    </row>
    <row r="14" spans="1:20" s="89" customFormat="1">
      <c r="A14" s="279"/>
      <c r="B14" s="280"/>
      <c r="C14" s="256"/>
      <c r="D14" s="300"/>
      <c r="E14" s="139"/>
      <c r="F14" s="284"/>
      <c r="G14" s="299"/>
      <c r="H14" s="248"/>
      <c r="I14" s="175"/>
      <c r="J14" s="175"/>
      <c r="K14" s="176"/>
      <c r="L14" s="175"/>
      <c r="M14" s="175"/>
      <c r="N14" s="176"/>
      <c r="O14" s="175"/>
      <c r="P14" s="175"/>
      <c r="Q14" s="176"/>
      <c r="R14" s="175"/>
      <c r="S14" s="175"/>
      <c r="T14" s="176"/>
    </row>
    <row r="15" spans="1:20" s="353" customFormat="1" ht="15">
      <c r="A15" s="357" t="s">
        <v>206</v>
      </c>
      <c r="B15" s="358"/>
      <c r="C15" s="359"/>
      <c r="D15" s="360"/>
      <c r="E15" s="361"/>
      <c r="F15" s="362"/>
      <c r="G15" s="363"/>
      <c r="H15" s="364"/>
      <c r="I15" s="365"/>
      <c r="J15" s="365"/>
      <c r="K15" s="366"/>
      <c r="L15" s="365"/>
      <c r="M15" s="365"/>
      <c r="N15" s="366"/>
      <c r="O15" s="365"/>
      <c r="P15" s="365"/>
      <c r="Q15" s="366"/>
      <c r="R15" s="365"/>
      <c r="S15" s="365"/>
      <c r="T15" s="366"/>
    </row>
    <row r="16" spans="1:20" s="89" customFormat="1">
      <c r="A16" s="279">
        <v>6119</v>
      </c>
      <c r="B16" s="280" t="s">
        <v>207</v>
      </c>
      <c r="C16" s="290">
        <v>13516</v>
      </c>
      <c r="D16" s="300"/>
      <c r="E16" s="139"/>
      <c r="F16" s="284">
        <v>224895000</v>
      </c>
      <c r="G16" s="299"/>
      <c r="H16" s="248" t="s">
        <v>112</v>
      </c>
      <c r="I16" s="175"/>
      <c r="J16" s="175"/>
      <c r="K16" s="176"/>
      <c r="L16" s="175"/>
      <c r="M16" s="175"/>
      <c r="N16" s="176"/>
      <c r="O16" s="175"/>
      <c r="P16" s="175"/>
      <c r="Q16" s="176"/>
      <c r="R16" s="175"/>
      <c r="S16" s="175"/>
      <c r="T16" s="176"/>
    </row>
    <row r="17" spans="1:20" s="89" customFormat="1">
      <c r="A17" s="279">
        <v>6114</v>
      </c>
      <c r="B17" s="280" t="s">
        <v>208</v>
      </c>
      <c r="C17" s="256">
        <v>26062</v>
      </c>
      <c r="D17" s="298"/>
      <c r="E17" s="139"/>
      <c r="F17" s="284">
        <v>695000000</v>
      </c>
      <c r="G17" s="297"/>
      <c r="H17" s="248" t="s">
        <v>112</v>
      </c>
      <c r="I17" s="175"/>
      <c r="J17" s="175"/>
      <c r="K17" s="176"/>
      <c r="L17" s="175"/>
      <c r="M17" s="175"/>
      <c r="N17" s="176"/>
      <c r="O17" s="175"/>
      <c r="P17" s="175"/>
      <c r="Q17" s="176"/>
      <c r="R17" s="175"/>
      <c r="S17" s="175"/>
      <c r="T17" s="176"/>
    </row>
    <row r="18" spans="1:20" s="89" customFormat="1">
      <c r="A18" s="279">
        <v>6101</v>
      </c>
      <c r="B18" s="280" t="s">
        <v>209</v>
      </c>
      <c r="C18" s="256">
        <v>1648</v>
      </c>
      <c r="D18" s="288"/>
      <c r="E18" s="139"/>
      <c r="F18" s="284">
        <v>48093000</v>
      </c>
      <c r="G18" s="287"/>
      <c r="H18" s="248" t="s">
        <v>112</v>
      </c>
      <c r="I18" s="175"/>
      <c r="J18" s="175"/>
      <c r="K18" s="176"/>
      <c r="L18" s="175"/>
      <c r="M18" s="175"/>
      <c r="N18" s="176"/>
      <c r="O18" s="175"/>
      <c r="P18" s="175"/>
      <c r="Q18" s="176"/>
      <c r="R18" s="175"/>
      <c r="S18" s="175"/>
      <c r="T18" s="176"/>
    </row>
    <row r="19" spans="1:20" s="89" customFormat="1">
      <c r="A19" s="279"/>
      <c r="B19" s="280"/>
      <c r="C19" s="256"/>
      <c r="D19" s="331"/>
      <c r="E19" s="139"/>
      <c r="F19" s="284"/>
      <c r="G19" s="330"/>
      <c r="H19" s="248"/>
      <c r="I19" s="175"/>
      <c r="J19" s="175"/>
      <c r="K19" s="176"/>
      <c r="L19" s="175"/>
      <c r="M19" s="175"/>
      <c r="N19" s="176"/>
      <c r="O19" s="175"/>
      <c r="P19" s="175"/>
      <c r="Q19" s="176"/>
      <c r="R19" s="175"/>
      <c r="S19" s="175"/>
      <c r="T19" s="176"/>
    </row>
    <row r="20" spans="1:20" s="353" customFormat="1" ht="15">
      <c r="A20" s="357" t="s">
        <v>210</v>
      </c>
      <c r="B20" s="358"/>
      <c r="C20" s="359"/>
      <c r="D20" s="360"/>
      <c r="E20" s="361"/>
      <c r="F20" s="362"/>
      <c r="G20" s="363"/>
      <c r="H20" s="364"/>
      <c r="I20" s="365"/>
      <c r="J20" s="365"/>
      <c r="K20" s="366"/>
      <c r="L20" s="365"/>
      <c r="M20" s="365"/>
      <c r="N20" s="366"/>
      <c r="O20" s="365"/>
      <c r="P20" s="365"/>
      <c r="Q20" s="366"/>
      <c r="R20" s="365"/>
      <c r="S20" s="365"/>
      <c r="T20" s="366"/>
    </row>
    <row r="21" spans="1:20" s="89" customFormat="1">
      <c r="A21" s="279">
        <v>8402</v>
      </c>
      <c r="B21" s="280" t="s">
        <v>215</v>
      </c>
      <c r="C21" s="256">
        <v>978</v>
      </c>
      <c r="D21" s="331"/>
      <c r="E21" s="139"/>
      <c r="F21" s="284">
        <v>63405000</v>
      </c>
      <c r="G21" s="330"/>
      <c r="H21" s="248" t="s">
        <v>216</v>
      </c>
      <c r="I21" s="175"/>
      <c r="J21" s="175"/>
      <c r="K21" s="176"/>
      <c r="L21" s="175"/>
      <c r="M21" s="175"/>
      <c r="N21" s="176"/>
      <c r="O21" s="175"/>
      <c r="P21" s="175"/>
      <c r="Q21" s="176"/>
      <c r="R21" s="175"/>
      <c r="S21" s="175"/>
      <c r="T21" s="176"/>
    </row>
    <row r="22" spans="1:20" s="89" customFormat="1">
      <c r="A22" s="279">
        <v>8458</v>
      </c>
      <c r="B22" s="280" t="s">
        <v>217</v>
      </c>
      <c r="C22" s="256">
        <v>5079</v>
      </c>
      <c r="D22" s="331"/>
      <c r="E22" s="139"/>
      <c r="F22" s="284">
        <v>98600000</v>
      </c>
      <c r="G22" s="330"/>
      <c r="H22" s="248" t="s">
        <v>112</v>
      </c>
      <c r="I22" s="175"/>
      <c r="J22" s="175"/>
      <c r="K22" s="176"/>
      <c r="L22" s="175"/>
      <c r="M22" s="175"/>
      <c r="N22" s="176"/>
      <c r="O22" s="175"/>
      <c r="P22" s="175"/>
      <c r="Q22" s="176"/>
      <c r="R22" s="175"/>
      <c r="S22" s="175"/>
      <c r="T22" s="176"/>
    </row>
    <row r="23" spans="1:20" s="89" customFormat="1">
      <c r="A23" s="279"/>
      <c r="B23" s="280"/>
      <c r="C23" s="256"/>
      <c r="D23" s="288"/>
      <c r="E23" s="139"/>
      <c r="F23" s="284"/>
      <c r="G23" s="287"/>
      <c r="H23" s="248"/>
      <c r="I23" s="175"/>
      <c r="J23" s="175"/>
      <c r="K23" s="176"/>
      <c r="L23" s="175"/>
      <c r="M23" s="175"/>
      <c r="N23" s="176"/>
      <c r="O23" s="175"/>
      <c r="P23" s="175"/>
      <c r="Q23" s="176"/>
      <c r="R23" s="175"/>
      <c r="S23" s="175"/>
      <c r="T23" s="176"/>
    </row>
    <row r="24" spans="1:20" s="353" customFormat="1" ht="15">
      <c r="A24" s="357" t="s">
        <v>86</v>
      </c>
      <c r="B24" s="358"/>
      <c r="C24" s="359"/>
      <c r="D24" s="360"/>
      <c r="E24" s="361"/>
      <c r="F24" s="362"/>
      <c r="G24" s="363"/>
      <c r="H24" s="364"/>
      <c r="I24" s="365"/>
      <c r="J24" s="365"/>
      <c r="K24" s="366"/>
      <c r="L24" s="365"/>
      <c r="M24" s="365"/>
      <c r="N24" s="366"/>
      <c r="O24" s="365"/>
      <c r="P24" s="365"/>
      <c r="Q24" s="366"/>
      <c r="R24" s="365"/>
      <c r="S24" s="365"/>
      <c r="T24" s="366"/>
    </row>
    <row r="25" spans="1:20" s="89" customFormat="1">
      <c r="A25" s="279">
        <v>17414</v>
      </c>
      <c r="B25" s="280" t="s">
        <v>97</v>
      </c>
      <c r="C25" s="290">
        <v>29572</v>
      </c>
      <c r="D25" s="282"/>
      <c r="E25" s="139"/>
      <c r="F25" s="284">
        <v>299000000</v>
      </c>
      <c r="G25" s="281"/>
      <c r="H25" s="248" t="s">
        <v>98</v>
      </c>
      <c r="I25" s="175"/>
      <c r="J25" s="175"/>
      <c r="K25" s="176"/>
      <c r="L25" s="175"/>
      <c r="M25" s="175"/>
      <c r="N25" s="176"/>
      <c r="O25" s="175"/>
      <c r="P25" s="175"/>
      <c r="Q25" s="176"/>
      <c r="R25" s="175"/>
      <c r="S25" s="175"/>
      <c r="T25" s="176"/>
    </row>
    <row r="26" spans="1:20" s="89" customFormat="1">
      <c r="A26" s="279">
        <v>17417</v>
      </c>
      <c r="B26" s="280" t="s">
        <v>100</v>
      </c>
      <c r="C26" s="290">
        <v>22018</v>
      </c>
      <c r="D26" s="302"/>
      <c r="E26" s="139"/>
      <c r="F26" s="284">
        <v>275000000</v>
      </c>
      <c r="G26" s="301"/>
      <c r="H26" s="248" t="s">
        <v>98</v>
      </c>
      <c r="I26" s="175"/>
      <c r="J26" s="175"/>
      <c r="K26" s="176"/>
      <c r="L26" s="175"/>
      <c r="M26" s="175"/>
      <c r="N26" s="176"/>
      <c r="O26" s="175"/>
      <c r="P26" s="175"/>
      <c r="Q26" s="176"/>
      <c r="R26" s="175"/>
      <c r="S26" s="175"/>
      <c r="T26" s="176"/>
    </row>
    <row r="27" spans="1:20" s="89" customFormat="1">
      <c r="A27" s="279"/>
      <c r="B27" s="280"/>
      <c r="C27" s="290"/>
      <c r="D27" s="334"/>
      <c r="E27" s="139"/>
      <c r="F27" s="284"/>
      <c r="G27" s="333"/>
      <c r="H27" s="248"/>
      <c r="I27" s="175"/>
      <c r="J27" s="175"/>
      <c r="K27" s="176"/>
      <c r="L27" s="175"/>
      <c r="M27" s="175"/>
      <c r="N27" s="176"/>
      <c r="O27" s="175"/>
      <c r="P27" s="175"/>
      <c r="Q27" s="176"/>
      <c r="R27" s="175"/>
      <c r="S27" s="175"/>
      <c r="T27" s="176"/>
    </row>
    <row r="28" spans="1:20" s="89" customFormat="1" ht="15">
      <c r="A28" s="357" t="s">
        <v>236</v>
      </c>
      <c r="B28" s="280"/>
      <c r="C28" s="290"/>
      <c r="D28" s="334"/>
      <c r="E28" s="139"/>
      <c r="F28" s="284"/>
      <c r="G28" s="333"/>
      <c r="H28" s="248"/>
      <c r="I28" s="175"/>
      <c r="J28" s="175"/>
      <c r="K28" s="176"/>
      <c r="L28" s="175"/>
      <c r="M28" s="175"/>
      <c r="N28" s="176"/>
      <c r="O28" s="175"/>
      <c r="P28" s="175"/>
      <c r="Q28" s="176"/>
      <c r="R28" s="175"/>
      <c r="S28" s="175"/>
      <c r="T28" s="176"/>
    </row>
    <row r="29" spans="1:20" s="89" customFormat="1">
      <c r="A29" s="279">
        <v>21300</v>
      </c>
      <c r="B29" s="280" t="s">
        <v>242</v>
      </c>
      <c r="C29" s="290">
        <v>832</v>
      </c>
      <c r="D29" s="334"/>
      <c r="E29" s="139"/>
      <c r="F29" s="284">
        <v>7250000</v>
      </c>
      <c r="G29" s="333"/>
      <c r="H29" s="248" t="s">
        <v>98</v>
      </c>
      <c r="I29" s="175"/>
      <c r="J29" s="175"/>
      <c r="K29" s="176"/>
      <c r="L29" s="175"/>
      <c r="M29" s="175"/>
      <c r="N29" s="176"/>
      <c r="O29" s="175"/>
      <c r="P29" s="175"/>
      <c r="Q29" s="176"/>
      <c r="R29" s="175"/>
      <c r="S29" s="175"/>
      <c r="T29" s="176"/>
    </row>
    <row r="30" spans="1:20" s="89" customFormat="1">
      <c r="A30" s="279">
        <v>21237</v>
      </c>
      <c r="B30" s="280" t="s">
        <v>243</v>
      </c>
      <c r="C30" s="290">
        <v>778</v>
      </c>
      <c r="D30" s="334"/>
      <c r="E30" s="139"/>
      <c r="F30" s="284">
        <v>12200000</v>
      </c>
      <c r="G30" s="333"/>
      <c r="H30" s="248" t="s">
        <v>112</v>
      </c>
      <c r="I30" s="175"/>
      <c r="J30" s="175"/>
      <c r="K30" s="176"/>
      <c r="L30" s="175"/>
      <c r="M30" s="175"/>
      <c r="N30" s="176"/>
      <c r="O30" s="175"/>
      <c r="P30" s="175"/>
      <c r="Q30" s="176"/>
      <c r="R30" s="175"/>
      <c r="S30" s="175"/>
      <c r="T30" s="176"/>
    </row>
    <row r="31" spans="1:20" s="89" customFormat="1">
      <c r="A31" s="279"/>
      <c r="B31" s="280"/>
      <c r="C31" s="290"/>
      <c r="D31" s="334"/>
      <c r="E31" s="139"/>
      <c r="F31" s="284"/>
      <c r="G31" s="333"/>
      <c r="H31" s="248"/>
      <c r="I31" s="175"/>
      <c r="J31" s="175"/>
      <c r="K31" s="176"/>
      <c r="L31" s="175"/>
      <c r="M31" s="175"/>
      <c r="N31" s="176"/>
      <c r="O31" s="175"/>
      <c r="P31" s="175"/>
      <c r="Q31" s="176"/>
      <c r="R31" s="175"/>
      <c r="S31" s="175"/>
      <c r="T31" s="176"/>
    </row>
    <row r="32" spans="1:20" s="89" customFormat="1" ht="15">
      <c r="A32" s="357" t="s">
        <v>244</v>
      </c>
      <c r="B32" s="280"/>
      <c r="C32" s="290"/>
      <c r="D32" s="334"/>
      <c r="E32" s="139"/>
      <c r="F32" s="284"/>
      <c r="G32" s="333"/>
      <c r="H32" s="248"/>
      <c r="I32" s="175"/>
      <c r="J32" s="175"/>
      <c r="K32" s="176"/>
      <c r="L32" s="175"/>
      <c r="M32" s="175"/>
      <c r="N32" s="176"/>
      <c r="O32" s="175"/>
      <c r="P32" s="175"/>
      <c r="Q32" s="176"/>
      <c r="R32" s="175"/>
      <c r="S32" s="175"/>
      <c r="T32" s="176"/>
    </row>
    <row r="33" spans="1:20" s="89" customFormat="1">
      <c r="A33" s="279">
        <v>23404</v>
      </c>
      <c r="B33" s="280" t="s">
        <v>248</v>
      </c>
      <c r="C33" s="290">
        <v>300</v>
      </c>
      <c r="D33" s="334"/>
      <c r="E33" s="139"/>
      <c r="F33" s="284">
        <v>30000000</v>
      </c>
      <c r="G33" s="333"/>
      <c r="H33" s="248" t="s">
        <v>247</v>
      </c>
      <c r="I33" s="175"/>
      <c r="J33" s="175"/>
      <c r="K33" s="176"/>
      <c r="L33" s="175"/>
      <c r="M33" s="175"/>
      <c r="N33" s="176"/>
      <c r="O33" s="175"/>
      <c r="P33" s="175"/>
      <c r="Q33" s="176"/>
      <c r="R33" s="175"/>
      <c r="S33" s="175"/>
      <c r="T33" s="176"/>
    </row>
    <row r="34" spans="1:20" s="89" customFormat="1">
      <c r="A34" s="279">
        <v>23402</v>
      </c>
      <c r="B34" s="280" t="s">
        <v>246</v>
      </c>
      <c r="C34" s="290">
        <v>757</v>
      </c>
      <c r="D34" s="334"/>
      <c r="E34" s="139"/>
      <c r="F34" s="284">
        <v>30000000</v>
      </c>
      <c r="G34" s="333"/>
      <c r="H34" s="248" t="s">
        <v>247</v>
      </c>
      <c r="I34" s="175"/>
      <c r="J34" s="175"/>
      <c r="K34" s="176"/>
      <c r="L34" s="175"/>
      <c r="M34" s="175"/>
      <c r="N34" s="176"/>
      <c r="O34" s="175"/>
      <c r="P34" s="175"/>
      <c r="Q34" s="176"/>
      <c r="R34" s="175"/>
      <c r="S34" s="175"/>
      <c r="T34" s="176"/>
    </row>
    <row r="35" spans="1:20" s="89" customFormat="1">
      <c r="A35" s="279"/>
      <c r="B35" s="280"/>
      <c r="C35" s="290"/>
      <c r="D35" s="334"/>
      <c r="E35" s="139"/>
      <c r="F35" s="284"/>
      <c r="G35" s="333"/>
      <c r="H35" s="248"/>
      <c r="I35" s="175"/>
      <c r="J35" s="175"/>
      <c r="K35" s="176"/>
      <c r="L35" s="175"/>
      <c r="M35" s="175"/>
      <c r="N35" s="176"/>
      <c r="O35" s="175"/>
      <c r="P35" s="175"/>
      <c r="Q35" s="176"/>
      <c r="R35" s="175"/>
      <c r="S35" s="175"/>
      <c r="T35" s="176"/>
    </row>
    <row r="36" spans="1:20" s="89" customFormat="1" ht="15">
      <c r="A36" s="357" t="s">
        <v>268</v>
      </c>
      <c r="B36" s="280"/>
      <c r="C36" s="290"/>
      <c r="D36" s="405"/>
      <c r="E36" s="139"/>
      <c r="F36" s="284"/>
      <c r="G36" s="404"/>
      <c r="H36" s="248"/>
      <c r="I36" s="175"/>
      <c r="J36" s="175"/>
      <c r="K36" s="176"/>
      <c r="L36" s="175"/>
      <c r="M36" s="175"/>
      <c r="N36" s="176"/>
      <c r="O36" s="175"/>
      <c r="P36" s="175"/>
      <c r="Q36" s="176"/>
      <c r="R36" s="175"/>
      <c r="S36" s="175"/>
      <c r="T36" s="176"/>
    </row>
    <row r="37" spans="1:20" s="89" customFormat="1">
      <c r="A37" s="279">
        <v>24019</v>
      </c>
      <c r="B37" s="280" t="s">
        <v>264</v>
      </c>
      <c r="C37" s="290">
        <v>5455</v>
      </c>
      <c r="D37" s="405"/>
      <c r="E37" s="139"/>
      <c r="F37" s="284">
        <v>27856000</v>
      </c>
      <c r="G37" s="404"/>
      <c r="H37" s="248" t="s">
        <v>112</v>
      </c>
      <c r="I37" s="175"/>
      <c r="J37" s="175"/>
      <c r="K37" s="176"/>
      <c r="L37" s="175"/>
      <c r="M37" s="175"/>
      <c r="N37" s="176"/>
      <c r="O37" s="175"/>
      <c r="P37" s="175"/>
      <c r="Q37" s="176"/>
      <c r="R37" s="175"/>
      <c r="S37" s="175"/>
      <c r="T37" s="176"/>
    </row>
    <row r="38" spans="1:20" s="89" customFormat="1">
      <c r="A38" s="279"/>
      <c r="B38" s="280"/>
      <c r="C38" s="290"/>
      <c r="D38" s="405"/>
      <c r="E38" s="139"/>
      <c r="F38" s="284"/>
      <c r="G38" s="404"/>
      <c r="H38" s="248"/>
      <c r="I38" s="175"/>
      <c r="J38" s="175"/>
      <c r="K38" s="176"/>
      <c r="L38" s="175"/>
      <c r="M38" s="175"/>
      <c r="N38" s="176"/>
      <c r="O38" s="175"/>
      <c r="P38" s="175"/>
      <c r="Q38" s="176"/>
      <c r="R38" s="175"/>
      <c r="S38" s="175"/>
      <c r="T38" s="176"/>
    </row>
    <row r="39" spans="1:20" s="353" customFormat="1" ht="15">
      <c r="A39" s="357" t="s">
        <v>109</v>
      </c>
      <c r="B39" s="358"/>
      <c r="C39" s="367"/>
      <c r="D39" s="360"/>
      <c r="E39" s="361"/>
      <c r="F39" s="362"/>
      <c r="G39" s="363"/>
      <c r="H39" s="364"/>
      <c r="I39" s="365"/>
      <c r="J39" s="365"/>
      <c r="K39" s="366"/>
      <c r="L39" s="365"/>
      <c r="M39" s="365"/>
      <c r="N39" s="366"/>
      <c r="O39" s="365"/>
      <c r="P39" s="365"/>
      <c r="Q39" s="366"/>
      <c r="R39" s="365"/>
      <c r="S39" s="365"/>
      <c r="T39" s="366"/>
    </row>
    <row r="40" spans="1:20" s="89" customFormat="1">
      <c r="A40" s="279">
        <v>27403</v>
      </c>
      <c r="B40" s="280" t="s">
        <v>111</v>
      </c>
      <c r="C40" s="290">
        <v>19340</v>
      </c>
      <c r="D40" s="298"/>
      <c r="E40" s="139"/>
      <c r="F40" s="284">
        <v>443000000</v>
      </c>
      <c r="G40" s="297"/>
      <c r="H40" s="248" t="s">
        <v>112</v>
      </c>
      <c r="I40" s="175"/>
      <c r="J40" s="175"/>
      <c r="K40" s="176"/>
      <c r="L40" s="175"/>
      <c r="M40" s="175"/>
      <c r="N40" s="176"/>
      <c r="O40" s="175"/>
      <c r="P40" s="175"/>
      <c r="Q40" s="176"/>
      <c r="R40" s="175"/>
      <c r="S40" s="175"/>
      <c r="T40" s="176"/>
    </row>
    <row r="41" spans="1:20" s="89" customFormat="1">
      <c r="A41" s="279">
        <v>27417</v>
      </c>
      <c r="B41" s="280" t="s">
        <v>115</v>
      </c>
      <c r="C41" s="290">
        <v>3758</v>
      </c>
      <c r="D41" s="298"/>
      <c r="E41" s="139"/>
      <c r="F41" s="284">
        <v>176300000</v>
      </c>
      <c r="G41" s="297"/>
      <c r="H41" s="248" t="s">
        <v>112</v>
      </c>
      <c r="I41" s="175"/>
      <c r="J41" s="175"/>
      <c r="K41" s="176"/>
      <c r="L41" s="175"/>
      <c r="M41" s="175"/>
      <c r="N41" s="176"/>
      <c r="O41" s="175"/>
      <c r="P41" s="175"/>
      <c r="Q41" s="176"/>
      <c r="R41" s="175"/>
      <c r="S41" s="175"/>
      <c r="T41" s="176"/>
    </row>
    <row r="42" spans="1:20" ht="13.5" customHeight="1">
      <c r="A42" s="279"/>
      <c r="B42" s="280"/>
      <c r="C42" s="256"/>
      <c r="D42" s="282"/>
      <c r="E42" s="139"/>
      <c r="F42" s="284"/>
      <c r="G42" s="281"/>
      <c r="H42" s="248"/>
      <c r="I42" s="175"/>
      <c r="J42" s="175"/>
    </row>
    <row r="43" spans="1:20" s="353" customFormat="1" ht="13.5" customHeight="1">
      <c r="A43" s="357" t="s">
        <v>57</v>
      </c>
      <c r="B43" s="358"/>
      <c r="C43" s="359"/>
      <c r="D43" s="360"/>
      <c r="E43" s="361"/>
      <c r="F43" s="362"/>
      <c r="G43" s="363"/>
      <c r="H43" s="364"/>
      <c r="I43" s="365"/>
      <c r="J43" s="365"/>
      <c r="K43" s="366"/>
      <c r="L43" s="365"/>
      <c r="M43" s="365"/>
      <c r="N43" s="366"/>
      <c r="O43" s="365"/>
      <c r="P43" s="365"/>
      <c r="Q43" s="366"/>
      <c r="R43" s="365"/>
      <c r="S43" s="365"/>
      <c r="T43" s="366"/>
    </row>
    <row r="44" spans="1:20" ht="13.5" customHeight="1">
      <c r="A44" s="279">
        <v>29101</v>
      </c>
      <c r="B44" s="280" t="s">
        <v>62</v>
      </c>
      <c r="C44" s="256">
        <v>4328</v>
      </c>
      <c r="D44" s="282"/>
      <c r="E44" s="139"/>
      <c r="F44" s="284">
        <v>79500000</v>
      </c>
      <c r="G44" s="281"/>
      <c r="H44" s="248"/>
      <c r="I44" s="175"/>
      <c r="J44" s="175"/>
    </row>
    <row r="45" spans="1:20">
      <c r="A45" s="279"/>
      <c r="B45" s="280"/>
      <c r="C45" s="256"/>
      <c r="D45" s="307"/>
      <c r="E45" s="139"/>
      <c r="F45" s="284"/>
      <c r="G45" s="306"/>
      <c r="H45" s="248"/>
      <c r="I45" s="175"/>
      <c r="J45" s="175"/>
    </row>
    <row r="46" spans="1:20" s="353" customFormat="1" ht="15">
      <c r="A46" s="357" t="s">
        <v>64</v>
      </c>
      <c r="B46" s="358"/>
      <c r="C46" s="359"/>
      <c r="D46" s="360"/>
      <c r="E46" s="361"/>
      <c r="F46" s="362"/>
      <c r="G46" s="363"/>
      <c r="H46" s="364"/>
      <c r="I46" s="365"/>
      <c r="J46" s="365"/>
      <c r="K46" s="366"/>
      <c r="L46" s="365"/>
      <c r="M46" s="365"/>
      <c r="N46" s="366"/>
      <c r="O46" s="365"/>
      <c r="P46" s="365"/>
      <c r="Q46" s="366"/>
      <c r="R46" s="365"/>
      <c r="S46" s="365"/>
      <c r="T46" s="366"/>
    </row>
    <row r="47" spans="1:20">
      <c r="A47" s="279">
        <v>31016</v>
      </c>
      <c r="B47" s="280" t="s">
        <v>65</v>
      </c>
      <c r="C47" s="256">
        <v>5479</v>
      </c>
      <c r="D47" s="307"/>
      <c r="E47" s="139"/>
      <c r="F47" s="284">
        <v>107500000</v>
      </c>
      <c r="G47" s="306"/>
      <c r="H47" s="248"/>
      <c r="I47" s="175"/>
      <c r="J47" s="175"/>
    </row>
    <row r="48" spans="1:20">
      <c r="A48" s="279">
        <v>31002</v>
      </c>
      <c r="B48" s="280" t="s">
        <v>68</v>
      </c>
      <c r="C48" s="256">
        <v>19887</v>
      </c>
      <c r="D48" s="307"/>
      <c r="E48" s="139"/>
      <c r="F48" s="284">
        <v>330600000</v>
      </c>
      <c r="G48" s="306"/>
      <c r="H48" s="248"/>
      <c r="I48" s="175"/>
      <c r="J48" s="175"/>
    </row>
    <row r="49" spans="1:20">
      <c r="A49" s="279"/>
      <c r="B49" s="280"/>
      <c r="C49" s="256"/>
      <c r="D49" s="328"/>
      <c r="E49" s="139"/>
      <c r="F49" s="284"/>
      <c r="G49" s="327"/>
      <c r="H49" s="248"/>
      <c r="I49" s="175"/>
      <c r="J49" s="175"/>
    </row>
    <row r="50" spans="1:20" s="353" customFormat="1" ht="15">
      <c r="A50" s="357" t="s">
        <v>143</v>
      </c>
      <c r="B50" s="358"/>
      <c r="C50" s="359"/>
      <c r="D50" s="360"/>
      <c r="E50" s="361"/>
      <c r="F50" s="362"/>
      <c r="G50" s="363"/>
      <c r="H50" s="364"/>
      <c r="I50" s="365"/>
      <c r="J50" s="365"/>
      <c r="K50" s="366"/>
      <c r="L50" s="365"/>
      <c r="M50" s="365"/>
      <c r="N50" s="366"/>
      <c r="O50" s="365"/>
      <c r="P50" s="365"/>
      <c r="Q50" s="366"/>
      <c r="R50" s="365"/>
      <c r="S50" s="365"/>
      <c r="T50" s="366"/>
    </row>
    <row r="51" spans="1:20">
      <c r="A51" s="279">
        <v>32356</v>
      </c>
      <c r="B51" s="280" t="s">
        <v>149</v>
      </c>
      <c r="C51" s="256">
        <v>13811</v>
      </c>
      <c r="D51" s="328"/>
      <c r="E51" s="139"/>
      <c r="F51" s="284">
        <v>129900000</v>
      </c>
      <c r="G51" s="327"/>
      <c r="H51" s="248"/>
      <c r="I51" s="175"/>
      <c r="J51" s="175"/>
    </row>
    <row r="52" spans="1:20">
      <c r="A52" s="279">
        <v>32354</v>
      </c>
      <c r="B52" s="280" t="s">
        <v>148</v>
      </c>
      <c r="C52" s="256">
        <v>10265</v>
      </c>
      <c r="D52" s="318"/>
      <c r="E52" s="139"/>
      <c r="F52" s="284">
        <v>114500000</v>
      </c>
      <c r="G52" s="317"/>
      <c r="H52" s="248"/>
      <c r="I52" s="175"/>
      <c r="J52" s="175"/>
    </row>
    <row r="53" spans="1:20">
      <c r="A53" s="279"/>
      <c r="B53" s="280"/>
      <c r="C53" s="256"/>
      <c r="D53" s="334"/>
      <c r="E53" s="139"/>
      <c r="F53" s="284"/>
      <c r="G53" s="333"/>
      <c r="H53" s="248"/>
      <c r="I53" s="175"/>
      <c r="J53" s="175"/>
    </row>
    <row r="54" spans="1:20" ht="15">
      <c r="A54" s="357" t="s">
        <v>249</v>
      </c>
      <c r="B54" s="280"/>
      <c r="C54" s="256"/>
      <c r="D54" s="334"/>
      <c r="E54" s="139"/>
      <c r="F54" s="284"/>
      <c r="G54" s="333"/>
      <c r="H54" s="248"/>
      <c r="I54" s="175"/>
      <c r="J54" s="175"/>
    </row>
    <row r="55" spans="1:20">
      <c r="A55" s="279">
        <v>34002</v>
      </c>
      <c r="B55" s="280" t="s">
        <v>251</v>
      </c>
      <c r="C55" s="256">
        <v>5664</v>
      </c>
      <c r="D55" s="334"/>
      <c r="E55" s="139"/>
      <c r="F55" s="284">
        <v>76000000</v>
      </c>
      <c r="G55" s="333"/>
      <c r="H55" s="248"/>
      <c r="I55" s="175"/>
      <c r="J55" s="175"/>
    </row>
    <row r="56" spans="1:20">
      <c r="A56" s="279"/>
      <c r="B56" s="280"/>
      <c r="C56" s="256"/>
      <c r="D56" s="318"/>
      <c r="E56" s="139"/>
      <c r="F56" s="284"/>
      <c r="G56" s="317"/>
      <c r="H56" s="248"/>
      <c r="I56" s="175"/>
      <c r="J56" s="175"/>
    </row>
    <row r="57" spans="1:20" s="353" customFormat="1" ht="15">
      <c r="A57" s="357" t="s">
        <v>83</v>
      </c>
      <c r="B57" s="358"/>
      <c r="C57" s="359"/>
      <c r="D57" s="360"/>
      <c r="E57" s="361"/>
      <c r="F57" s="362"/>
      <c r="G57" s="363"/>
      <c r="H57" s="364"/>
      <c r="I57" s="365"/>
      <c r="J57" s="368"/>
      <c r="K57" s="366"/>
      <c r="L57" s="365"/>
      <c r="M57" s="365"/>
      <c r="N57" s="366"/>
      <c r="O57" s="365"/>
      <c r="P57" s="365"/>
      <c r="Q57" s="366"/>
      <c r="R57" s="365"/>
      <c r="S57" s="365"/>
      <c r="T57" s="366"/>
    </row>
    <row r="58" spans="1:20">
      <c r="A58" s="279">
        <v>37501</v>
      </c>
      <c r="B58" s="280" t="s">
        <v>84</v>
      </c>
      <c r="C58" s="256">
        <v>11339</v>
      </c>
      <c r="D58" s="318"/>
      <c r="E58" s="139"/>
      <c r="F58" s="284">
        <v>155000000</v>
      </c>
      <c r="G58" s="317"/>
      <c r="H58" s="248"/>
      <c r="I58" s="175"/>
    </row>
    <row r="59" spans="1:20">
      <c r="A59" s="279"/>
      <c r="B59" s="280"/>
      <c r="C59" s="256"/>
      <c r="D59" s="318"/>
      <c r="E59" s="139"/>
      <c r="F59" s="284"/>
      <c r="G59" s="317"/>
      <c r="H59" s="248"/>
      <c r="I59" s="175"/>
    </row>
    <row r="60" spans="1:20" s="353" customFormat="1" ht="15">
      <c r="A60" s="357" t="s">
        <v>162</v>
      </c>
      <c r="B60" s="358"/>
      <c r="C60" s="359"/>
      <c r="D60" s="360"/>
      <c r="E60" s="361"/>
      <c r="F60" s="362"/>
      <c r="G60" s="363"/>
      <c r="H60" s="364"/>
      <c r="I60" s="365"/>
      <c r="J60" s="365"/>
      <c r="K60" s="366"/>
      <c r="L60" s="365"/>
      <c r="M60" s="365"/>
      <c r="N60" s="366"/>
      <c r="O60" s="365"/>
      <c r="P60" s="365"/>
      <c r="Q60" s="366"/>
      <c r="R60" s="365"/>
      <c r="S60" s="365"/>
      <c r="T60" s="366"/>
    </row>
    <row r="61" spans="1:20">
      <c r="A61" s="279">
        <v>38300</v>
      </c>
      <c r="B61" s="280" t="s">
        <v>164</v>
      </c>
      <c r="C61" s="256">
        <v>580</v>
      </c>
      <c r="D61" s="307"/>
      <c r="E61" s="139"/>
      <c r="F61" s="284">
        <v>18900000</v>
      </c>
      <c r="G61" s="306"/>
      <c r="H61" s="248"/>
      <c r="I61" s="175"/>
    </row>
    <row r="62" spans="1:20" ht="13.5" thickBot="1">
      <c r="A62" s="252"/>
      <c r="B62" s="180"/>
      <c r="C62" s="257"/>
      <c r="D62" s="181"/>
      <c r="E62" s="182"/>
      <c r="F62" s="219"/>
      <c r="G62" s="214"/>
      <c r="H62" s="215"/>
    </row>
    <row r="63" spans="1:20" ht="13.5" thickTop="1">
      <c r="A63" s="160"/>
      <c r="B63" s="33" t="s">
        <v>24</v>
      </c>
      <c r="C63" s="216">
        <f>SUM(C9:C62)</f>
        <v>207379</v>
      </c>
      <c r="D63" s="156" t="e">
        <f>SUM(#REF!)</f>
        <v>#REF!</v>
      </c>
      <c r="E63" s="158"/>
      <c r="F63" s="261">
        <f>SUM(F8:F62)</f>
        <v>3507754861</v>
      </c>
      <c r="G63" s="212" t="e">
        <f>SUM(#REF!)</f>
        <v>#REF!</v>
      </c>
      <c r="H63" s="73"/>
    </row>
    <row r="64" spans="1:20">
      <c r="C64" s="34"/>
      <c r="D64" s="34"/>
      <c r="F64" s="285"/>
    </row>
    <row r="65" spans="3:9">
      <c r="C65" s="34"/>
      <c r="D65" s="34"/>
      <c r="F65" s="285"/>
    </row>
    <row r="66" spans="3:9">
      <c r="C66" s="34"/>
      <c r="D66" s="34"/>
      <c r="F66" s="285"/>
      <c r="I66" s="64"/>
    </row>
    <row r="67" spans="3:9">
      <c r="C67" s="34"/>
      <c r="D67" s="34"/>
    </row>
  </sheetData>
  <mergeCells count="4">
    <mergeCell ref="F6:G6"/>
    <mergeCell ref="A4:G4"/>
    <mergeCell ref="C6:D6"/>
    <mergeCell ref="C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7"/>
  <sheetViews>
    <sheetView workbookViewId="0">
      <selection activeCell="B48" sqref="B48"/>
    </sheetView>
  </sheetViews>
  <sheetFormatPr defaultRowHeight="12.75"/>
  <cols>
    <col min="1" max="1" width="13.42578125" customWidth="1"/>
    <col min="2" max="2" width="20" customWidth="1"/>
    <col min="3" max="3" width="10.140625" customWidth="1"/>
    <col min="4" max="4" width="7.85546875" hidden="1" customWidth="1"/>
    <col min="5" max="5" width="7.28515625" style="43" hidden="1" customWidth="1"/>
    <col min="6" max="6" width="13.85546875" customWidth="1"/>
    <col min="7" max="7" width="12.140625" hidden="1" customWidth="1"/>
    <col min="8" max="8" width="9" customWidth="1"/>
    <col min="9" max="9" width="13.42578125" customWidth="1"/>
    <col min="10" max="10" width="10.7109375" hidden="1" customWidth="1"/>
    <col min="11" max="11" width="8.140625" customWidth="1"/>
    <col min="12" max="12" width="14" customWidth="1"/>
    <col min="13" max="13" width="11.140625" hidden="1" customWidth="1"/>
    <col min="14" max="14" width="8.140625" customWidth="1"/>
    <col min="15" max="15" width="13.42578125" customWidth="1"/>
    <col min="16" max="16" width="11.140625" hidden="1" customWidth="1"/>
    <col min="17" max="17" width="7.5703125" customWidth="1"/>
    <col min="18" max="18" width="15.140625" customWidth="1"/>
    <col min="19" max="19" width="11.140625" hidden="1" customWidth="1"/>
    <col min="20" max="20" width="8" customWidth="1"/>
    <col min="21" max="21" width="12.85546875" customWidth="1"/>
    <col min="22" max="22" width="10.140625" hidden="1" customWidth="1"/>
    <col min="23" max="23" width="8.140625" customWidth="1"/>
    <col min="24" max="24" width="13.7109375" customWidth="1"/>
    <col min="25" max="25" width="9.140625" style="34" hidden="1" customWidth="1"/>
    <col min="26" max="26" width="7.28515625" customWidth="1"/>
    <col min="27" max="27" width="14.7109375" customWidth="1"/>
    <col min="28" max="28" width="0.140625" customWidth="1"/>
    <col min="29" max="29" width="7.7109375" customWidth="1"/>
    <col min="30" max="30" width="14.7109375" customWidth="1"/>
    <col min="31" max="31" width="9.140625" customWidth="1"/>
  </cols>
  <sheetData>
    <row r="1" spans="1:32" ht="15.75">
      <c r="A1" s="50" t="s">
        <v>0</v>
      </c>
      <c r="B1" s="50"/>
      <c r="C1" s="50"/>
      <c r="D1" s="50"/>
      <c r="E1" s="58"/>
      <c r="F1" s="50"/>
      <c r="G1" s="50"/>
      <c r="H1" s="50"/>
    </row>
    <row r="2" spans="1:32" ht="15.75">
      <c r="A2" s="50" t="s">
        <v>17</v>
      </c>
      <c r="B2" s="50"/>
      <c r="C2" s="50"/>
      <c r="D2" s="50"/>
      <c r="E2" s="58"/>
      <c r="F2" s="50"/>
      <c r="G2" s="50"/>
      <c r="H2" s="50"/>
    </row>
    <row r="3" spans="1:32" ht="15.75">
      <c r="A3" s="55" t="s">
        <v>49</v>
      </c>
      <c r="B3" s="55"/>
      <c r="C3" s="49"/>
      <c r="D3" s="49"/>
      <c r="E3" s="58"/>
      <c r="F3" s="49"/>
      <c r="G3" s="49"/>
      <c r="H3" s="49"/>
    </row>
    <row r="4" spans="1:32">
      <c r="F4" s="46"/>
      <c r="T4" s="74"/>
    </row>
    <row r="5" spans="1:32">
      <c r="A5" s="42"/>
      <c r="B5" s="38"/>
      <c r="C5" s="435" t="s">
        <v>12</v>
      </c>
      <c r="D5" s="435"/>
      <c r="E5" s="59"/>
      <c r="F5" s="433" t="s">
        <v>30</v>
      </c>
      <c r="G5" s="415"/>
      <c r="H5" s="416"/>
      <c r="I5" s="433" t="s">
        <v>33</v>
      </c>
      <c r="J5" s="415"/>
      <c r="K5" s="416"/>
      <c r="L5" s="433" t="s">
        <v>35</v>
      </c>
      <c r="M5" s="415"/>
      <c r="N5" s="416"/>
      <c r="O5" s="433" t="s">
        <v>38</v>
      </c>
      <c r="P5" s="430"/>
      <c r="Q5" s="434"/>
      <c r="R5" s="433" t="s">
        <v>39</v>
      </c>
      <c r="S5" s="434"/>
      <c r="T5" s="135"/>
      <c r="U5" s="433" t="s">
        <v>41</v>
      </c>
      <c r="V5" s="430"/>
      <c r="W5" s="434"/>
      <c r="X5" s="433" t="s">
        <v>51</v>
      </c>
      <c r="Y5" s="430"/>
      <c r="Z5" s="430"/>
      <c r="AA5" s="430"/>
      <c r="AB5" s="430"/>
      <c r="AC5" s="430"/>
      <c r="AD5" s="430"/>
      <c r="AE5" s="430"/>
      <c r="AF5" s="430"/>
    </row>
    <row r="6" spans="1:32">
      <c r="A6" s="42"/>
      <c r="B6" s="38"/>
      <c r="C6" s="436" t="s">
        <v>50</v>
      </c>
      <c r="D6" s="436"/>
      <c r="E6" s="59"/>
      <c r="F6" s="417" t="s">
        <v>16</v>
      </c>
      <c r="G6" s="415"/>
      <c r="H6" s="70" t="s">
        <v>18</v>
      </c>
      <c r="I6" s="417" t="s">
        <v>16</v>
      </c>
      <c r="J6" s="415"/>
      <c r="K6" s="70" t="s">
        <v>18</v>
      </c>
      <c r="L6" s="417" t="s">
        <v>16</v>
      </c>
      <c r="M6" s="415"/>
      <c r="N6" s="70" t="s">
        <v>18</v>
      </c>
      <c r="O6" s="417" t="s">
        <v>16</v>
      </c>
      <c r="P6" s="415"/>
      <c r="Q6" s="97" t="s">
        <v>18</v>
      </c>
      <c r="R6" s="417" t="s">
        <v>16</v>
      </c>
      <c r="S6" s="416"/>
      <c r="T6" s="70" t="s">
        <v>18</v>
      </c>
      <c r="U6" s="417" t="s">
        <v>16</v>
      </c>
      <c r="V6" s="415"/>
      <c r="W6" s="97" t="s">
        <v>18</v>
      </c>
      <c r="X6" s="417" t="s">
        <v>16</v>
      </c>
      <c r="Y6" s="415"/>
      <c r="Z6" s="97" t="s">
        <v>18</v>
      </c>
      <c r="AA6" s="431"/>
      <c r="AB6" s="432"/>
      <c r="AC6" s="88"/>
      <c r="AD6" s="431"/>
      <c r="AE6" s="432"/>
      <c r="AF6" s="88"/>
    </row>
    <row r="7" spans="1:32">
      <c r="A7" s="35" t="s">
        <v>13</v>
      </c>
      <c r="B7" s="36" t="s">
        <v>14</v>
      </c>
      <c r="C7" s="36"/>
      <c r="D7" s="36" t="s">
        <v>26</v>
      </c>
      <c r="E7" s="41" t="s">
        <v>27</v>
      </c>
      <c r="F7" s="105"/>
      <c r="G7" s="65" t="s">
        <v>26</v>
      </c>
      <c r="H7" s="71" t="s">
        <v>15</v>
      </c>
      <c r="I7" s="105"/>
      <c r="J7" s="65" t="s">
        <v>26</v>
      </c>
      <c r="K7" s="71" t="s">
        <v>15</v>
      </c>
      <c r="L7" s="105"/>
      <c r="M7" s="65" t="s">
        <v>26</v>
      </c>
      <c r="N7" s="71" t="s">
        <v>15</v>
      </c>
      <c r="O7" s="105"/>
      <c r="P7" s="65" t="s">
        <v>26</v>
      </c>
      <c r="Q7" s="98" t="s">
        <v>15</v>
      </c>
      <c r="R7" s="105"/>
      <c r="S7" s="107" t="s">
        <v>26</v>
      </c>
      <c r="T7" s="71" t="s">
        <v>15</v>
      </c>
      <c r="U7" s="105"/>
      <c r="V7" s="65" t="s">
        <v>26</v>
      </c>
      <c r="W7" s="98" t="s">
        <v>15</v>
      </c>
      <c r="X7" s="105"/>
      <c r="Y7" s="187" t="s">
        <v>26</v>
      </c>
      <c r="Z7" s="98" t="s">
        <v>15</v>
      </c>
      <c r="AA7" s="304"/>
      <c r="AB7" s="304"/>
      <c r="AC7" s="88"/>
      <c r="AD7" s="304"/>
      <c r="AE7" s="304"/>
      <c r="AF7" s="88"/>
    </row>
    <row r="8" spans="1:32" ht="13.5" customHeight="1">
      <c r="A8" s="230"/>
      <c r="B8" s="205"/>
      <c r="C8" s="169"/>
      <c r="F8" s="206"/>
      <c r="H8" s="80"/>
      <c r="I8" s="208"/>
      <c r="K8" s="80"/>
      <c r="L8" s="208"/>
      <c r="N8" s="232"/>
      <c r="O8" s="208"/>
      <c r="Q8" s="80"/>
      <c r="R8" s="208"/>
      <c r="S8" s="99"/>
      <c r="T8" s="320"/>
      <c r="U8" s="206"/>
      <c r="W8" s="80"/>
      <c r="X8" s="206"/>
      <c r="Z8" s="80"/>
      <c r="AA8" s="308"/>
      <c r="AB8" s="37"/>
      <c r="AC8" s="202"/>
      <c r="AD8" s="309"/>
      <c r="AE8" s="37"/>
      <c r="AF8" s="202"/>
    </row>
    <row r="9" spans="1:32" s="353" customFormat="1" ht="13.5" customHeight="1">
      <c r="A9" s="369" t="s">
        <v>184</v>
      </c>
      <c r="B9" s="355"/>
      <c r="C9" s="380"/>
      <c r="E9" s="371"/>
      <c r="F9" s="372"/>
      <c r="H9" s="373"/>
      <c r="I9" s="352"/>
      <c r="K9" s="373"/>
      <c r="L9" s="352"/>
      <c r="N9" s="374"/>
      <c r="O9" s="352"/>
      <c r="Q9" s="373"/>
      <c r="R9" s="352"/>
      <c r="S9" s="375"/>
      <c r="T9" s="376"/>
      <c r="U9" s="372"/>
      <c r="W9" s="373"/>
      <c r="X9" s="372"/>
      <c r="Y9" s="381"/>
      <c r="Z9" s="373"/>
      <c r="AA9" s="379"/>
      <c r="AB9" s="383"/>
      <c r="AC9" s="384"/>
      <c r="AD9" s="385"/>
      <c r="AE9" s="383"/>
      <c r="AF9" s="384"/>
    </row>
    <row r="10" spans="1:32" ht="13.5" customHeight="1">
      <c r="A10" s="230">
        <v>3017</v>
      </c>
      <c r="B10" s="319" t="s">
        <v>187</v>
      </c>
      <c r="C10" s="169">
        <v>18879</v>
      </c>
      <c r="F10" s="206">
        <v>4000000</v>
      </c>
      <c r="H10" s="80">
        <v>0.5</v>
      </c>
      <c r="I10" s="208">
        <v>4000000</v>
      </c>
      <c r="K10" s="80">
        <v>0.49</v>
      </c>
      <c r="L10" s="208">
        <v>4000000</v>
      </c>
      <c r="N10" s="232">
        <v>0.48</v>
      </c>
      <c r="O10" s="208">
        <v>4000000</v>
      </c>
      <c r="Q10" s="80">
        <v>0.47</v>
      </c>
      <c r="R10" s="208"/>
      <c r="S10" s="99"/>
      <c r="T10" s="320"/>
      <c r="U10" s="206"/>
      <c r="W10" s="80"/>
      <c r="X10" s="206"/>
      <c r="Z10" s="80"/>
      <c r="AA10" s="308"/>
      <c r="AB10" s="37"/>
      <c r="AC10" s="202"/>
      <c r="AD10" s="309"/>
      <c r="AE10" s="37"/>
      <c r="AF10" s="202"/>
    </row>
    <row r="11" spans="1:32" ht="13.5" customHeight="1">
      <c r="A11" s="230">
        <v>3400</v>
      </c>
      <c r="B11" s="319" t="s">
        <v>191</v>
      </c>
      <c r="C11" s="169">
        <v>13682</v>
      </c>
      <c r="F11" s="206">
        <v>3900000</v>
      </c>
      <c r="H11" s="80">
        <v>0.5</v>
      </c>
      <c r="I11" s="208">
        <v>4000000</v>
      </c>
      <c r="K11" s="80">
        <v>0.49</v>
      </c>
      <c r="L11" s="208">
        <v>4100000</v>
      </c>
      <c r="N11" s="232">
        <v>0.48</v>
      </c>
      <c r="O11" s="208">
        <v>4200000</v>
      </c>
      <c r="Q11" s="80">
        <v>0.47</v>
      </c>
      <c r="R11" s="208"/>
      <c r="S11" s="99"/>
      <c r="T11" s="320"/>
      <c r="U11" s="206"/>
      <c r="W11" s="80"/>
      <c r="X11" s="206"/>
      <c r="Z11" s="80"/>
      <c r="AA11" s="308"/>
      <c r="AB11" s="37"/>
      <c r="AC11" s="202"/>
      <c r="AD11" s="309"/>
      <c r="AE11" s="37"/>
      <c r="AF11" s="202"/>
    </row>
    <row r="12" spans="1:32" ht="13.5" customHeight="1">
      <c r="A12" s="230"/>
      <c r="B12" s="319"/>
      <c r="C12" s="169"/>
      <c r="F12" s="206"/>
      <c r="H12" s="80"/>
      <c r="I12" s="208"/>
      <c r="K12" s="80"/>
      <c r="L12" s="208"/>
      <c r="N12" s="232"/>
      <c r="O12" s="208"/>
      <c r="Q12" s="80"/>
      <c r="R12" s="208"/>
      <c r="S12" s="99"/>
      <c r="T12" s="320"/>
      <c r="U12" s="206"/>
      <c r="W12" s="80"/>
      <c r="X12" s="206"/>
      <c r="Z12" s="80"/>
      <c r="AA12" s="308"/>
      <c r="AB12" s="37"/>
      <c r="AC12" s="202"/>
      <c r="AD12" s="309"/>
      <c r="AE12" s="37"/>
      <c r="AF12" s="202"/>
    </row>
    <row r="13" spans="1:32" ht="13.5" customHeight="1">
      <c r="A13" s="369" t="s">
        <v>290</v>
      </c>
      <c r="B13" s="319"/>
      <c r="C13" s="169"/>
      <c r="F13" s="206"/>
      <c r="H13" s="80"/>
      <c r="I13" s="208"/>
      <c r="K13" s="80"/>
      <c r="L13" s="208"/>
      <c r="N13" s="232"/>
      <c r="O13" s="208"/>
      <c r="Q13" s="80"/>
      <c r="R13" s="208"/>
      <c r="S13" s="99"/>
      <c r="T13" s="320"/>
      <c r="U13" s="206"/>
      <c r="W13" s="80"/>
      <c r="X13" s="206"/>
      <c r="Z13" s="80"/>
      <c r="AA13" s="308"/>
      <c r="AB13" s="37"/>
      <c r="AC13" s="202"/>
      <c r="AD13" s="309"/>
      <c r="AE13" s="37"/>
      <c r="AF13" s="202"/>
    </row>
    <row r="14" spans="1:32" ht="13.5" customHeight="1">
      <c r="A14" s="230">
        <v>5121</v>
      </c>
      <c r="B14" s="319" t="s">
        <v>291</v>
      </c>
      <c r="C14" s="169">
        <v>3725</v>
      </c>
      <c r="F14" s="206">
        <v>7950243</v>
      </c>
      <c r="H14" s="80">
        <v>2.4700000000000002</v>
      </c>
      <c r="I14" s="208">
        <v>7666145</v>
      </c>
      <c r="K14" s="80">
        <v>2.4700000000000002</v>
      </c>
      <c r="L14" s="208">
        <v>7742806</v>
      </c>
      <c r="N14" s="232">
        <v>2.4700000000000002</v>
      </c>
      <c r="O14" s="208">
        <v>7820235</v>
      </c>
      <c r="Q14" s="80">
        <v>2.4700000000000002</v>
      </c>
      <c r="R14" s="208">
        <v>7898437</v>
      </c>
      <c r="S14" s="99"/>
      <c r="T14" s="320">
        <v>2.4700000000000002</v>
      </c>
      <c r="U14" s="206">
        <v>7977421</v>
      </c>
      <c r="W14" s="80">
        <v>2.4700000000000002</v>
      </c>
      <c r="X14" s="206"/>
      <c r="Z14" s="80"/>
      <c r="AA14" s="308"/>
      <c r="AB14" s="37"/>
      <c r="AC14" s="202"/>
      <c r="AD14" s="309"/>
      <c r="AE14" s="37"/>
      <c r="AF14" s="202"/>
    </row>
    <row r="15" spans="1:32" ht="13.5" customHeight="1">
      <c r="A15" s="280"/>
      <c r="B15" s="94"/>
      <c r="C15" s="169"/>
      <c r="F15" s="79"/>
      <c r="H15" s="80"/>
      <c r="I15" s="79"/>
      <c r="K15" s="80"/>
      <c r="L15" s="79"/>
      <c r="N15" s="232"/>
      <c r="O15" s="79"/>
      <c r="Q15" s="80"/>
      <c r="R15" s="208"/>
      <c r="S15" s="37"/>
      <c r="T15" s="202"/>
      <c r="U15" s="206"/>
      <c r="W15" s="80"/>
      <c r="X15" s="206"/>
      <c r="Z15" s="80"/>
      <c r="AA15" s="308"/>
      <c r="AB15" s="37"/>
      <c r="AC15" s="202"/>
      <c r="AD15" s="309"/>
      <c r="AE15" s="37"/>
      <c r="AF15" s="202"/>
    </row>
    <row r="16" spans="1:32" ht="15">
      <c r="A16" s="339" t="s">
        <v>192</v>
      </c>
      <c r="B16" s="234"/>
      <c r="C16" s="259"/>
      <c r="D16" s="236"/>
      <c r="E16" s="237"/>
      <c r="F16" s="188"/>
      <c r="G16" s="92"/>
      <c r="H16" s="247"/>
      <c r="I16" s="188"/>
      <c r="J16" s="188"/>
      <c r="K16" s="247"/>
      <c r="L16" s="188"/>
      <c r="M16" s="92"/>
      <c r="N16" s="196"/>
      <c r="O16" s="188"/>
      <c r="P16" s="92"/>
      <c r="Q16" s="195"/>
      <c r="R16" s="315"/>
      <c r="S16" s="408"/>
      <c r="T16" s="88"/>
      <c r="U16" s="208"/>
      <c r="W16" s="293"/>
      <c r="X16" s="205"/>
      <c r="Y16"/>
      <c r="Z16" s="295"/>
    </row>
    <row r="17" spans="1:32">
      <c r="A17" s="95">
        <v>7002</v>
      </c>
      <c r="B17" s="234" t="s">
        <v>193</v>
      </c>
      <c r="C17" s="259">
        <v>415</v>
      </c>
      <c r="D17" s="236"/>
      <c r="E17" s="237"/>
      <c r="F17" s="188">
        <v>400000</v>
      </c>
      <c r="G17" s="92"/>
      <c r="H17" s="247">
        <v>0.55000000000000004</v>
      </c>
      <c r="I17" s="188">
        <v>400000</v>
      </c>
      <c r="J17" s="188"/>
      <c r="K17" s="247">
        <v>0.55000000000000004</v>
      </c>
      <c r="L17" s="188"/>
      <c r="M17" s="92"/>
      <c r="N17" s="196"/>
      <c r="O17" s="188"/>
      <c r="P17" s="92"/>
      <c r="Q17" s="195"/>
      <c r="R17" s="315"/>
      <c r="S17" s="408"/>
      <c r="T17" s="88"/>
      <c r="U17" s="208"/>
      <c r="W17" s="293"/>
      <c r="X17" s="205"/>
      <c r="Y17"/>
      <c r="Z17" s="295"/>
    </row>
    <row r="18" spans="1:32" ht="13.5" customHeight="1">
      <c r="A18" s="230"/>
      <c r="B18" s="319"/>
      <c r="C18" s="169"/>
      <c r="F18" s="206"/>
      <c r="H18" s="80"/>
      <c r="I18" s="208"/>
      <c r="K18" s="80"/>
      <c r="L18" s="208"/>
      <c r="N18" s="232"/>
      <c r="O18" s="208"/>
      <c r="Q18" s="80"/>
      <c r="R18" s="208"/>
      <c r="S18" s="99"/>
      <c r="T18" s="320"/>
      <c r="U18" s="206"/>
      <c r="W18" s="80"/>
      <c r="X18" s="206"/>
      <c r="Z18" s="80"/>
      <c r="AA18" s="308"/>
      <c r="AB18" s="37"/>
      <c r="AC18" s="202"/>
      <c r="AD18" s="309"/>
      <c r="AE18" s="37"/>
      <c r="AF18" s="202"/>
    </row>
    <row r="19" spans="1:32" s="353" customFormat="1" ht="13.5" customHeight="1">
      <c r="A19" s="369" t="s">
        <v>210</v>
      </c>
      <c r="B19" s="355"/>
      <c r="C19" s="380"/>
      <c r="E19" s="371"/>
      <c r="F19" s="372"/>
      <c r="H19" s="373"/>
      <c r="I19" s="352"/>
      <c r="K19" s="373"/>
      <c r="L19" s="352"/>
      <c r="N19" s="374"/>
      <c r="O19" s="352"/>
      <c r="Q19" s="373"/>
      <c r="R19" s="352"/>
      <c r="S19" s="375"/>
      <c r="T19" s="376"/>
      <c r="U19" s="372"/>
      <c r="W19" s="373"/>
      <c r="X19" s="372"/>
      <c r="Y19" s="381"/>
      <c r="Z19" s="373"/>
      <c r="AA19" s="379"/>
      <c r="AB19" s="383"/>
      <c r="AC19" s="384"/>
      <c r="AD19" s="385"/>
      <c r="AE19" s="383"/>
      <c r="AF19" s="384"/>
    </row>
    <row r="20" spans="1:32" ht="13.5" customHeight="1">
      <c r="A20" s="230">
        <v>8122</v>
      </c>
      <c r="B20" s="205" t="s">
        <v>212</v>
      </c>
      <c r="C20" s="169">
        <v>6481</v>
      </c>
      <c r="F20" s="206">
        <v>3047682</v>
      </c>
      <c r="H20" s="80">
        <v>0.61</v>
      </c>
      <c r="I20" s="208">
        <v>3094112</v>
      </c>
      <c r="K20" s="80">
        <v>0.6</v>
      </c>
      <c r="L20" s="208">
        <v>3141936</v>
      </c>
      <c r="N20" s="232">
        <v>0.59</v>
      </c>
      <c r="O20" s="208">
        <v>3191194</v>
      </c>
      <c r="Q20" s="80">
        <v>0.57999999999999996</v>
      </c>
      <c r="R20" s="208"/>
      <c r="S20" s="99"/>
      <c r="T20" s="320"/>
      <c r="U20" s="206"/>
      <c r="W20" s="80"/>
      <c r="X20" s="206"/>
      <c r="Z20" s="80"/>
      <c r="AA20" s="308"/>
      <c r="AB20" s="37"/>
      <c r="AC20" s="202"/>
      <c r="AD20" s="309"/>
      <c r="AE20" s="37"/>
      <c r="AF20" s="202"/>
    </row>
    <row r="21" spans="1:32">
      <c r="A21" s="230"/>
      <c r="B21" s="205"/>
      <c r="C21" s="169"/>
      <c r="F21" s="206"/>
      <c r="H21" s="80"/>
      <c r="I21" s="208"/>
      <c r="K21" s="80"/>
      <c r="L21" s="208"/>
      <c r="N21" s="232"/>
      <c r="O21" s="208"/>
      <c r="Q21" s="80"/>
      <c r="R21" s="208"/>
      <c r="S21" s="99"/>
      <c r="T21" s="320"/>
      <c r="U21" s="206"/>
      <c r="W21" s="80"/>
      <c r="X21" s="206"/>
      <c r="Z21" s="80"/>
      <c r="AA21" s="308"/>
      <c r="AB21" s="37"/>
      <c r="AC21" s="202"/>
      <c r="AD21" s="309"/>
      <c r="AE21" s="37"/>
      <c r="AF21" s="202"/>
    </row>
    <row r="22" spans="1:32" s="353" customFormat="1" ht="15">
      <c r="A22" s="369" t="s">
        <v>55</v>
      </c>
      <c r="B22" s="355"/>
      <c r="C22" s="380"/>
      <c r="E22" s="371"/>
      <c r="F22" s="372"/>
      <c r="H22" s="373"/>
      <c r="I22" s="352"/>
      <c r="K22" s="373"/>
      <c r="L22" s="352"/>
      <c r="N22" s="374"/>
      <c r="O22" s="352"/>
      <c r="Q22" s="373"/>
      <c r="R22" s="352"/>
      <c r="S22" s="375"/>
      <c r="T22" s="376"/>
      <c r="U22" s="372"/>
      <c r="W22" s="373"/>
      <c r="X22" s="372"/>
      <c r="Y22" s="381"/>
      <c r="Z22" s="373"/>
      <c r="AA22" s="379"/>
      <c r="AB22" s="383"/>
      <c r="AC22" s="384"/>
      <c r="AD22" s="385"/>
      <c r="AE22" s="383"/>
      <c r="AF22" s="384"/>
    </row>
    <row r="23" spans="1:32">
      <c r="A23" s="230">
        <v>15204</v>
      </c>
      <c r="B23" s="205" t="s">
        <v>56</v>
      </c>
      <c r="C23" s="169">
        <v>928</v>
      </c>
      <c r="F23" s="206">
        <v>350000</v>
      </c>
      <c r="H23" s="80">
        <v>0.17</v>
      </c>
      <c r="I23" s="208">
        <v>350000</v>
      </c>
      <c r="K23" s="80">
        <v>0.17</v>
      </c>
      <c r="L23" s="208">
        <v>350000</v>
      </c>
      <c r="N23" s="232">
        <v>0.17</v>
      </c>
      <c r="O23" s="208">
        <v>350000</v>
      </c>
      <c r="Q23" s="80">
        <v>0.17</v>
      </c>
      <c r="R23" s="208"/>
      <c r="S23" s="99"/>
      <c r="T23" s="320"/>
      <c r="U23" s="206"/>
      <c r="W23" s="80"/>
      <c r="X23" s="206"/>
      <c r="Z23" s="80"/>
      <c r="AA23" s="308"/>
      <c r="AB23" s="37"/>
      <c r="AC23" s="202"/>
      <c r="AD23" s="309"/>
      <c r="AE23" s="37"/>
      <c r="AF23" s="202"/>
    </row>
    <row r="24" spans="1:32">
      <c r="A24" s="230"/>
      <c r="B24" s="205"/>
      <c r="C24" s="169"/>
      <c r="F24" s="206"/>
      <c r="H24" s="80"/>
      <c r="I24" s="208"/>
      <c r="K24" s="80"/>
      <c r="L24" s="208"/>
      <c r="N24" s="232"/>
      <c r="O24" s="208"/>
      <c r="Q24" s="80"/>
      <c r="R24" s="208"/>
      <c r="S24" s="99"/>
      <c r="T24" s="320"/>
      <c r="U24" s="206"/>
      <c r="W24" s="80"/>
      <c r="X24" s="206"/>
      <c r="Z24" s="80"/>
      <c r="AA24" s="308"/>
      <c r="AB24" s="37"/>
      <c r="AC24" s="202"/>
      <c r="AD24" s="309"/>
      <c r="AE24" s="37"/>
      <c r="AF24" s="202"/>
    </row>
    <row r="25" spans="1:32" s="353" customFormat="1" ht="15">
      <c r="A25" s="369" t="s">
        <v>88</v>
      </c>
      <c r="B25" s="355"/>
      <c r="C25" s="380"/>
      <c r="E25" s="371"/>
      <c r="F25" s="372"/>
      <c r="H25" s="373"/>
      <c r="I25" s="352"/>
      <c r="K25" s="373"/>
      <c r="L25" s="352"/>
      <c r="N25" s="374"/>
      <c r="O25" s="352"/>
      <c r="Q25" s="373"/>
      <c r="R25" s="352"/>
      <c r="S25" s="375"/>
      <c r="T25" s="376"/>
      <c r="U25" s="372"/>
      <c r="W25" s="373"/>
      <c r="X25" s="372"/>
      <c r="Y25" s="381"/>
      <c r="Z25" s="373"/>
      <c r="AA25" s="379"/>
      <c r="AB25" s="383"/>
      <c r="AC25" s="384"/>
      <c r="AD25" s="385"/>
      <c r="AE25" s="383"/>
      <c r="AF25" s="384"/>
    </row>
    <row r="26" spans="1:32">
      <c r="A26" s="230">
        <v>17405</v>
      </c>
      <c r="B26" s="319" t="s">
        <v>87</v>
      </c>
      <c r="C26" s="169">
        <v>20290</v>
      </c>
      <c r="F26" s="206">
        <v>37000000</v>
      </c>
      <c r="H26" s="80">
        <v>0.54</v>
      </c>
      <c r="I26" s="208">
        <v>40000000</v>
      </c>
      <c r="K26" s="80">
        <v>0.54</v>
      </c>
      <c r="L26" s="208">
        <v>42000000</v>
      </c>
      <c r="N26" s="232">
        <v>0.53</v>
      </c>
      <c r="O26" s="208">
        <v>44000000</v>
      </c>
      <c r="Q26" s="80">
        <v>0.53</v>
      </c>
      <c r="R26" s="208"/>
      <c r="S26" s="99"/>
      <c r="T26" s="320"/>
      <c r="U26" s="206"/>
      <c r="W26" s="80"/>
      <c r="X26" s="206"/>
      <c r="Z26" s="80"/>
      <c r="AA26" s="308"/>
      <c r="AB26" s="37"/>
      <c r="AC26" s="202"/>
      <c r="AD26" s="309"/>
      <c r="AE26" s="37"/>
      <c r="AF26" s="202"/>
    </row>
    <row r="27" spans="1:32">
      <c r="A27" s="230">
        <v>17411</v>
      </c>
      <c r="B27" s="319" t="s">
        <v>93</v>
      </c>
      <c r="C27" s="169">
        <v>20270</v>
      </c>
      <c r="F27" s="206">
        <v>16571000</v>
      </c>
      <c r="H27" s="80">
        <v>0.53</v>
      </c>
      <c r="I27" s="208">
        <v>16775000</v>
      </c>
      <c r="K27" s="80">
        <v>0.51</v>
      </c>
      <c r="L27" s="208">
        <v>17170000</v>
      </c>
      <c r="N27" s="232">
        <v>0.5</v>
      </c>
      <c r="O27" s="208">
        <v>18000000</v>
      </c>
      <c r="Q27" s="80">
        <v>0.49</v>
      </c>
      <c r="R27" s="208"/>
      <c r="S27" s="99"/>
      <c r="T27" s="320"/>
      <c r="U27" s="206"/>
      <c r="W27" s="80"/>
      <c r="X27" s="206"/>
      <c r="Z27" s="80"/>
      <c r="AA27" s="308"/>
      <c r="AB27" s="111"/>
      <c r="AC27" s="141"/>
      <c r="AD27" s="309"/>
      <c r="AE27" s="111"/>
      <c r="AF27" s="141"/>
    </row>
    <row r="28" spans="1:32" s="122" customFormat="1">
      <c r="A28" s="230">
        <v>17415</v>
      </c>
      <c r="B28" s="205" t="s">
        <v>95</v>
      </c>
      <c r="C28" s="169">
        <v>26524</v>
      </c>
      <c r="D28"/>
      <c r="E28" s="43"/>
      <c r="F28" s="206">
        <v>21500000</v>
      </c>
      <c r="G28"/>
      <c r="H28" s="80">
        <v>0.75</v>
      </c>
      <c r="I28" s="208">
        <v>23000000</v>
      </c>
      <c r="J28"/>
      <c r="K28" s="80">
        <v>0.75</v>
      </c>
      <c r="L28" s="208">
        <v>25000000</v>
      </c>
      <c r="M28"/>
      <c r="N28" s="232">
        <v>0.75</v>
      </c>
      <c r="O28" s="208">
        <v>27000000</v>
      </c>
      <c r="P28"/>
      <c r="Q28" s="80">
        <v>0.75</v>
      </c>
      <c r="R28" s="208">
        <v>29500000</v>
      </c>
      <c r="S28" s="99"/>
      <c r="T28" s="320">
        <v>0.75</v>
      </c>
      <c r="U28" s="206"/>
      <c r="V28"/>
      <c r="W28" s="80"/>
      <c r="X28" s="206"/>
      <c r="Y28" s="34"/>
      <c r="Z28" s="80"/>
      <c r="AA28" s="308"/>
      <c r="AB28" s="38"/>
      <c r="AC28" s="38"/>
      <c r="AD28" s="310"/>
      <c r="AE28" s="38"/>
      <c r="AF28" s="38"/>
    </row>
    <row r="29" spans="1:32" s="122" customFormat="1">
      <c r="A29" s="230">
        <v>17414</v>
      </c>
      <c r="B29" s="205" t="s">
        <v>97</v>
      </c>
      <c r="C29" s="169">
        <v>29572</v>
      </c>
      <c r="D29"/>
      <c r="E29" s="43"/>
      <c r="F29" s="206">
        <v>34200000</v>
      </c>
      <c r="G29"/>
      <c r="H29" s="80">
        <v>0.59</v>
      </c>
      <c r="I29" s="208">
        <v>35900000</v>
      </c>
      <c r="J29"/>
      <c r="K29" s="80">
        <v>0.59</v>
      </c>
      <c r="L29" s="208">
        <v>37600000</v>
      </c>
      <c r="M29"/>
      <c r="N29" s="232">
        <v>0.59</v>
      </c>
      <c r="O29" s="208">
        <v>39100000</v>
      </c>
      <c r="P29"/>
      <c r="Q29" s="80">
        <v>0.59</v>
      </c>
      <c r="R29" s="208"/>
      <c r="S29" s="99"/>
      <c r="T29" s="320"/>
      <c r="U29" s="206"/>
      <c r="V29"/>
      <c r="W29" s="80"/>
      <c r="X29" s="206"/>
      <c r="Y29" s="34"/>
      <c r="Z29" s="80"/>
      <c r="AA29" s="308"/>
      <c r="AB29" s="37"/>
      <c r="AC29" s="37"/>
      <c r="AD29" s="309"/>
      <c r="AE29" s="37"/>
      <c r="AF29" s="37"/>
    </row>
    <row r="30" spans="1:32" s="122" customFormat="1">
      <c r="A30" s="230">
        <v>17417</v>
      </c>
      <c r="B30" s="205" t="s">
        <v>100</v>
      </c>
      <c r="C30" s="169">
        <v>22018</v>
      </c>
      <c r="D30"/>
      <c r="E30" s="43"/>
      <c r="F30" s="206">
        <v>15500000</v>
      </c>
      <c r="G30"/>
      <c r="H30" s="80">
        <v>0.51</v>
      </c>
      <c r="I30" s="208">
        <v>15500000</v>
      </c>
      <c r="J30"/>
      <c r="K30" s="80">
        <v>0.5</v>
      </c>
      <c r="L30" s="208">
        <v>15500000</v>
      </c>
      <c r="M30"/>
      <c r="N30" s="232">
        <v>0.48</v>
      </c>
      <c r="O30" s="208">
        <v>15500000</v>
      </c>
      <c r="P30"/>
      <c r="Q30" s="80">
        <v>0.47</v>
      </c>
      <c r="R30" s="208"/>
      <c r="S30" s="99"/>
      <c r="T30" s="320"/>
      <c r="U30" s="206"/>
      <c r="V30"/>
      <c r="W30" s="80"/>
      <c r="X30" s="206"/>
      <c r="Y30" s="34"/>
      <c r="Z30" s="80"/>
      <c r="AA30" s="308"/>
      <c r="AB30"/>
      <c r="AC30" s="99"/>
    </row>
    <row r="31" spans="1:32" s="122" customFormat="1">
      <c r="A31" s="230">
        <v>17407</v>
      </c>
      <c r="B31" s="205" t="s">
        <v>101</v>
      </c>
      <c r="C31" s="169">
        <v>3285</v>
      </c>
      <c r="D31"/>
      <c r="E31" s="43"/>
      <c r="F31" s="206">
        <v>2845000</v>
      </c>
      <c r="G31"/>
      <c r="H31" s="80">
        <v>0.65</v>
      </c>
      <c r="I31" s="208">
        <v>2845000</v>
      </c>
      <c r="J31"/>
      <c r="K31" s="80">
        <v>0.6</v>
      </c>
      <c r="L31" s="208">
        <v>2845000</v>
      </c>
      <c r="M31"/>
      <c r="N31" s="232">
        <v>0.56000000000000005</v>
      </c>
      <c r="O31" s="208">
        <v>2845000</v>
      </c>
      <c r="P31"/>
      <c r="Q31" s="80">
        <v>0.52</v>
      </c>
      <c r="R31" s="208"/>
      <c r="S31" s="99"/>
      <c r="T31" s="320"/>
      <c r="U31" s="206"/>
      <c r="V31"/>
      <c r="W31" s="80"/>
      <c r="X31" s="206"/>
      <c r="Y31" s="34"/>
      <c r="Z31" s="80"/>
      <c r="AA31" s="308"/>
      <c r="AB31"/>
      <c r="AC31"/>
    </row>
    <row r="32" spans="1:32">
      <c r="A32" s="230">
        <v>17412</v>
      </c>
      <c r="B32" s="205" t="s">
        <v>103</v>
      </c>
      <c r="C32" s="169">
        <v>9593</v>
      </c>
      <c r="F32" s="206">
        <v>3250000</v>
      </c>
      <c r="H32" s="80">
        <v>0.23</v>
      </c>
      <c r="I32" s="208">
        <v>3250000</v>
      </c>
      <c r="K32" s="80">
        <v>0.21</v>
      </c>
      <c r="L32" s="208">
        <v>3250000</v>
      </c>
      <c r="N32" s="232">
        <v>0.19</v>
      </c>
      <c r="O32" s="208">
        <v>3250000</v>
      </c>
      <c r="Q32" s="80">
        <v>0.17</v>
      </c>
      <c r="R32" s="208"/>
      <c r="S32" s="99"/>
      <c r="T32" s="320"/>
      <c r="U32" s="206"/>
      <c r="W32" s="80"/>
      <c r="X32" s="206"/>
      <c r="Z32" s="80"/>
      <c r="AA32" s="308"/>
    </row>
    <row r="33" spans="1:46">
      <c r="A33" s="230">
        <v>17410</v>
      </c>
      <c r="B33" s="205" t="s">
        <v>105</v>
      </c>
      <c r="C33" s="169">
        <v>6795</v>
      </c>
      <c r="F33" s="206">
        <v>4240000</v>
      </c>
      <c r="H33" s="80">
        <v>0.44</v>
      </c>
      <c r="I33" s="208">
        <v>4700000</v>
      </c>
      <c r="K33" s="80">
        <v>0.45</v>
      </c>
      <c r="L33" s="208">
        <v>4800000</v>
      </c>
      <c r="N33" s="232">
        <v>0.44</v>
      </c>
      <c r="O33" s="208">
        <v>5250000</v>
      </c>
      <c r="Q33" s="80">
        <v>0.45</v>
      </c>
      <c r="R33" s="208"/>
      <c r="S33" s="99"/>
      <c r="T33" s="320"/>
      <c r="U33" s="206"/>
      <c r="W33" s="80"/>
      <c r="X33" s="206"/>
      <c r="Z33" s="80"/>
      <c r="AA33" s="308"/>
      <c r="AD33" s="92"/>
      <c r="AE33" s="179"/>
      <c r="AF33" s="141"/>
      <c r="AG33" s="92"/>
      <c r="AH33" s="179"/>
      <c r="AI33" s="141"/>
      <c r="AJ33" s="92"/>
      <c r="AK33" s="147"/>
      <c r="AL33" s="141"/>
      <c r="AM33" s="92"/>
      <c r="AN33" s="147"/>
      <c r="AO33" s="116"/>
      <c r="AP33" s="201"/>
      <c r="AQ33" s="88"/>
      <c r="AR33" s="79"/>
      <c r="AT33" s="202"/>
    </row>
    <row r="34" spans="1:46" s="33" customFormat="1" ht="13.5" customHeight="1">
      <c r="A34" s="230">
        <v>17409</v>
      </c>
      <c r="B34" s="205" t="s">
        <v>106</v>
      </c>
      <c r="C34" s="169">
        <v>8354</v>
      </c>
      <c r="D34"/>
      <c r="E34" s="43"/>
      <c r="F34" s="206">
        <v>2750000</v>
      </c>
      <c r="G34"/>
      <c r="H34" s="80">
        <v>0.39</v>
      </c>
      <c r="I34" s="208">
        <v>2750000</v>
      </c>
      <c r="J34"/>
      <c r="K34" s="80">
        <v>0.35</v>
      </c>
      <c r="L34" s="208">
        <v>2750000</v>
      </c>
      <c r="M34"/>
      <c r="N34" s="232">
        <v>0.32</v>
      </c>
      <c r="O34" s="208">
        <v>2750000</v>
      </c>
      <c r="P34"/>
      <c r="Q34" s="80">
        <v>0.28999999999999998</v>
      </c>
      <c r="R34" s="208"/>
      <c r="S34" s="99"/>
      <c r="T34" s="320"/>
      <c r="U34" s="206"/>
      <c r="V34"/>
      <c r="W34" s="80"/>
      <c r="X34" s="206"/>
      <c r="Y34" s="34"/>
      <c r="Z34" s="80"/>
      <c r="AA34" s="308"/>
      <c r="AB34"/>
      <c r="AC34"/>
    </row>
    <row r="35" spans="1:46" s="33" customFormat="1" ht="13.5" customHeight="1">
      <c r="A35" s="230"/>
      <c r="B35" s="205"/>
      <c r="C35" s="169"/>
      <c r="D35"/>
      <c r="E35" s="43"/>
      <c r="F35" s="206"/>
      <c r="G35"/>
      <c r="H35" s="80"/>
      <c r="I35" s="208"/>
      <c r="J35"/>
      <c r="K35" s="80"/>
      <c r="L35" s="208"/>
      <c r="M35"/>
      <c r="N35" s="232"/>
      <c r="O35" s="208"/>
      <c r="P35"/>
      <c r="Q35" s="80"/>
      <c r="R35" s="208"/>
      <c r="S35" s="99"/>
      <c r="T35" s="320"/>
      <c r="U35" s="206"/>
      <c r="V35"/>
      <c r="W35" s="80"/>
      <c r="X35" s="206"/>
      <c r="Y35" s="34"/>
      <c r="Z35" s="80"/>
      <c r="AA35" s="308"/>
      <c r="AB35"/>
      <c r="AC35"/>
    </row>
    <row r="36" spans="1:46" s="33" customFormat="1" ht="13.5" customHeight="1">
      <c r="A36" s="369" t="s">
        <v>293</v>
      </c>
      <c r="B36" s="205"/>
      <c r="C36" s="169"/>
      <c r="D36"/>
      <c r="E36" s="43"/>
      <c r="F36" s="206"/>
      <c r="G36"/>
      <c r="H36" s="80"/>
      <c r="I36" s="208"/>
      <c r="J36"/>
      <c r="K36" s="80"/>
      <c r="L36" s="208"/>
      <c r="M36"/>
      <c r="N36" s="232"/>
      <c r="O36" s="208"/>
      <c r="P36"/>
      <c r="Q36" s="80"/>
      <c r="R36" s="208"/>
      <c r="S36" s="99"/>
      <c r="T36" s="320"/>
      <c r="U36" s="206"/>
      <c r="V36"/>
      <c r="W36" s="80"/>
      <c r="X36" s="206"/>
      <c r="Y36" s="34"/>
      <c r="Z36" s="80"/>
      <c r="AA36" s="308"/>
      <c r="AB36"/>
      <c r="AC36"/>
    </row>
    <row r="37" spans="1:46" s="33" customFormat="1" ht="13.5" customHeight="1">
      <c r="A37" s="230">
        <v>18100</v>
      </c>
      <c r="B37" s="319" t="s">
        <v>294</v>
      </c>
      <c r="C37" s="169">
        <v>5178</v>
      </c>
      <c r="D37"/>
      <c r="E37" s="43"/>
      <c r="F37" s="206">
        <v>2450000</v>
      </c>
      <c r="G37"/>
      <c r="H37" s="80">
        <v>0.61</v>
      </c>
      <c r="I37" s="208"/>
      <c r="J37"/>
      <c r="K37" s="80"/>
      <c r="L37" s="208"/>
      <c r="M37"/>
      <c r="N37" s="232"/>
      <c r="O37" s="208"/>
      <c r="P37"/>
      <c r="Q37" s="80"/>
      <c r="R37" s="208"/>
      <c r="S37" s="99"/>
      <c r="T37" s="320"/>
      <c r="U37" s="206"/>
      <c r="V37"/>
      <c r="W37" s="80"/>
      <c r="X37" s="206"/>
      <c r="Y37" s="34"/>
      <c r="Z37" s="80"/>
      <c r="AA37" s="308"/>
      <c r="AB37"/>
      <c r="AC37"/>
    </row>
    <row r="38" spans="1:46" s="33" customFormat="1" ht="13.5" customHeight="1">
      <c r="A38" s="230">
        <v>18400</v>
      </c>
      <c r="B38" s="319" t="s">
        <v>295</v>
      </c>
      <c r="C38" s="169">
        <v>5828</v>
      </c>
      <c r="D38"/>
      <c r="E38" s="43"/>
      <c r="F38" s="206">
        <v>9271660</v>
      </c>
      <c r="G38"/>
      <c r="H38" s="80">
        <v>1.26</v>
      </c>
      <c r="I38" s="208">
        <v>9735243</v>
      </c>
      <c r="J38"/>
      <c r="K38" s="80">
        <v>1.26</v>
      </c>
      <c r="L38" s="208">
        <v>10222005</v>
      </c>
      <c r="M38"/>
      <c r="N38" s="232">
        <v>1.26</v>
      </c>
      <c r="O38" s="208">
        <v>10733105</v>
      </c>
      <c r="P38"/>
      <c r="Q38" s="80">
        <v>1.26</v>
      </c>
      <c r="R38" s="208"/>
      <c r="S38" s="99"/>
      <c r="T38" s="320"/>
      <c r="U38" s="206"/>
      <c r="V38"/>
      <c r="W38" s="80"/>
      <c r="X38" s="206"/>
      <c r="Y38" s="34"/>
      <c r="Z38" s="80"/>
      <c r="AA38" s="308"/>
      <c r="AB38"/>
      <c r="AC38"/>
    </row>
    <row r="39" spans="1:46" s="33" customFormat="1" ht="13.5" customHeight="1">
      <c r="A39" s="230"/>
      <c r="B39" s="205"/>
      <c r="C39" s="169"/>
      <c r="D39"/>
      <c r="E39" s="43"/>
      <c r="F39" s="206"/>
      <c r="G39"/>
      <c r="H39" s="80"/>
      <c r="I39" s="208"/>
      <c r="J39"/>
      <c r="K39" s="80"/>
      <c r="L39" s="208"/>
      <c r="M39"/>
      <c r="N39" s="232"/>
      <c r="O39" s="208"/>
      <c r="P39"/>
      <c r="Q39" s="80"/>
      <c r="R39" s="208"/>
      <c r="S39" s="99"/>
      <c r="T39" s="320"/>
      <c r="U39" s="206"/>
      <c r="V39"/>
      <c r="W39" s="80"/>
      <c r="X39" s="206"/>
      <c r="Y39" s="34"/>
      <c r="Z39" s="80"/>
      <c r="AA39" s="308"/>
      <c r="AB39"/>
      <c r="AC39"/>
    </row>
    <row r="40" spans="1:46" s="33" customFormat="1" ht="13.5" customHeight="1">
      <c r="A40" s="369" t="s">
        <v>269</v>
      </c>
      <c r="B40" s="205"/>
      <c r="C40" s="169"/>
      <c r="D40"/>
      <c r="E40" s="43"/>
      <c r="F40" s="206"/>
      <c r="G40"/>
      <c r="H40" s="80"/>
      <c r="I40" s="208"/>
      <c r="J40"/>
      <c r="K40" s="80"/>
      <c r="L40" s="208"/>
      <c r="M40"/>
      <c r="N40" s="232"/>
      <c r="O40" s="208"/>
      <c r="P40"/>
      <c r="Q40" s="80"/>
      <c r="R40" s="208"/>
      <c r="S40" s="99"/>
      <c r="T40" s="320"/>
      <c r="U40" s="206"/>
      <c r="V40"/>
      <c r="W40" s="80"/>
      <c r="X40" s="206"/>
      <c r="Y40" s="34"/>
      <c r="Z40" s="80"/>
      <c r="AA40" s="308"/>
      <c r="AB40"/>
      <c r="AC40"/>
    </row>
    <row r="41" spans="1:46" s="33" customFormat="1" ht="13.5" customHeight="1">
      <c r="A41" s="230">
        <v>19403</v>
      </c>
      <c r="B41" s="205" t="s">
        <v>274</v>
      </c>
      <c r="C41" s="169">
        <v>671</v>
      </c>
      <c r="D41"/>
      <c r="E41" s="43"/>
      <c r="F41" s="206">
        <v>342494</v>
      </c>
      <c r="G41"/>
      <c r="H41" s="80">
        <v>0.49</v>
      </c>
      <c r="I41" s="208">
        <v>342494</v>
      </c>
      <c r="J41"/>
      <c r="K41" s="80">
        <v>0.49</v>
      </c>
      <c r="L41" s="208">
        <v>342494</v>
      </c>
      <c r="M41"/>
      <c r="N41" s="232">
        <v>0.49</v>
      </c>
      <c r="O41" s="208">
        <v>342494</v>
      </c>
      <c r="P41"/>
      <c r="Q41" s="80">
        <v>0.49</v>
      </c>
      <c r="R41" s="208"/>
      <c r="S41" s="99"/>
      <c r="T41" s="320"/>
      <c r="U41" s="206"/>
      <c r="V41"/>
      <c r="W41" s="80"/>
      <c r="X41" s="206"/>
      <c r="Y41" s="34"/>
      <c r="Z41" s="80"/>
      <c r="AA41" s="308"/>
      <c r="AB41"/>
      <c r="AC41"/>
    </row>
    <row r="42" spans="1:46" s="33" customFormat="1" ht="13.5" customHeight="1">
      <c r="A42" s="230">
        <v>19400</v>
      </c>
      <c r="B42" s="205" t="s">
        <v>275</v>
      </c>
      <c r="C42" s="169">
        <v>170</v>
      </c>
      <c r="D42"/>
      <c r="E42" s="43"/>
      <c r="F42" s="206">
        <v>50000</v>
      </c>
      <c r="G42"/>
      <c r="H42" s="80">
        <v>0.22</v>
      </c>
      <c r="I42" s="208">
        <v>50000</v>
      </c>
      <c r="J42"/>
      <c r="K42" s="80">
        <v>0.22</v>
      </c>
      <c r="L42" s="208">
        <v>50000</v>
      </c>
      <c r="M42"/>
      <c r="N42" s="232">
        <v>0.22</v>
      </c>
      <c r="O42" s="208">
        <v>50000</v>
      </c>
      <c r="P42"/>
      <c r="Q42" s="80">
        <v>0.22</v>
      </c>
      <c r="R42" s="208"/>
      <c r="S42" s="99"/>
      <c r="T42" s="320"/>
      <c r="U42" s="206"/>
      <c r="V42"/>
      <c r="W42" s="80"/>
      <c r="X42" s="206"/>
      <c r="Y42" s="34"/>
      <c r="Z42" s="80"/>
      <c r="AA42" s="308"/>
      <c r="AB42"/>
      <c r="AC42"/>
    </row>
    <row r="43" spans="1:46" s="33" customFormat="1" ht="13.5" customHeight="1">
      <c r="A43" s="230"/>
      <c r="B43" s="205"/>
      <c r="C43" s="169"/>
      <c r="D43"/>
      <c r="E43" s="43"/>
      <c r="F43" s="206"/>
      <c r="G43"/>
      <c r="H43" s="80"/>
      <c r="I43" s="208"/>
      <c r="J43"/>
      <c r="K43" s="80"/>
      <c r="L43" s="208"/>
      <c r="M43"/>
      <c r="N43" s="232"/>
      <c r="O43" s="208"/>
      <c r="P43"/>
      <c r="Q43" s="80"/>
      <c r="R43" s="208"/>
      <c r="S43" s="99"/>
      <c r="T43" s="320"/>
      <c r="U43" s="206"/>
      <c r="V43"/>
      <c r="W43" s="80"/>
      <c r="X43" s="206"/>
      <c r="Y43" s="34"/>
      <c r="Z43" s="80"/>
      <c r="AA43" s="308"/>
      <c r="AB43"/>
      <c r="AC43"/>
    </row>
    <row r="44" spans="1:46" s="382" customFormat="1" ht="15">
      <c r="A44" s="369" t="s">
        <v>218</v>
      </c>
      <c r="B44" s="355"/>
      <c r="C44" s="380"/>
      <c r="D44" s="353"/>
      <c r="E44" s="371"/>
      <c r="F44" s="372"/>
      <c r="G44" s="353"/>
      <c r="H44" s="373"/>
      <c r="I44" s="352"/>
      <c r="J44" s="353"/>
      <c r="K44" s="373"/>
      <c r="L44" s="352"/>
      <c r="M44" s="353"/>
      <c r="N44" s="374"/>
      <c r="O44" s="352"/>
      <c r="P44" s="353"/>
      <c r="Q44" s="373"/>
      <c r="R44" s="352"/>
      <c r="S44" s="375"/>
      <c r="T44" s="376"/>
      <c r="U44" s="372"/>
      <c r="V44" s="353"/>
      <c r="W44" s="373"/>
      <c r="X44" s="372"/>
      <c r="Y44" s="381"/>
      <c r="Z44" s="373"/>
      <c r="AA44" s="379"/>
      <c r="AB44" s="353"/>
      <c r="AC44" s="353"/>
    </row>
    <row r="45" spans="1:46" s="33" customFormat="1">
      <c r="A45" s="230">
        <v>20215</v>
      </c>
      <c r="B45" s="205" t="s">
        <v>297</v>
      </c>
      <c r="C45" s="169">
        <v>95</v>
      </c>
      <c r="D45"/>
      <c r="E45" s="43"/>
      <c r="F45" s="206">
        <v>25000</v>
      </c>
      <c r="G45"/>
      <c r="H45" s="80">
        <v>0.17</v>
      </c>
      <c r="I45" s="208">
        <v>25000</v>
      </c>
      <c r="J45"/>
      <c r="K45" s="80">
        <v>0.17</v>
      </c>
      <c r="L45" s="208"/>
      <c r="M45"/>
      <c r="N45" s="232"/>
      <c r="O45" s="208"/>
      <c r="P45"/>
      <c r="Q45" s="80"/>
      <c r="R45" s="208"/>
      <c r="S45" s="99"/>
      <c r="T45" s="320"/>
      <c r="U45" s="206"/>
      <c r="V45"/>
      <c r="W45" s="80"/>
      <c r="X45" s="206"/>
      <c r="Y45" s="34"/>
      <c r="Z45" s="80"/>
      <c r="AA45" s="308"/>
      <c r="AB45"/>
      <c r="AC45"/>
    </row>
    <row r="46" spans="1:46" s="33" customFormat="1">
      <c r="A46" s="230"/>
      <c r="B46" s="205"/>
      <c r="C46" s="169"/>
      <c r="D46"/>
      <c r="E46" s="43"/>
      <c r="F46" s="206"/>
      <c r="G46"/>
      <c r="H46" s="80"/>
      <c r="I46" s="208"/>
      <c r="J46"/>
      <c r="K46" s="80"/>
      <c r="L46" s="208"/>
      <c r="M46"/>
      <c r="N46" s="232"/>
      <c r="O46" s="208"/>
      <c r="P46"/>
      <c r="Q46" s="80"/>
      <c r="R46" s="208"/>
      <c r="S46" s="99"/>
      <c r="T46" s="320"/>
      <c r="U46" s="206"/>
      <c r="V46"/>
      <c r="W46" s="80"/>
      <c r="X46" s="206"/>
      <c r="Y46" s="34"/>
      <c r="Z46" s="80"/>
      <c r="AA46" s="308"/>
      <c r="AB46"/>
      <c r="AC46"/>
    </row>
    <row r="47" spans="1:46" s="33" customFormat="1" ht="15">
      <c r="A47" s="369" t="s">
        <v>236</v>
      </c>
      <c r="B47" s="205"/>
      <c r="C47" s="169"/>
      <c r="D47"/>
      <c r="E47" s="43"/>
      <c r="F47" s="206"/>
      <c r="G47"/>
      <c r="H47" s="80"/>
      <c r="I47" s="208"/>
      <c r="J47"/>
      <c r="K47" s="80"/>
      <c r="L47" s="208"/>
      <c r="M47"/>
      <c r="N47" s="232"/>
      <c r="O47" s="208"/>
      <c r="P47"/>
      <c r="Q47" s="80"/>
      <c r="R47" s="208"/>
      <c r="S47" s="99"/>
      <c r="T47" s="320"/>
      <c r="U47" s="206"/>
      <c r="V47"/>
      <c r="W47" s="80"/>
      <c r="X47" s="206"/>
      <c r="Y47" s="34"/>
      <c r="Z47" s="80"/>
      <c r="AA47" s="308"/>
      <c r="AB47"/>
      <c r="AC47"/>
    </row>
    <row r="48" spans="1:46" s="33" customFormat="1">
      <c r="A48" s="230">
        <v>21232</v>
      </c>
      <c r="B48" s="205" t="s">
        <v>241</v>
      </c>
      <c r="C48" s="169">
        <v>687</v>
      </c>
      <c r="D48"/>
      <c r="E48" s="43"/>
      <c r="F48" s="206">
        <v>100000</v>
      </c>
      <c r="G48"/>
      <c r="H48" s="80">
        <v>0.3</v>
      </c>
      <c r="I48" s="208">
        <v>100000</v>
      </c>
      <c r="J48"/>
      <c r="K48" s="80">
        <v>0.3</v>
      </c>
      <c r="L48" s="208">
        <v>100000</v>
      </c>
      <c r="M48"/>
      <c r="N48" s="232">
        <v>0.3</v>
      </c>
      <c r="O48" s="208">
        <v>100000</v>
      </c>
      <c r="P48"/>
      <c r="Q48" s="80">
        <v>0.3</v>
      </c>
      <c r="R48" s="208"/>
      <c r="S48" s="99"/>
      <c r="T48" s="320"/>
      <c r="U48" s="206"/>
      <c r="V48"/>
      <c r="W48" s="80"/>
      <c r="X48" s="206"/>
      <c r="Y48" s="34"/>
      <c r="Z48" s="80"/>
      <c r="AA48" s="308"/>
      <c r="AB48"/>
      <c r="AC48"/>
    </row>
    <row r="49" spans="1:29" s="33" customFormat="1">
      <c r="A49" s="230"/>
      <c r="B49" s="205"/>
      <c r="C49" s="169"/>
      <c r="D49"/>
      <c r="E49" s="43"/>
      <c r="F49" s="206"/>
      <c r="G49"/>
      <c r="H49" s="80"/>
      <c r="I49" s="208"/>
      <c r="J49"/>
      <c r="K49" s="80"/>
      <c r="L49" s="208"/>
      <c r="M49"/>
      <c r="N49" s="232"/>
      <c r="O49" s="208"/>
      <c r="P49"/>
      <c r="Q49" s="80"/>
      <c r="R49" s="208"/>
      <c r="S49" s="99"/>
      <c r="T49" s="320"/>
      <c r="U49" s="206"/>
      <c r="V49"/>
      <c r="W49" s="80"/>
      <c r="X49" s="206"/>
      <c r="Y49" s="34"/>
      <c r="Z49" s="80"/>
      <c r="AA49" s="308"/>
      <c r="AB49"/>
      <c r="AC49"/>
    </row>
    <row r="50" spans="1:29" s="353" customFormat="1" ht="15">
      <c r="A50" s="369" t="s">
        <v>132</v>
      </c>
      <c r="B50" s="355"/>
      <c r="C50" s="380"/>
      <c r="E50" s="371"/>
      <c r="F50" s="372"/>
      <c r="H50" s="373"/>
      <c r="I50" s="352"/>
      <c r="K50" s="373"/>
      <c r="L50" s="352"/>
      <c r="N50" s="374"/>
      <c r="O50" s="352"/>
      <c r="Q50" s="373"/>
      <c r="R50" s="352"/>
      <c r="S50" s="375"/>
      <c r="T50" s="376"/>
      <c r="U50" s="372"/>
      <c r="W50" s="373"/>
      <c r="X50" s="372"/>
      <c r="Y50" s="381"/>
      <c r="Z50" s="373"/>
      <c r="AA50" s="379"/>
    </row>
    <row r="51" spans="1:29">
      <c r="A51" s="230">
        <v>22105</v>
      </c>
      <c r="B51" s="205" t="s">
        <v>135</v>
      </c>
      <c r="C51" s="169">
        <v>237</v>
      </c>
      <c r="F51" s="206">
        <v>110000</v>
      </c>
      <c r="H51" s="80">
        <v>0.46</v>
      </c>
      <c r="I51" s="208"/>
      <c r="K51" s="80"/>
      <c r="L51" s="208"/>
      <c r="N51" s="232"/>
      <c r="O51" s="208"/>
      <c r="Q51" s="80"/>
      <c r="R51" s="208"/>
      <c r="S51" s="99"/>
      <c r="T51" s="320"/>
      <c r="U51" s="206"/>
      <c r="W51" s="80"/>
      <c r="X51" s="206"/>
      <c r="Z51" s="80"/>
      <c r="AA51" s="308"/>
    </row>
    <row r="52" spans="1:29">
      <c r="A52" s="230">
        <v>22204</v>
      </c>
      <c r="B52" s="205" t="s">
        <v>137</v>
      </c>
      <c r="C52" s="169">
        <v>118</v>
      </c>
      <c r="F52" s="206">
        <v>220000</v>
      </c>
      <c r="H52" s="80">
        <v>1.22</v>
      </c>
      <c r="I52" s="208"/>
      <c r="K52" s="80"/>
      <c r="L52" s="208"/>
      <c r="N52" s="232"/>
      <c r="O52" s="208"/>
      <c r="Q52" s="80"/>
      <c r="R52" s="208"/>
      <c r="S52" s="99"/>
      <c r="T52" s="320"/>
      <c r="U52" s="206"/>
      <c r="W52" s="80"/>
      <c r="X52" s="206"/>
      <c r="Z52" s="80"/>
      <c r="AA52" s="308"/>
    </row>
    <row r="53" spans="1:29">
      <c r="A53" s="230">
        <v>22207</v>
      </c>
      <c r="B53" s="205" t="s">
        <v>138</v>
      </c>
      <c r="C53" s="169">
        <v>573</v>
      </c>
      <c r="F53" s="206">
        <v>253000</v>
      </c>
      <c r="H53" s="80">
        <v>0.9</v>
      </c>
      <c r="I53" s="208">
        <v>260000</v>
      </c>
      <c r="K53" s="80">
        <v>0.9</v>
      </c>
      <c r="L53" s="208"/>
      <c r="N53" s="232"/>
      <c r="O53" s="208"/>
      <c r="Q53" s="80"/>
      <c r="R53" s="208"/>
      <c r="S53" s="99"/>
      <c r="T53" s="320"/>
      <c r="U53" s="206"/>
      <c r="W53" s="80"/>
      <c r="X53" s="206"/>
      <c r="Z53" s="80"/>
      <c r="AA53" s="308"/>
    </row>
    <row r="54" spans="1:29">
      <c r="A54" s="230"/>
      <c r="B54" s="205"/>
      <c r="C54" s="169"/>
      <c r="F54" s="206"/>
      <c r="H54" s="80"/>
      <c r="I54" s="208"/>
      <c r="K54" s="80"/>
      <c r="L54" s="208"/>
      <c r="N54" s="232"/>
      <c r="O54" s="208"/>
      <c r="Q54" s="80"/>
      <c r="R54" s="208"/>
      <c r="S54" s="99"/>
      <c r="T54" s="320"/>
      <c r="U54" s="206"/>
      <c r="W54" s="80"/>
      <c r="X54" s="206"/>
      <c r="Z54" s="80"/>
      <c r="AA54" s="308"/>
    </row>
    <row r="55" spans="1:29" ht="15">
      <c r="A55" s="369" t="s">
        <v>263</v>
      </c>
      <c r="B55" s="205"/>
      <c r="C55" s="169"/>
      <c r="F55" s="206"/>
      <c r="H55" s="80"/>
      <c r="I55" s="208"/>
      <c r="K55" s="80"/>
      <c r="L55" s="208"/>
      <c r="N55" s="232"/>
      <c r="O55" s="208"/>
      <c r="Q55" s="80"/>
      <c r="R55" s="208"/>
      <c r="S55" s="99"/>
      <c r="T55" s="320"/>
      <c r="U55" s="206"/>
      <c r="W55" s="80"/>
      <c r="X55" s="206"/>
      <c r="Z55" s="80"/>
      <c r="AA55" s="308"/>
    </row>
    <row r="56" spans="1:29">
      <c r="A56" s="230">
        <v>24105</v>
      </c>
      <c r="B56" s="205" t="s">
        <v>263</v>
      </c>
      <c r="C56" s="169">
        <v>1115</v>
      </c>
      <c r="F56" s="206">
        <v>271389</v>
      </c>
      <c r="H56" s="80">
        <v>0.89</v>
      </c>
      <c r="I56" s="208">
        <v>271389</v>
      </c>
      <c r="K56" s="80">
        <v>0.86</v>
      </c>
      <c r="L56" s="208">
        <v>271389</v>
      </c>
      <c r="N56" s="232">
        <v>0.83</v>
      </c>
      <c r="O56" s="208">
        <v>271389</v>
      </c>
      <c r="Q56" s="80">
        <v>0.81</v>
      </c>
      <c r="R56" s="208"/>
      <c r="S56" s="99"/>
      <c r="T56" s="320"/>
      <c r="U56" s="206"/>
      <c r="W56" s="80"/>
      <c r="X56" s="206"/>
      <c r="Z56" s="80"/>
      <c r="AA56" s="308"/>
    </row>
    <row r="57" spans="1:29">
      <c r="A57" s="230"/>
      <c r="B57" s="205"/>
      <c r="C57" s="169"/>
      <c r="F57" s="206"/>
      <c r="H57" s="80"/>
      <c r="I57" s="208"/>
      <c r="K57" s="80"/>
      <c r="L57" s="208"/>
      <c r="N57" s="232"/>
      <c r="O57" s="208"/>
      <c r="Q57" s="80"/>
      <c r="R57" s="208"/>
      <c r="S57" s="99"/>
      <c r="T57" s="320"/>
      <c r="U57" s="206"/>
      <c r="W57" s="80"/>
      <c r="X57" s="206"/>
      <c r="Z57" s="80"/>
      <c r="AA57" s="308"/>
    </row>
    <row r="58" spans="1:29" s="353" customFormat="1" ht="15">
      <c r="A58" s="369" t="s">
        <v>109</v>
      </c>
      <c r="B58" s="355"/>
      <c r="C58" s="380"/>
      <c r="E58" s="371"/>
      <c r="F58" s="372"/>
      <c r="H58" s="373"/>
      <c r="I58" s="352"/>
      <c r="K58" s="373"/>
      <c r="L58" s="352"/>
      <c r="N58" s="374"/>
      <c r="O58" s="352"/>
      <c r="Q58" s="373"/>
      <c r="R58" s="352"/>
      <c r="S58" s="375"/>
      <c r="T58" s="376"/>
      <c r="U58" s="372"/>
      <c r="W58" s="373"/>
      <c r="X58" s="372"/>
      <c r="Y58" s="381"/>
      <c r="Z58" s="373"/>
      <c r="AA58" s="379"/>
    </row>
    <row r="59" spans="1:29">
      <c r="A59" s="230">
        <v>27403</v>
      </c>
      <c r="B59" s="205" t="s">
        <v>111</v>
      </c>
      <c r="C59" s="169">
        <v>19340</v>
      </c>
      <c r="F59" s="206">
        <v>5500000</v>
      </c>
      <c r="H59" s="80">
        <v>0.46</v>
      </c>
      <c r="I59" s="208">
        <v>5500000</v>
      </c>
      <c r="K59" s="80">
        <v>0.43</v>
      </c>
      <c r="L59" s="208">
        <v>5500000</v>
      </c>
      <c r="N59" s="232">
        <v>0.4</v>
      </c>
      <c r="O59" s="208">
        <v>5500000</v>
      </c>
      <c r="Q59" s="80">
        <v>0.37</v>
      </c>
      <c r="R59" s="208"/>
      <c r="S59" s="99"/>
      <c r="T59" s="320"/>
      <c r="U59" s="206"/>
      <c r="W59" s="80"/>
      <c r="X59" s="206"/>
      <c r="Z59" s="80"/>
      <c r="AA59" s="308"/>
    </row>
    <row r="60" spans="1:29">
      <c r="A60" s="230">
        <v>27343</v>
      </c>
      <c r="B60" s="205" t="s">
        <v>113</v>
      </c>
      <c r="C60" s="169">
        <v>1451</v>
      </c>
      <c r="F60" s="206">
        <v>1725000</v>
      </c>
      <c r="H60" s="80">
        <v>0.86</v>
      </c>
      <c r="I60" s="208">
        <v>1725000</v>
      </c>
      <c r="K60" s="80">
        <v>0.84</v>
      </c>
      <c r="L60" s="208">
        <v>1725000</v>
      </c>
      <c r="N60" s="232">
        <v>0.81</v>
      </c>
      <c r="O60" s="208"/>
      <c r="Q60" s="80"/>
      <c r="R60" s="208"/>
      <c r="S60" s="99"/>
      <c r="T60" s="320"/>
      <c r="U60" s="206"/>
      <c r="W60" s="80"/>
      <c r="X60" s="206"/>
      <c r="Z60" s="80"/>
      <c r="AA60" s="308"/>
    </row>
    <row r="61" spans="1:29">
      <c r="A61" s="230">
        <v>27404</v>
      </c>
      <c r="B61" s="205" t="s">
        <v>114</v>
      </c>
      <c r="C61" s="169">
        <v>1851</v>
      </c>
      <c r="F61" s="206">
        <v>368072</v>
      </c>
      <c r="H61" s="80">
        <v>0.25</v>
      </c>
      <c r="I61" s="208">
        <v>388315</v>
      </c>
      <c r="K61" s="80">
        <v>0.25</v>
      </c>
      <c r="L61" s="208">
        <v>409673</v>
      </c>
      <c r="N61" s="232">
        <v>0.25</v>
      </c>
      <c r="O61" s="208">
        <v>430156</v>
      </c>
      <c r="Q61" s="80">
        <v>0.25</v>
      </c>
      <c r="R61" s="208">
        <v>451664</v>
      </c>
      <c r="S61" s="99"/>
      <c r="T61" s="320">
        <v>0.25</v>
      </c>
      <c r="U61" s="206">
        <v>474248</v>
      </c>
      <c r="W61" s="80">
        <v>0.25</v>
      </c>
      <c r="X61" s="206"/>
      <c r="Z61" s="80"/>
      <c r="AA61" s="308"/>
    </row>
    <row r="62" spans="1:29">
      <c r="A62" s="230">
        <v>27402</v>
      </c>
      <c r="B62" s="205" t="s">
        <v>116</v>
      </c>
      <c r="C62" s="169">
        <v>7841</v>
      </c>
      <c r="F62" s="206">
        <v>1777000</v>
      </c>
      <c r="H62" s="80">
        <v>0.44</v>
      </c>
      <c r="I62" s="208">
        <v>2043000</v>
      </c>
      <c r="K62" s="80">
        <v>0.44</v>
      </c>
      <c r="L62" s="208">
        <v>2350000</v>
      </c>
      <c r="N62" s="232">
        <v>0.44</v>
      </c>
      <c r="O62" s="208">
        <v>2700000</v>
      </c>
      <c r="Q62" s="80">
        <v>0.44</v>
      </c>
      <c r="R62" s="208"/>
      <c r="S62" s="99"/>
      <c r="T62" s="320"/>
      <c r="U62" s="206"/>
      <c r="W62" s="80"/>
      <c r="X62" s="206"/>
      <c r="Z62" s="80"/>
      <c r="AA62" s="308"/>
    </row>
    <row r="63" spans="1:29">
      <c r="A63" s="230">
        <v>27320</v>
      </c>
      <c r="B63" s="205" t="s">
        <v>120</v>
      </c>
      <c r="C63" s="169">
        <v>9414</v>
      </c>
      <c r="F63" s="206">
        <v>5200000</v>
      </c>
      <c r="H63" s="80">
        <v>0.6</v>
      </c>
      <c r="I63" s="208">
        <v>5800000</v>
      </c>
      <c r="K63" s="80">
        <v>0.6</v>
      </c>
      <c r="L63" s="208">
        <v>5800000</v>
      </c>
      <c r="N63" s="232">
        <v>0.55000000000000004</v>
      </c>
      <c r="O63" s="208">
        <v>5200000</v>
      </c>
      <c r="Q63" s="80">
        <v>0.45</v>
      </c>
      <c r="R63" s="208">
        <v>4000000</v>
      </c>
      <c r="S63" s="99"/>
      <c r="T63" s="320">
        <v>0.31</v>
      </c>
      <c r="U63" s="206">
        <v>4000000.28</v>
      </c>
      <c r="W63" s="80"/>
      <c r="X63" s="206"/>
      <c r="Z63" s="80"/>
      <c r="AA63" s="308"/>
    </row>
    <row r="64" spans="1:29">
      <c r="A64" s="230">
        <v>27010</v>
      </c>
      <c r="B64" s="205" t="s">
        <v>121</v>
      </c>
      <c r="C64" s="169">
        <v>28155</v>
      </c>
      <c r="F64" s="206">
        <v>24000000</v>
      </c>
      <c r="H64" s="80">
        <v>0.93</v>
      </c>
      <c r="I64" s="208">
        <v>24000000</v>
      </c>
      <c r="K64" s="80">
        <v>0.89</v>
      </c>
      <c r="L64" s="208">
        <v>24000000</v>
      </c>
      <c r="N64" s="232">
        <v>86</v>
      </c>
      <c r="O64" s="208">
        <v>24000000</v>
      </c>
      <c r="Q64" s="80">
        <v>0.84</v>
      </c>
      <c r="R64" s="208">
        <v>24000000</v>
      </c>
      <c r="S64" s="99"/>
      <c r="T64" s="320">
        <v>0.81</v>
      </c>
      <c r="U64" s="206">
        <v>24000000</v>
      </c>
      <c r="W64" s="80">
        <v>0.79</v>
      </c>
      <c r="X64" s="206"/>
      <c r="Z64" s="80"/>
      <c r="AA64" s="308"/>
    </row>
    <row r="65" spans="1:27">
      <c r="A65" s="230">
        <v>27083</v>
      </c>
      <c r="B65" s="205" t="s">
        <v>122</v>
      </c>
      <c r="C65" s="169">
        <v>5512</v>
      </c>
      <c r="F65" s="206">
        <v>1992300</v>
      </c>
      <c r="H65" s="80">
        <v>0.5</v>
      </c>
      <c r="I65" s="208">
        <v>2082000</v>
      </c>
      <c r="K65" s="80">
        <v>0.48</v>
      </c>
      <c r="L65" s="208">
        <v>2218000</v>
      </c>
      <c r="N65" s="232">
        <v>0.46</v>
      </c>
      <c r="O65" s="208">
        <v>2318000</v>
      </c>
      <c r="Q65" s="80">
        <v>0.44</v>
      </c>
      <c r="R65" s="208"/>
      <c r="S65" s="99"/>
      <c r="T65" s="320"/>
      <c r="U65" s="206"/>
      <c r="W65" s="80"/>
      <c r="X65" s="206"/>
      <c r="Z65" s="80"/>
      <c r="AA65" s="308"/>
    </row>
    <row r="66" spans="1:27">
      <c r="A66" s="230">
        <v>27416</v>
      </c>
      <c r="B66" s="205" t="s">
        <v>123</v>
      </c>
      <c r="C66" s="169">
        <v>3757</v>
      </c>
      <c r="F66" s="206">
        <v>3170000</v>
      </c>
      <c r="H66" s="80">
        <v>1.06</v>
      </c>
      <c r="I66" s="208">
        <v>3425000</v>
      </c>
      <c r="K66" s="80">
        <v>1.0900000000000001</v>
      </c>
      <c r="L66" s="208">
        <v>3625000</v>
      </c>
      <c r="N66" s="232">
        <v>1.1000000000000001</v>
      </c>
      <c r="O66" s="208">
        <v>3775000</v>
      </c>
      <c r="Q66" s="80">
        <v>1.0900000000000001</v>
      </c>
      <c r="R66" s="208"/>
      <c r="S66" s="99"/>
      <c r="T66" s="320"/>
      <c r="U66" s="206"/>
      <c r="W66" s="80"/>
      <c r="X66" s="206"/>
      <c r="Z66" s="80"/>
      <c r="AA66" s="308"/>
    </row>
    <row r="67" spans="1:27">
      <c r="A67" s="230"/>
      <c r="B67" s="205"/>
      <c r="C67" s="169"/>
      <c r="F67" s="206"/>
      <c r="H67" s="80"/>
      <c r="I67" s="208"/>
      <c r="K67" s="80"/>
      <c r="L67" s="208"/>
      <c r="N67" s="232"/>
      <c r="O67" s="208"/>
      <c r="Q67" s="80"/>
      <c r="R67" s="208"/>
      <c r="S67" s="99"/>
      <c r="T67" s="320"/>
      <c r="U67" s="206"/>
      <c r="W67" s="80"/>
      <c r="X67" s="206"/>
      <c r="Z67" s="80"/>
      <c r="AA67" s="308"/>
    </row>
    <row r="68" spans="1:27" s="353" customFormat="1" ht="15">
      <c r="A68" s="369" t="s">
        <v>57</v>
      </c>
      <c r="B68" s="355"/>
      <c r="C68" s="380"/>
      <c r="E68" s="371"/>
      <c r="F68" s="372"/>
      <c r="H68" s="373"/>
      <c r="I68" s="352"/>
      <c r="K68" s="373"/>
      <c r="L68" s="352"/>
      <c r="N68" s="374"/>
      <c r="O68" s="352"/>
      <c r="Q68" s="373"/>
      <c r="R68" s="352"/>
      <c r="S68" s="375"/>
      <c r="T68" s="376"/>
      <c r="U68" s="372"/>
      <c r="W68" s="373"/>
      <c r="X68" s="372"/>
      <c r="Y68" s="381"/>
      <c r="Z68" s="373"/>
      <c r="AA68" s="379"/>
    </row>
    <row r="69" spans="1:27">
      <c r="A69" s="230">
        <v>29103</v>
      </c>
      <c r="B69" s="205" t="s">
        <v>59</v>
      </c>
      <c r="C69" s="169">
        <v>2723</v>
      </c>
      <c r="F69" s="206">
        <v>1997750</v>
      </c>
      <c r="H69" s="80">
        <v>0.33</v>
      </c>
      <c r="I69" s="208">
        <v>2067750</v>
      </c>
      <c r="K69" s="80">
        <v>0.33</v>
      </c>
      <c r="L69" s="208">
        <v>2127750</v>
      </c>
      <c r="N69" s="232">
        <v>0.33</v>
      </c>
      <c r="O69" s="208">
        <v>2197750</v>
      </c>
      <c r="Q69" s="80">
        <v>0.33</v>
      </c>
      <c r="R69" s="208"/>
      <c r="S69" s="99"/>
      <c r="T69" s="320"/>
      <c r="U69" s="206"/>
      <c r="W69" s="80"/>
      <c r="X69" s="206"/>
      <c r="Z69" s="80"/>
      <c r="AA69" s="308"/>
    </row>
    <row r="70" spans="1:27">
      <c r="A70" s="230">
        <v>29317</v>
      </c>
      <c r="B70" s="205" t="s">
        <v>61</v>
      </c>
      <c r="C70" s="169">
        <v>448</v>
      </c>
      <c r="F70" s="206">
        <v>80000</v>
      </c>
      <c r="H70" s="80">
        <v>0.14000000000000001</v>
      </c>
      <c r="I70" s="208">
        <v>80000</v>
      </c>
      <c r="K70" s="80">
        <v>0.13</v>
      </c>
      <c r="L70" s="208"/>
      <c r="N70" s="232"/>
      <c r="O70" s="208"/>
      <c r="Q70" s="80"/>
      <c r="R70" s="208"/>
      <c r="S70" s="99"/>
      <c r="T70" s="320"/>
      <c r="U70" s="206"/>
      <c r="W70" s="80"/>
      <c r="X70" s="206"/>
      <c r="Z70" s="80"/>
      <c r="AA70" s="308"/>
    </row>
    <row r="71" spans="1:27">
      <c r="A71" s="253"/>
      <c r="B71" s="205"/>
      <c r="C71" s="169"/>
      <c r="F71" s="206"/>
      <c r="H71" s="80"/>
      <c r="I71" s="208"/>
      <c r="K71" s="80"/>
      <c r="L71" s="208"/>
      <c r="N71" s="232"/>
      <c r="O71" s="208"/>
      <c r="Q71" s="80"/>
      <c r="R71" s="208"/>
      <c r="S71" s="99"/>
      <c r="T71" s="320"/>
      <c r="U71" s="206"/>
      <c r="W71" s="80"/>
      <c r="X71" s="206"/>
      <c r="Z71" s="80"/>
      <c r="AA71" s="308"/>
    </row>
    <row r="72" spans="1:27" s="353" customFormat="1" ht="15">
      <c r="A72" s="369" t="s">
        <v>64</v>
      </c>
      <c r="B72" s="355"/>
      <c r="C72" s="380"/>
      <c r="E72" s="371"/>
      <c r="F72" s="372"/>
      <c r="H72" s="373"/>
      <c r="I72" s="352"/>
      <c r="K72" s="373"/>
      <c r="L72" s="352"/>
      <c r="N72" s="374"/>
      <c r="O72" s="352"/>
      <c r="Q72" s="373"/>
      <c r="R72" s="352"/>
      <c r="S72" s="375"/>
      <c r="T72" s="376"/>
      <c r="U72" s="372"/>
      <c r="W72" s="373"/>
      <c r="X72" s="372"/>
      <c r="Y72" s="381"/>
      <c r="Z72" s="373"/>
      <c r="AA72" s="379"/>
    </row>
    <row r="73" spans="1:27">
      <c r="A73" s="230">
        <v>31332</v>
      </c>
      <c r="B73" s="205" t="s">
        <v>70</v>
      </c>
      <c r="C73" s="169">
        <v>1898</v>
      </c>
      <c r="F73" s="206">
        <v>642151</v>
      </c>
      <c r="H73" s="80">
        <v>0.38</v>
      </c>
      <c r="I73" s="208">
        <v>642151</v>
      </c>
      <c r="K73" s="80">
        <v>0.38</v>
      </c>
      <c r="L73" s="208">
        <v>642151</v>
      </c>
      <c r="N73" s="232">
        <v>0.38</v>
      </c>
      <c r="O73" s="208">
        <v>642151</v>
      </c>
      <c r="Q73" s="80">
        <v>0.38</v>
      </c>
      <c r="R73" s="208"/>
      <c r="S73" s="99"/>
      <c r="T73" s="320"/>
      <c r="U73" s="206"/>
      <c r="W73" s="80"/>
      <c r="X73" s="206"/>
      <c r="Z73" s="80"/>
      <c r="AA73" s="308"/>
    </row>
    <row r="74" spans="1:27">
      <c r="A74" s="230">
        <v>31004</v>
      </c>
      <c r="B74" s="205" t="s">
        <v>73</v>
      </c>
      <c r="C74" s="169">
        <v>8683</v>
      </c>
      <c r="F74" s="206">
        <v>2000000</v>
      </c>
      <c r="H74" s="80">
        <v>0.33</v>
      </c>
      <c r="I74" s="208">
        <v>2000000</v>
      </c>
      <c r="K74" s="80">
        <v>0.3</v>
      </c>
      <c r="L74" s="208">
        <v>2000000</v>
      </c>
      <c r="N74" s="232">
        <v>0.27</v>
      </c>
      <c r="O74" s="208">
        <v>2000000</v>
      </c>
      <c r="Q74" s="80">
        <v>0.25</v>
      </c>
      <c r="R74" s="208"/>
      <c r="S74" s="99"/>
      <c r="T74" s="320"/>
      <c r="U74" s="206"/>
      <c r="W74" s="80"/>
      <c r="X74" s="206"/>
      <c r="Z74" s="80"/>
      <c r="AA74" s="308"/>
    </row>
    <row r="75" spans="1:27">
      <c r="A75" s="230">
        <v>31025</v>
      </c>
      <c r="B75" s="319" t="s">
        <v>75</v>
      </c>
      <c r="C75" s="169">
        <v>10655</v>
      </c>
      <c r="F75" s="206">
        <v>6000000</v>
      </c>
      <c r="H75" s="80">
        <v>0.67</v>
      </c>
      <c r="I75" s="208">
        <v>6000000</v>
      </c>
      <c r="K75" s="80">
        <v>0.61</v>
      </c>
      <c r="L75" s="208">
        <v>6000000</v>
      </c>
      <c r="N75" s="232">
        <v>0.56000000000000005</v>
      </c>
      <c r="O75" s="208">
        <v>6000000</v>
      </c>
      <c r="Q75" s="80">
        <v>0.5</v>
      </c>
      <c r="R75" s="208"/>
      <c r="S75" s="99"/>
      <c r="T75" s="320"/>
      <c r="U75" s="206"/>
      <c r="W75" s="80"/>
      <c r="X75" s="206"/>
      <c r="Z75" s="80"/>
      <c r="AA75" s="308"/>
    </row>
    <row r="76" spans="1:27">
      <c r="A76" s="230">
        <v>31006</v>
      </c>
      <c r="B76" s="319" t="s">
        <v>78</v>
      </c>
      <c r="C76" s="169">
        <v>15909</v>
      </c>
      <c r="F76" s="206">
        <v>5500000</v>
      </c>
      <c r="H76" s="80">
        <v>0.28000000000000003</v>
      </c>
      <c r="I76" s="208">
        <v>5500000</v>
      </c>
      <c r="K76" s="80">
        <v>0.27</v>
      </c>
      <c r="L76" s="208">
        <v>5500000</v>
      </c>
      <c r="N76" s="232">
        <v>0.26</v>
      </c>
      <c r="O76" s="208">
        <v>5500000</v>
      </c>
      <c r="Q76" s="80">
        <v>0.25</v>
      </c>
      <c r="R76" s="208"/>
      <c r="S76" s="99"/>
      <c r="T76" s="320"/>
      <c r="U76" s="206"/>
      <c r="W76" s="80"/>
      <c r="X76" s="206"/>
      <c r="Z76" s="80"/>
      <c r="AA76" s="308"/>
    </row>
    <row r="77" spans="1:27">
      <c r="A77" s="230">
        <v>31201</v>
      </c>
      <c r="B77" s="319" t="s">
        <v>79</v>
      </c>
      <c r="C77" s="169">
        <v>9929</v>
      </c>
      <c r="F77" s="206">
        <v>5030000</v>
      </c>
      <c r="H77" s="80">
        <v>0.5</v>
      </c>
      <c r="I77" s="208">
        <v>5784000</v>
      </c>
      <c r="K77" s="80">
        <v>0.5</v>
      </c>
      <c r="L77" s="208">
        <v>6651000</v>
      </c>
      <c r="N77" s="232">
        <v>0.5</v>
      </c>
      <c r="O77" s="208">
        <v>7649000</v>
      </c>
      <c r="Q77" s="80">
        <v>0.5</v>
      </c>
      <c r="R77" s="208"/>
      <c r="S77" s="99"/>
      <c r="T77" s="320"/>
      <c r="U77" s="206"/>
      <c r="W77" s="80"/>
      <c r="X77" s="206"/>
      <c r="Z77" s="80"/>
      <c r="AA77" s="308"/>
    </row>
    <row r="78" spans="1:27">
      <c r="A78" s="230">
        <v>31401</v>
      </c>
      <c r="B78" s="319" t="s">
        <v>80</v>
      </c>
      <c r="C78" s="169">
        <v>4484</v>
      </c>
      <c r="F78" s="206">
        <v>2092511</v>
      </c>
      <c r="H78" s="80">
        <v>0.33</v>
      </c>
      <c r="I78" s="208">
        <v>2092511</v>
      </c>
      <c r="K78" s="80">
        <v>0.32</v>
      </c>
      <c r="L78" s="208">
        <v>2092511</v>
      </c>
      <c r="N78" s="232">
        <v>0.31</v>
      </c>
      <c r="O78" s="208">
        <v>2092511</v>
      </c>
      <c r="Q78" s="80">
        <v>0.3</v>
      </c>
      <c r="R78" s="208"/>
      <c r="S78" s="99"/>
      <c r="T78" s="320"/>
      <c r="U78" s="206"/>
      <c r="W78" s="80"/>
      <c r="X78" s="206"/>
      <c r="Z78" s="80"/>
      <c r="AA78" s="308"/>
    </row>
    <row r="79" spans="1:27">
      <c r="A79" s="230">
        <v>31311</v>
      </c>
      <c r="B79" s="319" t="s">
        <v>82</v>
      </c>
      <c r="C79" s="169">
        <v>1981</v>
      </c>
      <c r="F79" s="206">
        <v>854786</v>
      </c>
      <c r="H79" s="80">
        <v>0.55000000000000004</v>
      </c>
      <c r="I79" s="208">
        <v>957361</v>
      </c>
      <c r="K79" s="80">
        <v>0.55000000000000004</v>
      </c>
      <c r="L79" s="208">
        <v>1072244</v>
      </c>
      <c r="N79" s="232">
        <v>0.55000000000000004</v>
      </c>
      <c r="O79" s="208">
        <v>1200913</v>
      </c>
      <c r="Q79" s="80">
        <v>0.55000000000000004</v>
      </c>
      <c r="R79" s="208"/>
      <c r="S79" s="99"/>
      <c r="T79" s="320"/>
      <c r="U79" s="206"/>
      <c r="W79" s="80"/>
      <c r="X79" s="206"/>
      <c r="Z79" s="80"/>
      <c r="AA79" s="308"/>
    </row>
    <row r="80" spans="1:27">
      <c r="A80" s="230"/>
      <c r="B80" s="319"/>
      <c r="C80" s="169"/>
      <c r="F80" s="206"/>
      <c r="H80" s="80"/>
      <c r="I80" s="208"/>
      <c r="K80" s="80"/>
      <c r="L80" s="208"/>
      <c r="N80" s="232"/>
      <c r="O80" s="208"/>
      <c r="Q80" s="80"/>
      <c r="R80" s="208"/>
      <c r="S80" s="99"/>
      <c r="T80" s="320"/>
      <c r="U80" s="206"/>
      <c r="W80" s="80"/>
      <c r="X80" s="206"/>
      <c r="Z80" s="80"/>
      <c r="AA80" s="308"/>
    </row>
    <row r="81" spans="1:27" s="353" customFormat="1" ht="15">
      <c r="A81" s="369" t="s">
        <v>143</v>
      </c>
      <c r="B81" s="355"/>
      <c r="C81" s="380"/>
      <c r="E81" s="371"/>
      <c r="F81" s="372"/>
      <c r="H81" s="373"/>
      <c r="I81" s="352"/>
      <c r="K81" s="373"/>
      <c r="L81" s="352"/>
      <c r="N81" s="374"/>
      <c r="O81" s="352"/>
      <c r="Q81" s="373"/>
      <c r="R81" s="352"/>
      <c r="S81" s="375"/>
      <c r="T81" s="376"/>
      <c r="U81" s="372"/>
      <c r="W81" s="373"/>
      <c r="X81" s="372"/>
      <c r="Y81" s="381"/>
      <c r="Z81" s="373"/>
      <c r="AA81" s="379"/>
    </row>
    <row r="82" spans="1:27">
      <c r="A82" s="230">
        <v>32358</v>
      </c>
      <c r="B82" s="319" t="s">
        <v>150</v>
      </c>
      <c r="C82" s="169">
        <v>877</v>
      </c>
      <c r="F82" s="206">
        <v>795000</v>
      </c>
      <c r="H82" s="80">
        <v>1.25</v>
      </c>
      <c r="I82" s="208">
        <v>840000</v>
      </c>
      <c r="K82" s="80">
        <v>1.25</v>
      </c>
      <c r="L82" s="208">
        <v>890000</v>
      </c>
      <c r="N82" s="232">
        <v>1.25</v>
      </c>
      <c r="O82" s="208"/>
      <c r="Q82" s="80"/>
      <c r="R82" s="208"/>
      <c r="S82" s="99"/>
      <c r="T82" s="320"/>
      <c r="U82" s="206"/>
      <c r="W82" s="80"/>
      <c r="X82" s="206"/>
      <c r="Z82" s="80"/>
      <c r="AA82" s="308"/>
    </row>
    <row r="83" spans="1:27">
      <c r="A83" s="230">
        <v>32362</v>
      </c>
      <c r="B83" s="319" t="s">
        <v>152</v>
      </c>
      <c r="C83" s="169">
        <v>491</v>
      </c>
      <c r="F83" s="206">
        <v>175000</v>
      </c>
      <c r="H83" s="80">
        <v>0.25</v>
      </c>
      <c r="I83" s="208">
        <v>175000</v>
      </c>
      <c r="K83" s="80">
        <v>0.23</v>
      </c>
      <c r="L83" s="208">
        <v>175000</v>
      </c>
      <c r="N83" s="232">
        <v>0.22</v>
      </c>
      <c r="O83" s="208"/>
      <c r="Q83" s="80"/>
      <c r="R83" s="208"/>
      <c r="S83" s="99"/>
      <c r="T83" s="320"/>
      <c r="U83" s="206"/>
      <c r="W83" s="80"/>
      <c r="X83" s="206"/>
      <c r="Z83" s="80"/>
      <c r="AA83" s="308"/>
    </row>
    <row r="84" spans="1:27">
      <c r="A84" s="230">
        <v>32325</v>
      </c>
      <c r="B84" s="319" t="s">
        <v>146</v>
      </c>
      <c r="C84" s="169">
        <v>1397</v>
      </c>
      <c r="F84" s="206">
        <v>1700000</v>
      </c>
      <c r="H84" s="80">
        <v>1.43</v>
      </c>
      <c r="I84" s="208">
        <v>1700000</v>
      </c>
      <c r="K84" s="80">
        <v>1.28</v>
      </c>
      <c r="L84" s="208"/>
      <c r="N84" s="232"/>
      <c r="O84" s="208"/>
      <c r="Q84" s="80"/>
      <c r="R84" s="208"/>
      <c r="S84" s="99"/>
      <c r="T84" s="320"/>
      <c r="U84" s="206"/>
      <c r="W84" s="80"/>
      <c r="X84" s="206"/>
      <c r="Z84" s="80"/>
      <c r="AA84" s="308"/>
    </row>
    <row r="85" spans="1:27">
      <c r="A85" s="230">
        <v>32326</v>
      </c>
      <c r="B85" s="319" t="s">
        <v>147</v>
      </c>
      <c r="C85" s="169">
        <v>1867</v>
      </c>
      <c r="F85" s="206">
        <v>260490</v>
      </c>
      <c r="H85" s="80">
        <v>0.4</v>
      </c>
      <c r="I85" s="208">
        <v>276119</v>
      </c>
      <c r="K85" s="80">
        <v>0.4</v>
      </c>
      <c r="L85" s="208">
        <v>292686</v>
      </c>
      <c r="N85" s="232">
        <v>0.4</v>
      </c>
      <c r="O85" s="208">
        <v>301467</v>
      </c>
      <c r="Q85" s="80">
        <v>0.4</v>
      </c>
      <c r="R85" s="208">
        <v>310511</v>
      </c>
      <c r="S85" s="99"/>
      <c r="T85" s="320">
        <v>0.4</v>
      </c>
      <c r="U85" s="206">
        <v>319826</v>
      </c>
      <c r="W85" s="80">
        <v>0.4</v>
      </c>
      <c r="X85" s="206"/>
      <c r="Z85" s="80"/>
      <c r="AA85" s="308"/>
    </row>
    <row r="86" spans="1:27">
      <c r="A86" s="230">
        <v>32416</v>
      </c>
      <c r="B86" s="319" t="s">
        <v>156</v>
      </c>
      <c r="C86" s="169">
        <v>1378</v>
      </c>
      <c r="F86" s="206">
        <v>811000</v>
      </c>
      <c r="H86" s="80">
        <v>0.8</v>
      </c>
      <c r="I86" s="208">
        <v>827000</v>
      </c>
      <c r="K86" s="80">
        <v>0.8</v>
      </c>
      <c r="L86" s="208">
        <v>844000</v>
      </c>
      <c r="N86" s="232">
        <v>0.8</v>
      </c>
      <c r="O86" s="208">
        <v>861000</v>
      </c>
      <c r="Q86" s="80">
        <v>0.8</v>
      </c>
      <c r="R86" s="208"/>
      <c r="S86" s="99"/>
      <c r="T86" s="320"/>
      <c r="U86" s="206"/>
      <c r="W86" s="80"/>
      <c r="X86" s="206"/>
      <c r="Z86" s="80"/>
      <c r="AA86" s="308"/>
    </row>
    <row r="87" spans="1:27">
      <c r="A87" s="230">
        <v>32363</v>
      </c>
      <c r="B87" s="319" t="s">
        <v>153</v>
      </c>
      <c r="C87" s="169">
        <v>3733</v>
      </c>
      <c r="F87" s="206">
        <v>2297877</v>
      </c>
      <c r="H87" s="80">
        <v>1</v>
      </c>
      <c r="I87" s="208">
        <v>2527665</v>
      </c>
      <c r="K87" s="80">
        <v>1</v>
      </c>
      <c r="L87" s="208">
        <v>2780431</v>
      </c>
      <c r="N87" s="232">
        <v>1</v>
      </c>
      <c r="O87" s="208"/>
      <c r="Q87" s="80"/>
      <c r="R87" s="208"/>
      <c r="S87" s="99"/>
      <c r="T87" s="320"/>
      <c r="U87" s="206"/>
      <c r="W87" s="80"/>
      <c r="X87" s="206"/>
      <c r="Z87" s="80"/>
      <c r="AA87" s="308"/>
    </row>
    <row r="88" spans="1:27">
      <c r="A88" s="230"/>
      <c r="B88" s="319"/>
      <c r="C88" s="169"/>
      <c r="F88" s="206"/>
      <c r="H88" s="80"/>
      <c r="I88" s="208"/>
      <c r="K88" s="80"/>
      <c r="L88" s="208"/>
      <c r="N88" s="232"/>
      <c r="O88" s="208"/>
      <c r="Q88" s="80"/>
      <c r="R88" s="208"/>
      <c r="S88" s="99"/>
      <c r="T88" s="320"/>
      <c r="U88" s="206"/>
      <c r="W88" s="80"/>
      <c r="X88" s="206"/>
      <c r="Z88" s="80"/>
      <c r="AA88" s="308"/>
    </row>
    <row r="89" spans="1:27" s="353" customFormat="1" ht="15">
      <c r="A89" s="369" t="s">
        <v>157</v>
      </c>
      <c r="B89" s="355"/>
      <c r="C89" s="380"/>
      <c r="E89" s="371"/>
      <c r="F89" s="372"/>
      <c r="H89" s="373"/>
      <c r="I89" s="352"/>
      <c r="K89" s="373"/>
      <c r="L89" s="352"/>
      <c r="N89" s="374"/>
      <c r="O89" s="352"/>
      <c r="Q89" s="373"/>
      <c r="R89" s="352"/>
      <c r="S89" s="375"/>
      <c r="T89" s="376"/>
      <c r="U89" s="372"/>
      <c r="W89" s="373"/>
      <c r="X89" s="372"/>
      <c r="Y89" s="381"/>
      <c r="Z89" s="373"/>
      <c r="AA89" s="379"/>
    </row>
    <row r="90" spans="1:27">
      <c r="A90" s="230">
        <v>33030</v>
      </c>
      <c r="B90" s="319" t="s">
        <v>158</v>
      </c>
      <c r="C90" s="169">
        <v>31</v>
      </c>
      <c r="F90" s="206">
        <v>25000</v>
      </c>
      <c r="H90" s="80">
        <v>0.76</v>
      </c>
      <c r="I90" s="208">
        <v>25000</v>
      </c>
      <c r="K90" s="80">
        <v>0.76</v>
      </c>
      <c r="L90" s="208">
        <v>25000</v>
      </c>
      <c r="N90" s="232">
        <v>0.76</v>
      </c>
      <c r="O90" s="208">
        <v>25000</v>
      </c>
      <c r="Q90" s="80">
        <v>0.76</v>
      </c>
      <c r="R90" s="208"/>
      <c r="S90" s="99"/>
      <c r="T90" s="320"/>
      <c r="U90" s="206"/>
      <c r="W90" s="80"/>
      <c r="X90" s="206"/>
      <c r="Z90" s="80"/>
      <c r="AA90" s="308"/>
    </row>
    <row r="91" spans="1:27">
      <c r="A91" s="230"/>
      <c r="B91" s="319"/>
      <c r="C91" s="169"/>
      <c r="F91" s="206"/>
      <c r="H91" s="80"/>
      <c r="I91" s="208"/>
      <c r="K91" s="80"/>
      <c r="L91" s="208"/>
      <c r="N91" s="232"/>
      <c r="O91" s="208"/>
      <c r="Q91" s="80"/>
      <c r="R91" s="208"/>
      <c r="S91" s="99"/>
      <c r="T91" s="320"/>
      <c r="U91" s="206"/>
      <c r="W91" s="80"/>
      <c r="X91" s="206"/>
      <c r="Z91" s="80"/>
      <c r="AA91" s="308"/>
    </row>
    <row r="92" spans="1:27" ht="15">
      <c r="A92" s="369" t="s">
        <v>249</v>
      </c>
      <c r="B92" s="319"/>
      <c r="C92" s="169"/>
      <c r="F92" s="206"/>
      <c r="H92" s="80"/>
      <c r="I92" s="208"/>
      <c r="K92" s="80"/>
      <c r="L92" s="208"/>
      <c r="N92" s="232"/>
      <c r="O92" s="208"/>
      <c r="Q92" s="80"/>
      <c r="R92" s="208"/>
      <c r="S92" s="99"/>
      <c r="T92" s="320"/>
      <c r="U92" s="206"/>
      <c r="W92" s="80"/>
      <c r="X92" s="206"/>
      <c r="Z92" s="80"/>
      <c r="AA92" s="308"/>
    </row>
    <row r="93" spans="1:27">
      <c r="A93" s="230">
        <v>34111</v>
      </c>
      <c r="B93" s="319" t="s">
        <v>250</v>
      </c>
      <c r="C93" s="169">
        <v>9960</v>
      </c>
      <c r="F93" s="206">
        <v>8178296</v>
      </c>
      <c r="H93" s="80">
        <v>0.87</v>
      </c>
      <c r="I93" s="208">
        <v>8575771</v>
      </c>
      <c r="K93" s="80">
        <v>0.87</v>
      </c>
      <c r="L93" s="208">
        <v>8895271</v>
      </c>
      <c r="N93" s="232">
        <v>0.85</v>
      </c>
      <c r="O93" s="208">
        <v>9776618</v>
      </c>
      <c r="Q93" s="80">
        <v>0.89</v>
      </c>
      <c r="R93" s="208"/>
      <c r="S93" s="99"/>
      <c r="T93" s="320"/>
      <c r="U93" s="206"/>
      <c r="W93" s="80"/>
      <c r="X93" s="206"/>
      <c r="Z93" s="80"/>
      <c r="AA93" s="308"/>
    </row>
    <row r="94" spans="1:27">
      <c r="A94" s="230"/>
      <c r="B94" s="319"/>
      <c r="C94" s="169"/>
      <c r="F94" s="206"/>
      <c r="H94" s="80"/>
      <c r="I94" s="208"/>
      <c r="K94" s="80"/>
      <c r="L94" s="208"/>
      <c r="N94" s="232"/>
      <c r="O94" s="208"/>
      <c r="Q94" s="80"/>
      <c r="R94" s="208"/>
      <c r="S94" s="99"/>
      <c r="T94" s="320"/>
      <c r="U94" s="206"/>
      <c r="W94" s="80"/>
      <c r="X94" s="206"/>
      <c r="Z94" s="80"/>
      <c r="AA94" s="308"/>
    </row>
    <row r="95" spans="1:27" s="353" customFormat="1" ht="15">
      <c r="A95" s="369" t="s">
        <v>198</v>
      </c>
      <c r="B95" s="355"/>
      <c r="C95" s="380"/>
      <c r="E95" s="371"/>
      <c r="F95" s="372"/>
      <c r="H95" s="373"/>
      <c r="I95" s="352"/>
      <c r="K95" s="373"/>
      <c r="L95" s="352"/>
      <c r="N95" s="374"/>
      <c r="O95" s="352"/>
      <c r="Q95" s="373"/>
      <c r="R95" s="352"/>
      <c r="S95" s="375"/>
      <c r="T95" s="376"/>
      <c r="U95" s="372"/>
      <c r="W95" s="373"/>
      <c r="X95" s="372"/>
      <c r="Y95" s="381"/>
      <c r="Z95" s="373"/>
      <c r="AA95" s="379"/>
    </row>
    <row r="96" spans="1:27">
      <c r="A96" s="230">
        <v>36250</v>
      </c>
      <c r="B96" s="319" t="s">
        <v>200</v>
      </c>
      <c r="C96" s="169">
        <v>1421</v>
      </c>
      <c r="F96" s="206">
        <v>500000</v>
      </c>
      <c r="H96" s="80">
        <v>0.46</v>
      </c>
      <c r="I96" s="208">
        <v>500000</v>
      </c>
      <c r="K96" s="80">
        <v>0.44</v>
      </c>
      <c r="L96" s="208">
        <v>500000</v>
      </c>
      <c r="N96" s="232">
        <v>0.41</v>
      </c>
      <c r="O96" s="208">
        <v>500000</v>
      </c>
      <c r="Q96" s="80">
        <v>0.39</v>
      </c>
      <c r="R96" s="208"/>
      <c r="S96" s="99"/>
      <c r="T96" s="320"/>
      <c r="U96" s="206"/>
      <c r="W96" s="80"/>
      <c r="X96" s="206"/>
      <c r="Z96" s="80"/>
      <c r="AA96" s="308"/>
    </row>
    <row r="97" spans="1:27">
      <c r="A97" s="230">
        <v>36400</v>
      </c>
      <c r="B97" s="319" t="s">
        <v>192</v>
      </c>
      <c r="C97" s="169">
        <v>756</v>
      </c>
      <c r="F97" s="206">
        <v>375000</v>
      </c>
      <c r="H97" s="80">
        <v>0.53</v>
      </c>
      <c r="I97" s="208">
        <v>375000</v>
      </c>
      <c r="K97" s="80">
        <v>0.5</v>
      </c>
      <c r="L97" s="208">
        <v>375000</v>
      </c>
      <c r="N97" s="232">
        <v>0.49</v>
      </c>
      <c r="O97" s="208">
        <v>375000</v>
      </c>
      <c r="Q97" s="80">
        <v>0.48</v>
      </c>
      <c r="R97" s="208"/>
      <c r="S97" s="99"/>
      <c r="T97" s="320"/>
      <c r="U97" s="206"/>
      <c r="W97" s="80"/>
      <c r="X97" s="206"/>
      <c r="Z97" s="80"/>
      <c r="AA97" s="308"/>
    </row>
    <row r="98" spans="1:27">
      <c r="A98" s="230">
        <v>36402</v>
      </c>
      <c r="B98" s="319" t="s">
        <v>204</v>
      </c>
      <c r="C98" s="169">
        <v>254</v>
      </c>
      <c r="F98" s="206">
        <v>93500</v>
      </c>
      <c r="H98" s="80">
        <v>0.25</v>
      </c>
      <c r="I98" s="208">
        <v>98000</v>
      </c>
      <c r="K98" s="80">
        <v>0.25</v>
      </c>
      <c r="L98" s="208"/>
      <c r="N98" s="232"/>
      <c r="O98" s="208"/>
      <c r="Q98" s="80"/>
      <c r="R98" s="208"/>
      <c r="S98" s="99"/>
      <c r="T98" s="320"/>
      <c r="U98" s="206"/>
      <c r="W98" s="80"/>
      <c r="X98" s="206"/>
      <c r="Z98" s="80"/>
      <c r="AA98" s="308"/>
    </row>
    <row r="99" spans="1:27">
      <c r="A99" s="230"/>
      <c r="B99" s="319"/>
      <c r="C99" s="169"/>
      <c r="F99" s="206"/>
      <c r="H99" s="80"/>
      <c r="I99" s="208"/>
      <c r="K99" s="80"/>
      <c r="L99" s="208"/>
      <c r="N99" s="232"/>
      <c r="O99" s="208"/>
      <c r="Q99" s="80"/>
      <c r="R99" s="208"/>
      <c r="S99" s="99"/>
      <c r="T99" s="320"/>
      <c r="U99" s="206"/>
      <c r="W99" s="80"/>
      <c r="X99" s="206"/>
      <c r="Z99" s="80"/>
      <c r="AA99" s="308"/>
    </row>
    <row r="100" spans="1:27" s="353" customFormat="1" ht="15">
      <c r="A100" s="369" t="s">
        <v>83</v>
      </c>
      <c r="B100" s="355"/>
      <c r="C100" s="380"/>
      <c r="E100" s="371"/>
      <c r="F100" s="372"/>
      <c r="H100" s="373"/>
      <c r="I100" s="352"/>
      <c r="K100" s="373"/>
      <c r="L100" s="352"/>
      <c r="N100" s="374"/>
      <c r="O100" s="352"/>
      <c r="Q100" s="373"/>
      <c r="R100" s="352"/>
      <c r="S100" s="375"/>
      <c r="T100" s="376"/>
      <c r="U100" s="372"/>
      <c r="W100" s="373"/>
      <c r="X100" s="372"/>
      <c r="Y100" s="381"/>
      <c r="Z100" s="373"/>
      <c r="AA100" s="379"/>
    </row>
    <row r="101" spans="1:27">
      <c r="A101" s="230">
        <v>37507</v>
      </c>
      <c r="B101" s="319" t="s">
        <v>85</v>
      </c>
      <c r="C101" s="337">
        <v>1782</v>
      </c>
      <c r="F101" s="206">
        <v>1670000</v>
      </c>
      <c r="H101" s="80">
        <v>1.1100000000000001</v>
      </c>
      <c r="I101" s="208">
        <v>1670000</v>
      </c>
      <c r="K101" s="80">
        <v>1.1000000000000001</v>
      </c>
      <c r="L101" s="208">
        <v>1670000</v>
      </c>
      <c r="N101" s="232">
        <v>1.0900000000000001</v>
      </c>
      <c r="O101" s="208">
        <v>1670000</v>
      </c>
      <c r="Q101" s="80">
        <v>1.08</v>
      </c>
      <c r="R101" s="208">
        <v>1670000</v>
      </c>
      <c r="S101" s="99"/>
      <c r="T101" s="320">
        <v>1.07</v>
      </c>
      <c r="U101" s="206">
        <v>1670000</v>
      </c>
      <c r="W101" s="80">
        <v>1.05</v>
      </c>
      <c r="X101" s="206"/>
      <c r="Z101" s="80"/>
      <c r="AA101" s="308"/>
    </row>
    <row r="102" spans="1:27">
      <c r="A102" s="230"/>
      <c r="B102" s="319"/>
      <c r="C102" s="337"/>
      <c r="F102" s="206"/>
      <c r="H102" s="80"/>
      <c r="I102" s="208"/>
      <c r="K102" s="80"/>
      <c r="L102" s="208"/>
      <c r="N102" s="232"/>
      <c r="O102" s="208"/>
      <c r="Q102" s="80"/>
      <c r="R102" s="208"/>
      <c r="S102" s="99"/>
      <c r="T102" s="320"/>
      <c r="U102" s="206"/>
      <c r="W102" s="80"/>
      <c r="X102" s="206"/>
      <c r="Z102" s="80"/>
      <c r="AA102" s="308"/>
    </row>
    <row r="103" spans="1:27" s="353" customFormat="1" ht="15.75" thickBot="1">
      <c r="A103" s="369" t="s">
        <v>162</v>
      </c>
      <c r="B103" s="355"/>
      <c r="C103" s="370"/>
      <c r="E103" s="371"/>
      <c r="F103" s="372"/>
      <c r="H103" s="373"/>
      <c r="I103" s="352"/>
      <c r="K103" s="373"/>
      <c r="L103" s="352"/>
      <c r="N103" s="374"/>
      <c r="O103" s="352"/>
      <c r="Q103" s="373"/>
      <c r="R103" s="352"/>
      <c r="S103" s="375"/>
      <c r="T103" s="376"/>
      <c r="U103" s="372"/>
      <c r="W103" s="373"/>
      <c r="X103" s="372"/>
      <c r="Y103" s="377"/>
      <c r="Z103" s="378"/>
      <c r="AA103" s="379"/>
    </row>
    <row r="104" spans="1:27" ht="13.5" thickTop="1">
      <c r="A104" s="230">
        <v>38302</v>
      </c>
      <c r="B104" s="205" t="s">
        <v>169</v>
      </c>
      <c r="C104" s="337">
        <v>109</v>
      </c>
      <c r="F104" s="206">
        <v>100000</v>
      </c>
      <c r="H104" s="80">
        <v>1.05</v>
      </c>
      <c r="I104" s="208">
        <v>100000</v>
      </c>
      <c r="K104" s="80">
        <v>0.99</v>
      </c>
      <c r="L104" s="208"/>
      <c r="N104" s="232"/>
      <c r="O104" s="208"/>
      <c r="Q104" s="80"/>
      <c r="R104" s="208"/>
      <c r="S104" s="99"/>
      <c r="T104" s="320"/>
      <c r="U104" s="206"/>
      <c r="W104" s="80"/>
      <c r="X104" s="206"/>
      <c r="Y104" s="84"/>
      <c r="Z104" s="242"/>
      <c r="AA104" s="83"/>
    </row>
    <row r="105" spans="1:27">
      <c r="A105" s="230">
        <v>38126</v>
      </c>
      <c r="B105" s="205" t="s">
        <v>171</v>
      </c>
      <c r="C105" s="337">
        <v>62</v>
      </c>
      <c r="F105" s="206">
        <v>366666</v>
      </c>
      <c r="H105" s="80">
        <v>2.15</v>
      </c>
      <c r="I105" s="208">
        <v>366666</v>
      </c>
      <c r="K105" s="80">
        <v>2.15</v>
      </c>
      <c r="L105" s="208">
        <v>366666</v>
      </c>
      <c r="N105" s="232">
        <v>2.15</v>
      </c>
      <c r="O105" s="208"/>
      <c r="Q105" s="80"/>
      <c r="R105" s="208"/>
      <c r="S105" s="99"/>
      <c r="T105" s="320"/>
      <c r="U105" s="206"/>
      <c r="W105" s="80"/>
      <c r="X105" s="206"/>
      <c r="Y105" s="84"/>
      <c r="Z105" s="242"/>
      <c r="AA105" s="83"/>
    </row>
    <row r="106" spans="1:27">
      <c r="A106" s="230">
        <v>38324</v>
      </c>
      <c r="B106" s="205" t="s">
        <v>172</v>
      </c>
      <c r="C106" s="337">
        <v>112</v>
      </c>
      <c r="F106" s="206">
        <v>400000</v>
      </c>
      <c r="H106" s="80">
        <v>2.2200000000000002</v>
      </c>
      <c r="I106" s="208">
        <v>400000</v>
      </c>
      <c r="K106" s="80">
        <v>2.2200000000000002</v>
      </c>
      <c r="L106" s="208">
        <v>400000</v>
      </c>
      <c r="N106" s="232">
        <v>2.2200000000000002</v>
      </c>
      <c r="O106" s="208">
        <v>400000</v>
      </c>
      <c r="Q106" s="80">
        <v>2.2200000000000002</v>
      </c>
      <c r="R106" s="208">
        <v>400000</v>
      </c>
      <c r="S106" s="99"/>
      <c r="T106" s="320">
        <v>2.2200000000000002</v>
      </c>
      <c r="U106" s="206">
        <v>400000</v>
      </c>
      <c r="W106" s="80">
        <v>2.2200000000000002</v>
      </c>
      <c r="X106" s="206"/>
      <c r="Y106" s="84"/>
      <c r="Z106" s="242"/>
      <c r="AA106" s="83"/>
    </row>
    <row r="107" spans="1:27">
      <c r="A107" s="230">
        <v>38301</v>
      </c>
      <c r="B107" s="205" t="s">
        <v>174</v>
      </c>
      <c r="C107" s="337">
        <v>189</v>
      </c>
      <c r="F107" s="206">
        <v>300000</v>
      </c>
      <c r="H107" s="80">
        <v>2.2200000000000002</v>
      </c>
      <c r="I107" s="208">
        <v>300000</v>
      </c>
      <c r="K107" s="80">
        <v>2.15</v>
      </c>
      <c r="L107" s="208"/>
      <c r="N107" s="232"/>
      <c r="O107" s="208"/>
      <c r="Q107" s="80"/>
      <c r="R107" s="208"/>
      <c r="S107" s="99"/>
      <c r="T107" s="320"/>
      <c r="U107" s="206"/>
      <c r="W107" s="80"/>
      <c r="X107" s="206"/>
      <c r="Y107" s="84"/>
      <c r="Z107" s="242"/>
      <c r="AA107" s="83"/>
    </row>
    <row r="108" spans="1:27">
      <c r="A108" s="230">
        <v>38322</v>
      </c>
      <c r="B108" s="99" t="s">
        <v>178</v>
      </c>
      <c r="C108" s="338">
        <v>154</v>
      </c>
      <c r="F108" s="206">
        <v>250000</v>
      </c>
      <c r="H108" s="80">
        <v>1.08</v>
      </c>
      <c r="I108" s="208">
        <v>250000</v>
      </c>
      <c r="K108" s="80">
        <v>1.05</v>
      </c>
      <c r="L108" s="205"/>
      <c r="N108" s="99"/>
      <c r="O108" s="205"/>
      <c r="Q108" s="99"/>
      <c r="R108" s="205"/>
      <c r="T108" s="99"/>
      <c r="U108" s="205"/>
      <c r="W108" s="99"/>
      <c r="X108" s="205"/>
      <c r="Z108" s="99"/>
    </row>
    <row r="109" spans="1:27">
      <c r="A109" s="230">
        <v>38265</v>
      </c>
      <c r="B109" s="205" t="s">
        <v>179</v>
      </c>
      <c r="C109" s="337">
        <v>193</v>
      </c>
      <c r="F109" s="206">
        <v>133000</v>
      </c>
      <c r="H109" s="80">
        <v>1.67</v>
      </c>
      <c r="I109" s="208">
        <v>133000</v>
      </c>
      <c r="K109" s="80">
        <v>1.67</v>
      </c>
      <c r="L109" s="208"/>
      <c r="N109" s="232"/>
      <c r="O109" s="208"/>
      <c r="Q109" s="80"/>
      <c r="R109" s="208"/>
      <c r="S109" s="99"/>
      <c r="T109" s="320"/>
      <c r="U109" s="206"/>
      <c r="W109" s="80"/>
      <c r="X109" s="206"/>
      <c r="Z109" s="99"/>
      <c r="AA109" s="202"/>
    </row>
    <row r="110" spans="1:27">
      <c r="A110" s="230"/>
      <c r="B110" s="205"/>
      <c r="C110" s="169"/>
      <c r="F110" s="206"/>
      <c r="H110" s="80"/>
      <c r="I110" s="208"/>
      <c r="K110" s="80"/>
      <c r="L110" s="208"/>
      <c r="N110" s="232"/>
      <c r="O110" s="208"/>
      <c r="Q110" s="80"/>
      <c r="R110" s="208"/>
      <c r="S110" s="99"/>
      <c r="T110" s="320"/>
      <c r="U110" s="206"/>
      <c r="W110" s="80"/>
      <c r="X110" s="206"/>
      <c r="Z110" s="99"/>
      <c r="AA110" s="77"/>
    </row>
    <row r="111" spans="1:27" ht="13.5" thickBot="1">
      <c r="A111" s="217"/>
      <c r="B111" s="218"/>
      <c r="C111" s="211"/>
      <c r="D111" s="133"/>
      <c r="E111" s="189"/>
      <c r="F111" s="219"/>
      <c r="G111" s="190"/>
      <c r="H111" s="220"/>
      <c r="I111" s="221"/>
      <c r="J111" s="190"/>
      <c r="K111" s="220"/>
      <c r="L111" s="221"/>
      <c r="M111" s="190"/>
      <c r="N111" s="231"/>
      <c r="O111" s="233"/>
      <c r="P111" s="190"/>
      <c r="Q111" s="222"/>
      <c r="R111" s="321"/>
      <c r="S111" s="214"/>
      <c r="T111" s="322"/>
      <c r="U111" s="314"/>
      <c r="V111" s="133"/>
      <c r="W111" s="185"/>
      <c r="X111" s="243"/>
      <c r="Y111" s="249"/>
      <c r="Z111" s="37"/>
      <c r="AA111" s="77"/>
    </row>
    <row r="112" spans="1:27" ht="13.5" thickTop="1">
      <c r="A112" s="33"/>
      <c r="B112" s="33" t="s">
        <v>36</v>
      </c>
      <c r="C112" s="84">
        <f>SUM(C9:C111)</f>
        <v>364280</v>
      </c>
      <c r="D112" s="84"/>
      <c r="E112" s="134"/>
      <c r="F112" s="207">
        <f>SUM(F8:F111)</f>
        <v>256957867</v>
      </c>
      <c r="G112" s="64" t="e">
        <f>SUM(#REF!)</f>
        <v>#REF!</v>
      </c>
      <c r="H112" s="153"/>
      <c r="I112" s="207">
        <f>SUM(I8:I111)</f>
        <v>264240692</v>
      </c>
      <c r="J112" s="82" t="e">
        <f>SUM(#REF!)</f>
        <v>#REF!</v>
      </c>
      <c r="K112" s="153"/>
      <c r="L112" s="207">
        <f>SUM(L8:L111)</f>
        <v>270163013</v>
      </c>
      <c r="M112" s="83" t="e">
        <f>SUM(#REF!)</f>
        <v>#REF!</v>
      </c>
      <c r="N112" s="154"/>
      <c r="O112" s="207">
        <f>SUM(O8:O111)</f>
        <v>273867983</v>
      </c>
      <c r="P112" s="83" t="e">
        <f>SUM(#REF!)</f>
        <v>#REF!</v>
      </c>
      <c r="Q112" s="154"/>
      <c r="R112" s="207">
        <f>SUM(R8:R111)</f>
        <v>68230612</v>
      </c>
      <c r="S112" s="312" t="e">
        <f>SUM(#REF!)</f>
        <v>#REF!</v>
      </c>
      <c r="T112" s="154"/>
      <c r="U112" s="311">
        <f>SUM(U8:U111)</f>
        <v>38841495.280000001</v>
      </c>
      <c r="V112" s="155" t="e">
        <f>SUM(#REF!)</f>
        <v>#REF!</v>
      </c>
      <c r="W112" s="154"/>
      <c r="X112" s="291">
        <f>SUM(X8:X111)</f>
        <v>0</v>
      </c>
      <c r="Y112" s="249"/>
      <c r="Z112" s="37"/>
    </row>
    <row r="113" spans="1:26">
      <c r="C113" s="34"/>
      <c r="D113" s="34"/>
      <c r="F113" s="46"/>
      <c r="G113" s="28"/>
      <c r="H113" s="77"/>
      <c r="I113" s="46"/>
      <c r="J113" s="78"/>
      <c r="K113" s="77"/>
      <c r="L113" s="46"/>
      <c r="M113" s="79"/>
      <c r="N113" s="80"/>
      <c r="O113" s="46"/>
      <c r="P113" s="79"/>
      <c r="Q113" s="80"/>
      <c r="S113" s="206"/>
      <c r="T113" s="80"/>
      <c r="U113" s="46"/>
      <c r="V113" s="79"/>
      <c r="W113" s="80"/>
      <c r="Y113" s="249"/>
      <c r="Z113" s="37"/>
    </row>
    <row r="114" spans="1:26">
      <c r="C114" s="34"/>
      <c r="D114" s="34"/>
      <c r="F114" s="46"/>
      <c r="G114" s="28"/>
      <c r="H114" s="77"/>
      <c r="I114" s="46"/>
      <c r="J114" s="78"/>
      <c r="K114" s="77"/>
      <c r="L114" s="46"/>
      <c r="M114" s="79"/>
      <c r="N114" s="80"/>
      <c r="O114" s="46"/>
      <c r="P114" s="79"/>
      <c r="Q114" s="80"/>
      <c r="S114" s="79"/>
      <c r="T114" s="80"/>
      <c r="U114" s="46"/>
      <c r="V114" s="79"/>
      <c r="W114" s="80"/>
      <c r="Y114" s="249"/>
      <c r="Z114" s="37"/>
    </row>
    <row r="115" spans="1:26">
      <c r="A115" s="37"/>
      <c r="B115" s="37"/>
      <c r="C115" s="249"/>
      <c r="D115" s="249"/>
      <c r="E115" s="250"/>
      <c r="F115" s="37"/>
      <c r="G115" s="63"/>
      <c r="H115" s="202"/>
      <c r="I115" s="37"/>
      <c r="J115" s="79"/>
      <c r="K115" s="202"/>
      <c r="L115" s="37"/>
      <c r="M115" s="79"/>
      <c r="N115" s="202"/>
      <c r="O115" s="37"/>
      <c r="P115" s="79"/>
      <c r="Q115" s="202"/>
      <c r="R115" s="37"/>
      <c r="S115" s="79"/>
      <c r="T115" s="202"/>
      <c r="U115" s="37"/>
      <c r="V115" s="79"/>
      <c r="W115" s="202"/>
      <c r="X115" s="37"/>
      <c r="Y115" s="249"/>
      <c r="Z115" s="37"/>
    </row>
    <row r="116" spans="1:26">
      <c r="A116" s="37"/>
      <c r="B116" s="37"/>
      <c r="C116" s="249"/>
      <c r="D116" s="249"/>
      <c r="E116" s="250"/>
      <c r="F116" s="37"/>
      <c r="G116" s="63"/>
      <c r="H116" s="202"/>
      <c r="I116" s="37"/>
      <c r="J116" s="79"/>
      <c r="K116" s="202"/>
      <c r="L116" s="37"/>
      <c r="M116" s="79"/>
      <c r="N116" s="202"/>
      <c r="O116" s="37"/>
      <c r="P116" s="79"/>
      <c r="Q116" s="202"/>
      <c r="R116" s="37"/>
      <c r="S116" s="79"/>
      <c r="T116" s="202"/>
      <c r="U116" s="37"/>
      <c r="V116" s="79"/>
      <c r="W116" s="202"/>
      <c r="X116" s="37"/>
      <c r="Y116" s="249"/>
      <c r="Z116" s="37"/>
    </row>
    <row r="117" spans="1:26">
      <c r="A117" s="37"/>
      <c r="B117" s="37"/>
      <c r="C117" s="249"/>
      <c r="D117" s="249"/>
      <c r="E117" s="250"/>
      <c r="F117" s="37"/>
      <c r="G117" s="63"/>
      <c r="H117" s="202"/>
      <c r="I117" s="37"/>
      <c r="J117" s="79"/>
      <c r="K117" s="202"/>
      <c r="L117" s="37"/>
      <c r="M117" s="79"/>
      <c r="N117" s="202"/>
      <c r="O117" s="37"/>
      <c r="P117" s="79"/>
      <c r="Q117" s="202"/>
      <c r="R117" s="37"/>
      <c r="S117" s="79"/>
      <c r="T117" s="202"/>
      <c r="U117" s="37"/>
      <c r="V117" s="79"/>
      <c r="W117" s="202"/>
      <c r="X117" s="37"/>
      <c r="Y117" s="249"/>
      <c r="Z117" s="37"/>
    </row>
    <row r="118" spans="1:26">
      <c r="A118" s="37"/>
      <c r="B118" s="37"/>
      <c r="C118" s="249"/>
      <c r="D118" s="249"/>
      <c r="E118" s="250"/>
      <c r="F118" s="37"/>
      <c r="G118" s="63"/>
      <c r="H118" s="202"/>
      <c r="I118" s="37"/>
      <c r="J118" s="79"/>
      <c r="K118" s="202"/>
      <c r="L118" s="37"/>
      <c r="M118" s="79"/>
      <c r="N118" s="202"/>
      <c r="O118" s="37"/>
      <c r="P118" s="79"/>
      <c r="Q118" s="202"/>
      <c r="R118" s="37"/>
      <c r="S118" s="79"/>
      <c r="T118" s="202"/>
      <c r="U118" s="37"/>
      <c r="V118" s="79"/>
      <c r="W118" s="202"/>
      <c r="X118" s="37"/>
    </row>
    <row r="119" spans="1:26">
      <c r="A119" s="37"/>
      <c r="B119" s="37"/>
      <c r="C119" s="249"/>
      <c r="D119" s="249"/>
      <c r="E119" s="250"/>
      <c r="F119" s="37"/>
      <c r="G119" s="63"/>
      <c r="H119" s="202"/>
      <c r="I119" s="37"/>
      <c r="J119" s="79"/>
      <c r="K119" s="202"/>
      <c r="L119" s="37"/>
      <c r="M119" s="79"/>
      <c r="N119" s="202"/>
      <c r="O119" s="37"/>
      <c r="P119" s="79"/>
      <c r="Q119" s="202"/>
      <c r="R119" s="37"/>
      <c r="S119" s="79"/>
      <c r="T119" s="202"/>
      <c r="U119" s="37"/>
      <c r="V119" s="79"/>
      <c r="W119" s="202"/>
      <c r="X119" s="37"/>
    </row>
    <row r="120" spans="1:26">
      <c r="A120" s="37"/>
      <c r="B120" s="37"/>
      <c r="C120" s="249"/>
      <c r="D120" s="249"/>
      <c r="E120" s="250"/>
      <c r="F120" s="37"/>
      <c r="G120" s="63"/>
      <c r="H120" s="202"/>
      <c r="I120" s="37"/>
      <c r="J120" s="79"/>
      <c r="K120" s="202"/>
      <c r="L120" s="37"/>
      <c r="M120" s="79"/>
      <c r="N120" s="202"/>
      <c r="O120" s="37"/>
      <c r="P120" s="79"/>
      <c r="Q120" s="202"/>
      <c r="R120" s="37"/>
      <c r="S120" s="79"/>
      <c r="T120" s="37"/>
      <c r="U120" s="37"/>
      <c r="V120" s="37"/>
      <c r="W120" s="37"/>
      <c r="X120" s="37"/>
    </row>
    <row r="121" spans="1:26">
      <c r="A121" s="37"/>
      <c r="B121" s="37"/>
      <c r="C121" s="249"/>
      <c r="D121" s="249"/>
      <c r="E121" s="250"/>
      <c r="F121" s="37"/>
      <c r="G121" s="63"/>
      <c r="H121" s="63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</row>
    <row r="122" spans="1:26">
      <c r="C122" s="34"/>
      <c r="D122" s="34"/>
      <c r="G122" s="28"/>
      <c r="H122" s="28"/>
    </row>
    <row r="123" spans="1:26">
      <c r="C123" s="34"/>
      <c r="D123" s="34"/>
      <c r="G123" s="28"/>
      <c r="H123" s="28"/>
    </row>
    <row r="124" spans="1:26">
      <c r="G124" s="28"/>
      <c r="H124" s="28"/>
    </row>
    <row r="125" spans="1:26">
      <c r="G125" s="28"/>
      <c r="H125" s="28"/>
    </row>
    <row r="126" spans="1:26">
      <c r="G126" s="28"/>
      <c r="H126" s="28"/>
    </row>
    <row r="127" spans="1:26">
      <c r="G127" s="28"/>
      <c r="H127" s="28"/>
    </row>
  </sheetData>
  <mergeCells count="20">
    <mergeCell ref="O5:Q5"/>
    <mergeCell ref="F6:G6"/>
    <mergeCell ref="U6:V6"/>
    <mergeCell ref="O6:P6"/>
    <mergeCell ref="R6:S6"/>
    <mergeCell ref="L5:N5"/>
    <mergeCell ref="L6:M6"/>
    <mergeCell ref="R5:S5"/>
    <mergeCell ref="C5:D5"/>
    <mergeCell ref="C6:D6"/>
    <mergeCell ref="F5:H5"/>
    <mergeCell ref="I5:K5"/>
    <mergeCell ref="I6:J6"/>
    <mergeCell ref="AA5:AC5"/>
    <mergeCell ref="AA6:AB6"/>
    <mergeCell ref="U5:W5"/>
    <mergeCell ref="AD5:AF5"/>
    <mergeCell ref="AD6:AE6"/>
    <mergeCell ref="X5:Z5"/>
    <mergeCell ref="X6:Y6"/>
  </mergeCells>
  <phoneticPr fontId="0" type="noConversion"/>
  <pageMargins left="0.25" right="0.25" top="0.75" bottom="0.75" header="0.3" footer="0.3"/>
  <pageSetup paperSize="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8"/>
  <sheetViews>
    <sheetView workbookViewId="0">
      <selection activeCell="B29" sqref="B29:B31"/>
    </sheetView>
  </sheetViews>
  <sheetFormatPr defaultRowHeight="12.75"/>
  <cols>
    <col min="1" max="1" width="13.42578125" customWidth="1"/>
    <col min="2" max="2" width="14.28515625" customWidth="1"/>
    <col min="3" max="3" width="11.85546875" customWidth="1"/>
    <col min="4" max="4" width="0.5703125" hidden="1" customWidth="1"/>
    <col min="5" max="5" width="0.42578125" style="43" hidden="1" customWidth="1"/>
    <col min="6" max="6" width="13.42578125" style="62" customWidth="1"/>
    <col min="7" max="7" width="12.140625" style="28" hidden="1" customWidth="1"/>
    <col min="8" max="8" width="8.85546875" style="45" customWidth="1"/>
    <col min="9" max="9" width="13.140625" style="62" customWidth="1"/>
    <col min="10" max="10" width="10.7109375" style="28" hidden="1" customWidth="1"/>
    <col min="11" max="11" width="7.42578125" style="45" customWidth="1"/>
    <col min="12" max="12" width="15.28515625" style="62" customWidth="1"/>
    <col min="13" max="13" width="10.7109375" style="28" hidden="1" customWidth="1"/>
    <col min="14" max="14" width="9.140625" style="45"/>
    <col min="15" max="15" width="15.42578125" style="62" customWidth="1"/>
    <col min="16" max="16" width="10.7109375" style="28" hidden="1" customWidth="1"/>
    <col min="17" max="17" width="8.28515625" style="45" customWidth="1"/>
    <col min="18" max="18" width="13.140625" style="62" customWidth="1"/>
    <col min="19" max="19" width="10.7109375" style="28" hidden="1" customWidth="1"/>
    <col min="20" max="20" width="9.140625" style="45"/>
    <col min="21" max="21" width="13.140625" customWidth="1"/>
    <col min="22" max="22" width="10.140625" hidden="1" customWidth="1"/>
  </cols>
  <sheetData>
    <row r="1" spans="1:23" ht="15.75">
      <c r="A1" s="50" t="s">
        <v>0</v>
      </c>
      <c r="B1" s="50"/>
      <c r="C1" s="50"/>
      <c r="D1" s="50"/>
      <c r="E1" s="58"/>
      <c r="F1" s="60"/>
      <c r="G1" s="60"/>
      <c r="H1" s="69"/>
      <c r="I1" s="60"/>
      <c r="J1" s="63"/>
      <c r="K1" s="72"/>
      <c r="L1" s="63"/>
      <c r="M1" s="63"/>
      <c r="N1" s="72"/>
      <c r="O1" s="63"/>
      <c r="P1" s="63"/>
      <c r="Q1" s="72"/>
      <c r="R1" s="63"/>
    </row>
    <row r="2" spans="1:23" ht="15.75">
      <c r="A2" s="50" t="s">
        <v>23</v>
      </c>
      <c r="B2" s="50"/>
      <c r="C2" s="50"/>
      <c r="D2" s="50"/>
      <c r="E2" s="58"/>
      <c r="F2" s="60"/>
      <c r="G2" s="60"/>
      <c r="H2" s="69"/>
      <c r="I2" s="60"/>
      <c r="J2" s="63"/>
      <c r="K2" s="72"/>
      <c r="L2" s="63"/>
      <c r="M2" s="63"/>
      <c r="N2" s="72"/>
      <c r="O2" s="63"/>
      <c r="P2" s="63"/>
      <c r="Q2" s="72"/>
      <c r="R2" s="63"/>
    </row>
    <row r="3" spans="1:23" ht="15.75">
      <c r="A3" s="55" t="s">
        <v>52</v>
      </c>
      <c r="B3" s="55"/>
      <c r="C3" s="49"/>
      <c r="D3" s="49"/>
      <c r="E3" s="58"/>
      <c r="F3" s="60"/>
      <c r="G3" s="60"/>
      <c r="H3" s="69"/>
      <c r="I3" s="60"/>
      <c r="J3" s="63"/>
      <c r="K3" s="72"/>
      <c r="L3" s="63"/>
      <c r="M3" s="63"/>
      <c r="N3" s="72"/>
      <c r="O3" s="63"/>
      <c r="P3" s="63"/>
      <c r="Q3" s="72"/>
      <c r="R3" s="63"/>
    </row>
    <row r="4" spans="1:23">
      <c r="F4" s="61"/>
      <c r="L4" s="433" t="s">
        <v>35</v>
      </c>
      <c r="M4" s="415"/>
      <c r="N4" s="416"/>
      <c r="S4" s="63"/>
      <c r="T4" s="96"/>
      <c r="U4" s="46"/>
      <c r="V4" s="37"/>
      <c r="W4" s="99"/>
    </row>
    <row r="5" spans="1:23">
      <c r="A5" s="42"/>
      <c r="B5" s="38"/>
      <c r="C5" s="435" t="s">
        <v>12</v>
      </c>
      <c r="D5" s="435"/>
      <c r="E5" s="59"/>
      <c r="F5" s="433" t="s">
        <v>30</v>
      </c>
      <c r="G5" s="415"/>
      <c r="H5" s="416"/>
      <c r="I5" s="414" t="s">
        <v>33</v>
      </c>
      <c r="J5" s="437"/>
      <c r="K5" s="429"/>
      <c r="L5" s="438"/>
      <c r="M5" s="415"/>
      <c r="N5" s="416"/>
      <c r="O5" s="433" t="s">
        <v>38</v>
      </c>
      <c r="P5" s="415"/>
      <c r="Q5" s="416"/>
      <c r="R5" s="433" t="s">
        <v>39</v>
      </c>
      <c r="S5" s="415"/>
      <c r="T5" s="416"/>
      <c r="U5" s="433" t="s">
        <v>41</v>
      </c>
      <c r="V5" s="432"/>
      <c r="W5" s="416"/>
    </row>
    <row r="6" spans="1:23">
      <c r="A6" s="42"/>
      <c r="B6" s="38"/>
      <c r="C6" s="436" t="s">
        <v>50</v>
      </c>
      <c r="D6" s="436"/>
      <c r="E6" s="59"/>
      <c r="F6" s="417" t="s">
        <v>16</v>
      </c>
      <c r="G6" s="415"/>
      <c r="H6" s="70" t="s">
        <v>18</v>
      </c>
      <c r="I6" s="417" t="s">
        <v>16</v>
      </c>
      <c r="J6" s="415"/>
      <c r="K6" s="70" t="s">
        <v>18</v>
      </c>
      <c r="L6" s="417" t="s">
        <v>16</v>
      </c>
      <c r="M6" s="415"/>
      <c r="N6" s="70" t="s">
        <v>18</v>
      </c>
      <c r="O6" s="417" t="s">
        <v>16</v>
      </c>
      <c r="P6" s="415"/>
      <c r="Q6" s="70" t="s">
        <v>18</v>
      </c>
      <c r="R6" s="417" t="s">
        <v>16</v>
      </c>
      <c r="S6" s="415"/>
      <c r="T6" s="70" t="s">
        <v>18</v>
      </c>
      <c r="U6" s="417" t="s">
        <v>16</v>
      </c>
      <c r="V6" s="432"/>
      <c r="W6" s="97" t="s">
        <v>18</v>
      </c>
    </row>
    <row r="7" spans="1:23">
      <c r="A7" s="35" t="s">
        <v>13</v>
      </c>
      <c r="B7" s="36" t="s">
        <v>14</v>
      </c>
      <c r="C7" s="36"/>
      <c r="D7" s="36" t="s">
        <v>26</v>
      </c>
      <c r="E7" s="41" t="s">
        <v>27</v>
      </c>
      <c r="F7" s="105"/>
      <c r="G7" s="65" t="s">
        <v>26</v>
      </c>
      <c r="H7" s="71" t="s">
        <v>15</v>
      </c>
      <c r="I7" s="105"/>
      <c r="J7" s="65" t="s">
        <v>26</v>
      </c>
      <c r="K7" s="71" t="s">
        <v>15</v>
      </c>
      <c r="L7" s="105"/>
      <c r="M7" s="65" t="s">
        <v>26</v>
      </c>
      <c r="N7" s="71" t="s">
        <v>15</v>
      </c>
      <c r="O7" s="105"/>
      <c r="P7" s="65" t="s">
        <v>26</v>
      </c>
      <c r="Q7" s="71" t="s">
        <v>15</v>
      </c>
      <c r="R7" s="105"/>
      <c r="S7" s="65" t="s">
        <v>26</v>
      </c>
      <c r="T7" s="71" t="s">
        <v>15</v>
      </c>
      <c r="U7" s="105"/>
      <c r="V7" s="65" t="s">
        <v>26</v>
      </c>
      <c r="W7" s="98" t="s">
        <v>15</v>
      </c>
    </row>
    <row r="8" spans="1:23" s="122" customFormat="1">
      <c r="A8" s="203"/>
      <c r="B8" s="99"/>
      <c r="C8" s="76"/>
      <c r="D8" s="123"/>
      <c r="E8" s="126"/>
      <c r="F8" s="209"/>
      <c r="G8" s="124"/>
      <c r="H8" s="125"/>
      <c r="I8" s="209"/>
      <c r="J8" s="124"/>
      <c r="K8" s="125"/>
      <c r="L8" s="209"/>
      <c r="M8" s="124"/>
      <c r="N8" s="125"/>
      <c r="O8" s="209"/>
      <c r="P8" s="124"/>
      <c r="Q8" s="125"/>
      <c r="R8" s="209"/>
      <c r="S8" s="129"/>
      <c r="T8" s="127"/>
      <c r="U8" s="227"/>
      <c r="V8" s="130"/>
      <c r="W8" s="128"/>
    </row>
    <row r="9" spans="1:23" s="398" customFormat="1" ht="15">
      <c r="A9" s="386" t="s">
        <v>88</v>
      </c>
      <c r="B9" s="375"/>
      <c r="C9" s="387"/>
      <c r="D9" s="388"/>
      <c r="E9" s="389"/>
      <c r="F9" s="390"/>
      <c r="G9" s="391"/>
      <c r="H9" s="392"/>
      <c r="I9" s="390"/>
      <c r="J9" s="391"/>
      <c r="K9" s="392"/>
      <c r="L9" s="390"/>
      <c r="M9" s="391"/>
      <c r="N9" s="392"/>
      <c r="O9" s="390"/>
      <c r="P9" s="391"/>
      <c r="Q9" s="392"/>
      <c r="R9" s="390"/>
      <c r="S9" s="393"/>
      <c r="T9" s="394"/>
      <c r="U9" s="395"/>
      <c r="V9" s="396"/>
      <c r="W9" s="397"/>
    </row>
    <row r="10" spans="1:23" s="122" customFormat="1">
      <c r="A10" s="203" t="s">
        <v>89</v>
      </c>
      <c r="B10" s="183" t="s">
        <v>87</v>
      </c>
      <c r="C10" s="76">
        <v>20290</v>
      </c>
      <c r="D10" s="123"/>
      <c r="E10" s="126"/>
      <c r="F10" s="209">
        <v>8000000</v>
      </c>
      <c r="G10" s="124"/>
      <c r="H10" s="125">
        <v>0.12</v>
      </c>
      <c r="I10" s="209"/>
      <c r="J10" s="124"/>
      <c r="K10" s="125"/>
      <c r="L10" s="209"/>
      <c r="M10" s="124"/>
      <c r="N10" s="125"/>
      <c r="O10" s="209"/>
      <c r="P10" s="124"/>
      <c r="Q10" s="125"/>
      <c r="R10" s="209"/>
      <c r="S10" s="129"/>
      <c r="T10" s="127"/>
      <c r="U10" s="227"/>
      <c r="V10" s="130"/>
      <c r="W10" s="128"/>
    </row>
    <row r="11" spans="1:23" s="122" customFormat="1">
      <c r="A11" s="203" t="s">
        <v>94</v>
      </c>
      <c r="B11" s="183" t="s">
        <v>93</v>
      </c>
      <c r="C11" s="76">
        <v>20270</v>
      </c>
      <c r="D11" s="123"/>
      <c r="E11" s="126"/>
      <c r="F11" s="209">
        <v>2000000</v>
      </c>
      <c r="G11" s="124"/>
      <c r="H11" s="125">
        <v>0.06</v>
      </c>
      <c r="I11" s="209"/>
      <c r="J11" s="124"/>
      <c r="K11" s="125"/>
      <c r="L11" s="209"/>
      <c r="M11" s="124"/>
      <c r="N11" s="125"/>
      <c r="O11" s="209"/>
      <c r="P11" s="124"/>
      <c r="Q11" s="125"/>
      <c r="R11" s="209"/>
      <c r="S11" s="129"/>
      <c r="T11" s="127"/>
      <c r="U11" s="227"/>
      <c r="V11" s="130"/>
      <c r="W11" s="128"/>
    </row>
    <row r="12" spans="1:23" s="122" customFormat="1">
      <c r="A12" s="203" t="s">
        <v>102</v>
      </c>
      <c r="B12" s="99" t="s">
        <v>101</v>
      </c>
      <c r="C12" s="76">
        <v>3285</v>
      </c>
      <c r="D12" s="123"/>
      <c r="E12" s="126"/>
      <c r="F12" s="209">
        <v>640000</v>
      </c>
      <c r="G12" s="124"/>
      <c r="H12" s="125">
        <v>0.15</v>
      </c>
      <c r="I12" s="209">
        <v>640000</v>
      </c>
      <c r="J12" s="124"/>
      <c r="K12" s="125">
        <v>0.14000000000000001</v>
      </c>
      <c r="L12" s="209"/>
      <c r="M12" s="124"/>
      <c r="N12" s="125"/>
      <c r="O12" s="209"/>
      <c r="P12" s="124"/>
      <c r="Q12" s="125"/>
      <c r="R12" s="209"/>
      <c r="S12" s="129"/>
      <c r="T12" s="127"/>
      <c r="U12" s="227"/>
      <c r="V12" s="130"/>
      <c r="W12" s="128"/>
    </row>
    <row r="13" spans="1:23" s="122" customFormat="1">
      <c r="A13" s="203" t="s">
        <v>107</v>
      </c>
      <c r="B13" s="99" t="s">
        <v>106</v>
      </c>
      <c r="C13" s="76">
        <v>8354</v>
      </c>
      <c r="D13" s="123"/>
      <c r="E13" s="126"/>
      <c r="F13" s="209">
        <v>1000000</v>
      </c>
      <c r="G13" s="124"/>
      <c r="H13" s="125">
        <v>0.14000000000000001</v>
      </c>
      <c r="I13" s="209">
        <v>1000000</v>
      </c>
      <c r="J13" s="124"/>
      <c r="K13" s="125">
        <v>0.13</v>
      </c>
      <c r="L13" s="209"/>
      <c r="M13" s="124"/>
      <c r="N13" s="125"/>
      <c r="O13" s="209"/>
      <c r="P13" s="124"/>
      <c r="Q13" s="125"/>
      <c r="R13" s="209"/>
      <c r="S13" s="129"/>
      <c r="T13" s="127"/>
      <c r="U13" s="227"/>
      <c r="V13" s="130"/>
      <c r="W13" s="128"/>
    </row>
    <row r="14" spans="1:23" s="122" customFormat="1">
      <c r="A14" s="203"/>
      <c r="B14" s="99"/>
      <c r="C14" s="76"/>
      <c r="D14" s="123"/>
      <c r="E14" s="126"/>
      <c r="F14" s="209"/>
      <c r="G14" s="124"/>
      <c r="H14" s="125"/>
      <c r="I14" s="209"/>
      <c r="J14" s="124"/>
      <c r="K14" s="125"/>
      <c r="L14" s="209"/>
      <c r="M14" s="124"/>
      <c r="N14" s="125"/>
      <c r="O14" s="209"/>
      <c r="P14" s="124"/>
      <c r="Q14" s="125"/>
      <c r="R14" s="209"/>
      <c r="S14" s="129"/>
      <c r="T14" s="127"/>
      <c r="U14" s="227"/>
      <c r="V14" s="130"/>
      <c r="W14" s="128"/>
    </row>
    <row r="15" spans="1:23" s="398" customFormat="1" ht="15">
      <c r="A15" s="386" t="s">
        <v>139</v>
      </c>
      <c r="B15" s="375"/>
      <c r="C15" s="387"/>
      <c r="D15" s="388"/>
      <c r="E15" s="389"/>
      <c r="F15" s="390"/>
      <c r="G15" s="391"/>
      <c r="H15" s="392"/>
      <c r="I15" s="390"/>
      <c r="J15" s="391"/>
      <c r="K15" s="392"/>
      <c r="L15" s="390"/>
      <c r="M15" s="391"/>
      <c r="N15" s="392"/>
      <c r="O15" s="390"/>
      <c r="P15" s="391"/>
      <c r="Q15" s="392"/>
      <c r="R15" s="390"/>
      <c r="S15" s="393"/>
      <c r="T15" s="394"/>
      <c r="U15" s="395"/>
      <c r="V15" s="396"/>
      <c r="W15" s="397"/>
    </row>
    <row r="16" spans="1:23" s="122" customFormat="1">
      <c r="A16" s="203" t="s">
        <v>141</v>
      </c>
      <c r="B16" s="99" t="s">
        <v>140</v>
      </c>
      <c r="C16" s="76">
        <v>573</v>
      </c>
      <c r="D16" s="123"/>
      <c r="E16" s="126"/>
      <c r="F16" s="209">
        <v>127000</v>
      </c>
      <c r="G16" s="124"/>
      <c r="H16" s="125">
        <v>0.45</v>
      </c>
      <c r="I16" s="209">
        <v>131000</v>
      </c>
      <c r="J16" s="124"/>
      <c r="K16" s="125">
        <v>0.45</v>
      </c>
      <c r="L16" s="209"/>
      <c r="M16" s="124"/>
      <c r="N16" s="125"/>
      <c r="O16" s="209"/>
      <c r="P16" s="124"/>
      <c r="Q16" s="125"/>
      <c r="R16" s="209"/>
      <c r="S16" s="129"/>
      <c r="T16" s="127"/>
      <c r="U16" s="227"/>
      <c r="V16" s="130"/>
      <c r="W16" s="128"/>
    </row>
    <row r="17" spans="1:23" s="122" customFormat="1" ht="12.75" customHeight="1">
      <c r="A17" s="204"/>
      <c r="B17" s="183"/>
      <c r="C17" s="76"/>
      <c r="D17" s="123"/>
      <c r="E17" s="126"/>
      <c r="F17" s="209"/>
      <c r="G17" s="124"/>
      <c r="H17" s="125"/>
      <c r="I17" s="209"/>
      <c r="J17" s="124"/>
      <c r="K17" s="125"/>
      <c r="L17" s="209"/>
      <c r="M17" s="124"/>
      <c r="N17" s="125"/>
      <c r="O17" s="209"/>
      <c r="P17" s="124"/>
      <c r="Q17" s="125"/>
      <c r="R17" s="209"/>
      <c r="S17" s="129"/>
      <c r="T17" s="127"/>
      <c r="U17" s="227"/>
      <c r="V17" s="130"/>
      <c r="W17" s="128"/>
    </row>
    <row r="18" spans="1:23" s="398" customFormat="1" ht="15">
      <c r="A18" s="386" t="s">
        <v>198</v>
      </c>
      <c r="B18" s="399"/>
      <c r="C18" s="387"/>
      <c r="D18" s="388"/>
      <c r="E18" s="389"/>
      <c r="F18" s="390"/>
      <c r="G18" s="391"/>
      <c r="H18" s="392"/>
      <c r="I18" s="390"/>
      <c r="J18" s="391"/>
      <c r="K18" s="392"/>
      <c r="L18" s="390"/>
      <c r="M18" s="391"/>
      <c r="N18" s="392"/>
      <c r="O18" s="390"/>
      <c r="P18" s="391"/>
      <c r="Q18" s="392"/>
      <c r="R18" s="390"/>
      <c r="S18" s="393"/>
      <c r="T18" s="394"/>
      <c r="U18" s="395"/>
      <c r="V18" s="396"/>
      <c r="W18" s="397"/>
    </row>
    <row r="19" spans="1:23" s="122" customFormat="1">
      <c r="A19" s="204" t="s">
        <v>201</v>
      </c>
      <c r="B19" s="183" t="s">
        <v>200</v>
      </c>
      <c r="C19" s="76">
        <v>1421</v>
      </c>
      <c r="D19" s="123"/>
      <c r="E19" s="126"/>
      <c r="F19" s="209">
        <v>120000</v>
      </c>
      <c r="G19" s="124"/>
      <c r="H19" s="125">
        <v>0.1</v>
      </c>
      <c r="I19" s="209">
        <v>120000</v>
      </c>
      <c r="J19" s="124"/>
      <c r="K19" s="125">
        <v>0.1</v>
      </c>
      <c r="L19" s="209"/>
      <c r="M19" s="124"/>
      <c r="N19" s="125"/>
      <c r="O19" s="209"/>
      <c r="P19" s="124"/>
      <c r="Q19" s="125"/>
      <c r="R19" s="209"/>
      <c r="S19" s="129"/>
      <c r="T19" s="127"/>
      <c r="U19" s="227"/>
      <c r="V19" s="130"/>
      <c r="W19" s="128"/>
    </row>
    <row r="20" spans="1:23" s="122" customFormat="1" ht="13.5" thickBot="1">
      <c r="A20" s="254"/>
      <c r="B20" s="180"/>
      <c r="C20" s="133"/>
      <c r="D20" s="161"/>
      <c r="E20" s="131"/>
      <c r="F20" s="224"/>
      <c r="G20" s="132"/>
      <c r="H20" s="163"/>
      <c r="I20" s="226"/>
      <c r="J20" s="164"/>
      <c r="K20" s="165"/>
      <c r="L20" s="226"/>
      <c r="M20" s="164"/>
      <c r="N20" s="166"/>
      <c r="O20" s="226"/>
      <c r="P20" s="164"/>
      <c r="Q20" s="165"/>
      <c r="R20" s="226"/>
      <c r="S20" s="164"/>
      <c r="T20" s="166"/>
      <c r="U20" s="228"/>
      <c r="V20" s="167"/>
      <c r="W20" s="168"/>
    </row>
    <row r="21" spans="1:23" ht="13.5" thickTop="1">
      <c r="A21" s="99"/>
      <c r="B21" s="33" t="s">
        <v>24</v>
      </c>
      <c r="C21" s="156">
        <f>SUM(C8:C20)</f>
        <v>54193</v>
      </c>
      <c r="D21" s="157">
        <f>SUM(D8:D20)</f>
        <v>0</v>
      </c>
      <c r="E21" s="158"/>
      <c r="F21" s="225">
        <f>SUM(F8:F20)</f>
        <v>11887000</v>
      </c>
      <c r="G21" s="116">
        <f>SUM(G8:G20)</f>
        <v>0</v>
      </c>
      <c r="H21" s="159"/>
      <c r="I21" s="225">
        <f>SUM(I8:I20)</f>
        <v>1891000</v>
      </c>
      <c r="J21" s="64" t="e">
        <f>SUM(Capital!#REF!)</f>
        <v>#REF!</v>
      </c>
      <c r="K21" s="73"/>
      <c r="L21" s="225">
        <f>SUM(L8:L20)</f>
        <v>0</v>
      </c>
      <c r="M21" s="116">
        <f>SUM(M8:M20)</f>
        <v>0</v>
      </c>
      <c r="N21" s="73"/>
      <c r="O21" s="225">
        <f>SUM(O8:O20)</f>
        <v>0</v>
      </c>
      <c r="P21" s="116">
        <f>SUM(P8:P20)</f>
        <v>0</v>
      </c>
      <c r="Q21" s="159"/>
      <c r="R21" s="225">
        <f>SUM(R8:R20)</f>
        <v>0</v>
      </c>
      <c r="S21" s="116">
        <f>SUM(S8:S20)</f>
        <v>0</v>
      </c>
      <c r="T21" s="159"/>
      <c r="U21" s="229">
        <f>SUM(U8:U20)</f>
        <v>0</v>
      </c>
      <c r="V21" s="83">
        <f>SUM(V8:V20)</f>
        <v>0</v>
      </c>
      <c r="W21" s="160"/>
    </row>
    <row r="22" spans="1:23">
      <c r="D22" s="44"/>
      <c r="S22" s="63"/>
      <c r="T22" s="96"/>
      <c r="U22" s="46"/>
      <c r="V22" s="37"/>
      <c r="W22" s="99"/>
    </row>
    <row r="23" spans="1:23">
      <c r="D23" s="44"/>
      <c r="S23" s="63"/>
      <c r="T23" s="96"/>
      <c r="U23" s="46"/>
      <c r="V23" s="37"/>
      <c r="W23" s="99"/>
    </row>
    <row r="24" spans="1:23">
      <c r="D24" s="44"/>
      <c r="S24" s="63"/>
      <c r="T24" s="96"/>
      <c r="U24" s="46"/>
      <c r="V24" s="37"/>
      <c r="W24" s="99"/>
    </row>
    <row r="25" spans="1:23">
      <c r="D25" s="44"/>
      <c r="S25" s="63"/>
      <c r="T25" s="96"/>
      <c r="U25" s="46"/>
      <c r="V25" s="37"/>
      <c r="W25" s="99"/>
    </row>
    <row r="26" spans="1:23">
      <c r="D26" s="44"/>
      <c r="S26" s="63"/>
      <c r="T26" s="96"/>
      <c r="V26" s="37"/>
      <c r="W26" s="99"/>
    </row>
    <row r="27" spans="1:23" s="37" customFormat="1">
      <c r="D27" s="251"/>
      <c r="E27" s="250"/>
      <c r="F27" s="63"/>
      <c r="G27" s="63"/>
      <c r="H27" s="72"/>
      <c r="I27" s="63"/>
      <c r="J27" s="63"/>
      <c r="K27" s="72"/>
      <c r="L27" s="63"/>
      <c r="M27" s="63"/>
      <c r="N27" s="72"/>
      <c r="O27" s="63"/>
      <c r="P27" s="63"/>
      <c r="Q27" s="72"/>
      <c r="R27" s="63"/>
      <c r="S27" s="63"/>
      <c r="T27" s="72"/>
    </row>
    <row r="28" spans="1:23" s="37" customFormat="1">
      <c r="D28" s="251"/>
      <c r="E28" s="250"/>
      <c r="F28" s="63"/>
      <c r="G28" s="63"/>
      <c r="H28" s="72"/>
      <c r="I28" s="63"/>
      <c r="J28" s="63"/>
      <c r="K28" s="72"/>
      <c r="L28" s="63"/>
      <c r="M28" s="63"/>
      <c r="N28" s="72"/>
      <c r="O28" s="63"/>
      <c r="P28" s="63"/>
      <c r="Q28" s="72"/>
      <c r="R28" s="63"/>
      <c r="S28" s="63"/>
      <c r="T28" s="72"/>
    </row>
    <row r="29" spans="1:23" s="37" customFormat="1">
      <c r="D29" s="251"/>
      <c r="E29" s="250"/>
      <c r="F29" s="63"/>
      <c r="G29" s="63"/>
      <c r="H29" s="72"/>
      <c r="I29" s="63"/>
      <c r="J29" s="63"/>
      <c r="K29" s="72"/>
      <c r="L29" s="63"/>
      <c r="M29" s="63"/>
      <c r="N29" s="72"/>
      <c r="O29" s="63"/>
      <c r="P29" s="63"/>
      <c r="Q29" s="72"/>
      <c r="R29" s="63"/>
      <c r="S29" s="63"/>
      <c r="T29" s="72"/>
    </row>
    <row r="30" spans="1:23" s="37" customFormat="1">
      <c r="D30" s="251"/>
      <c r="E30" s="250"/>
      <c r="F30" s="63"/>
      <c r="G30" s="63"/>
      <c r="H30" s="72"/>
      <c r="I30" s="63"/>
      <c r="J30" s="63"/>
      <c r="K30" s="72"/>
      <c r="L30" s="63"/>
      <c r="M30" s="63"/>
      <c r="N30" s="72"/>
      <c r="O30" s="63"/>
      <c r="P30" s="63"/>
      <c r="Q30" s="72"/>
      <c r="R30" s="63"/>
      <c r="S30" s="63"/>
      <c r="T30" s="72"/>
    </row>
    <row r="31" spans="1:23" s="37" customFormat="1">
      <c r="D31" s="251"/>
      <c r="E31" s="250"/>
      <c r="F31" s="63"/>
      <c r="G31" s="63"/>
      <c r="H31" s="72"/>
      <c r="I31" s="63"/>
      <c r="J31" s="63"/>
      <c r="K31" s="72"/>
      <c r="L31" s="63"/>
      <c r="M31" s="63"/>
      <c r="N31" s="72"/>
      <c r="O31" s="63"/>
      <c r="P31" s="63"/>
      <c r="Q31" s="72"/>
      <c r="R31" s="63"/>
      <c r="S31" s="63"/>
      <c r="T31" s="72"/>
    </row>
    <row r="32" spans="1:23" s="37" customFormat="1">
      <c r="D32" s="251"/>
      <c r="E32" s="250"/>
      <c r="F32" s="63"/>
      <c r="G32" s="63"/>
      <c r="H32" s="72"/>
      <c r="I32" s="63"/>
      <c r="J32" s="63"/>
      <c r="K32" s="72"/>
      <c r="L32" s="63"/>
      <c r="M32" s="63"/>
      <c r="N32" s="72"/>
      <c r="O32" s="63"/>
      <c r="P32" s="63"/>
      <c r="Q32" s="72"/>
      <c r="R32" s="63"/>
      <c r="S32" s="63"/>
      <c r="T32" s="72"/>
    </row>
    <row r="33" spans="4:20" s="37" customFormat="1">
      <c r="D33" s="251"/>
      <c r="E33" s="250"/>
      <c r="F33" s="63"/>
      <c r="G33" s="63"/>
      <c r="H33" s="72"/>
      <c r="I33" s="63"/>
      <c r="J33" s="63"/>
      <c r="K33" s="72"/>
      <c r="L33" s="63"/>
      <c r="M33" s="63"/>
      <c r="N33" s="72"/>
      <c r="O33" s="63"/>
      <c r="P33" s="63"/>
      <c r="Q33" s="72"/>
      <c r="R33" s="63"/>
      <c r="S33" s="63"/>
      <c r="T33" s="72"/>
    </row>
    <row r="34" spans="4:20" s="37" customFormat="1">
      <c r="D34" s="251"/>
      <c r="E34" s="250"/>
      <c r="F34" s="63"/>
      <c r="G34" s="63"/>
      <c r="H34" s="72"/>
      <c r="I34" s="63"/>
      <c r="J34" s="63"/>
      <c r="K34" s="72"/>
      <c r="L34" s="63"/>
      <c r="M34" s="63"/>
      <c r="N34" s="72"/>
      <c r="O34" s="63"/>
      <c r="P34" s="63"/>
      <c r="Q34" s="72"/>
      <c r="R34" s="63"/>
      <c r="S34" s="63"/>
      <c r="T34" s="72"/>
    </row>
    <row r="35" spans="4:20" s="37" customFormat="1">
      <c r="D35" s="251"/>
      <c r="E35" s="250"/>
      <c r="F35" s="63"/>
      <c r="G35" s="63"/>
      <c r="H35" s="72"/>
      <c r="I35" s="63"/>
      <c r="J35" s="63"/>
      <c r="K35" s="72"/>
      <c r="L35" s="63"/>
      <c r="M35" s="63"/>
      <c r="N35" s="72"/>
      <c r="O35" s="63"/>
      <c r="P35" s="63"/>
      <c r="Q35" s="72"/>
      <c r="R35" s="63"/>
      <c r="S35" s="63"/>
      <c r="T35" s="72"/>
    </row>
    <row r="36" spans="4:20" s="37" customFormat="1">
      <c r="D36" s="251"/>
      <c r="E36" s="250"/>
      <c r="F36" s="63"/>
      <c r="G36" s="63"/>
      <c r="H36" s="72"/>
      <c r="I36" s="63"/>
      <c r="J36" s="63"/>
      <c r="K36" s="72"/>
      <c r="L36" s="63"/>
      <c r="M36" s="63"/>
      <c r="N36" s="72"/>
      <c r="O36" s="63"/>
      <c r="P36" s="63"/>
      <c r="Q36" s="72"/>
      <c r="R36" s="63"/>
      <c r="S36" s="63"/>
      <c r="T36" s="72"/>
    </row>
    <row r="37" spans="4:20" s="37" customFormat="1">
      <c r="E37" s="250"/>
      <c r="F37" s="63"/>
      <c r="G37" s="63"/>
      <c r="H37" s="72"/>
      <c r="I37" s="63"/>
      <c r="J37" s="63"/>
      <c r="K37" s="72"/>
      <c r="L37" s="63"/>
      <c r="M37" s="63"/>
      <c r="N37" s="72"/>
      <c r="O37" s="63"/>
      <c r="P37" s="63"/>
      <c r="Q37" s="72"/>
      <c r="R37" s="63"/>
      <c r="S37" s="63"/>
      <c r="T37" s="72"/>
    </row>
    <row r="38" spans="4:20" s="37" customFormat="1">
      <c r="E38" s="250"/>
      <c r="F38" s="63"/>
      <c r="G38" s="63"/>
      <c r="H38" s="72"/>
      <c r="I38" s="63"/>
      <c r="J38" s="63"/>
      <c r="K38" s="72"/>
      <c r="L38" s="63"/>
      <c r="M38" s="63"/>
      <c r="N38" s="72"/>
      <c r="O38" s="63"/>
      <c r="P38" s="63"/>
      <c r="Q38" s="72"/>
      <c r="R38" s="63"/>
      <c r="S38" s="63"/>
      <c r="T38" s="72"/>
    </row>
    <row r="39" spans="4:20" s="37" customFormat="1">
      <c r="E39" s="250"/>
      <c r="F39" s="63"/>
      <c r="G39" s="63"/>
      <c r="H39" s="72"/>
      <c r="I39" s="63"/>
      <c r="J39" s="63"/>
      <c r="K39" s="72"/>
      <c r="L39" s="63"/>
      <c r="M39" s="63"/>
      <c r="N39" s="72"/>
      <c r="O39" s="63"/>
      <c r="P39" s="63"/>
      <c r="Q39" s="72"/>
      <c r="R39" s="63"/>
      <c r="S39" s="63"/>
      <c r="T39" s="72"/>
    </row>
    <row r="40" spans="4:20" s="37" customFormat="1">
      <c r="E40" s="250"/>
      <c r="F40" s="63"/>
      <c r="G40" s="63"/>
      <c r="H40" s="72"/>
      <c r="I40" s="63"/>
      <c r="J40" s="63"/>
      <c r="K40" s="72"/>
      <c r="L40" s="63"/>
      <c r="M40" s="63"/>
      <c r="N40" s="72"/>
      <c r="O40" s="63"/>
      <c r="P40" s="63"/>
      <c r="Q40" s="72"/>
      <c r="R40" s="63"/>
      <c r="S40" s="63"/>
      <c r="T40" s="72"/>
    </row>
    <row r="41" spans="4:20" s="37" customFormat="1">
      <c r="E41" s="250"/>
      <c r="F41" s="63"/>
      <c r="G41" s="63"/>
      <c r="H41" s="72"/>
      <c r="I41" s="63"/>
      <c r="J41" s="63"/>
      <c r="K41" s="72"/>
      <c r="L41" s="63"/>
      <c r="M41" s="63"/>
      <c r="N41" s="72"/>
      <c r="O41" s="63"/>
      <c r="P41" s="63"/>
      <c r="Q41" s="72"/>
      <c r="R41" s="63"/>
      <c r="S41" s="63"/>
      <c r="T41" s="72"/>
    </row>
    <row r="42" spans="4:20" s="37" customFormat="1">
      <c r="E42" s="250"/>
      <c r="F42" s="63"/>
      <c r="G42" s="63"/>
      <c r="H42" s="72"/>
      <c r="I42" s="63"/>
      <c r="J42" s="63"/>
      <c r="K42" s="72"/>
      <c r="L42" s="63"/>
      <c r="M42" s="63"/>
      <c r="N42" s="72"/>
      <c r="O42" s="63"/>
      <c r="P42" s="63"/>
      <c r="Q42" s="72"/>
      <c r="R42" s="63"/>
      <c r="S42" s="63"/>
      <c r="T42" s="72"/>
    </row>
    <row r="43" spans="4:20" s="37" customFormat="1">
      <c r="E43" s="250"/>
      <c r="F43" s="63"/>
      <c r="G43" s="63"/>
      <c r="H43" s="72"/>
      <c r="I43" s="63"/>
      <c r="J43" s="63"/>
      <c r="K43" s="72"/>
      <c r="L43" s="63"/>
      <c r="M43" s="63"/>
      <c r="N43" s="72"/>
      <c r="O43" s="63"/>
      <c r="P43" s="63"/>
      <c r="Q43" s="72"/>
      <c r="R43" s="63"/>
      <c r="S43" s="63"/>
      <c r="T43" s="72"/>
    </row>
    <row r="44" spans="4:20" s="37" customFormat="1">
      <c r="E44" s="250"/>
      <c r="F44" s="63"/>
      <c r="G44" s="63"/>
      <c r="H44" s="72"/>
      <c r="I44" s="63"/>
      <c r="J44" s="63"/>
      <c r="K44" s="72"/>
      <c r="L44" s="63"/>
      <c r="M44" s="63"/>
      <c r="N44" s="72"/>
      <c r="O44" s="63"/>
      <c r="P44" s="63"/>
      <c r="Q44" s="72"/>
      <c r="R44" s="63"/>
      <c r="S44" s="63"/>
      <c r="T44" s="72"/>
    </row>
    <row r="45" spans="4:20" s="37" customFormat="1">
      <c r="E45" s="250"/>
      <c r="F45" s="63"/>
      <c r="G45" s="63"/>
      <c r="H45" s="72"/>
      <c r="I45" s="63"/>
      <c r="J45" s="63"/>
      <c r="K45" s="72"/>
      <c r="L45" s="63"/>
      <c r="M45" s="63"/>
      <c r="N45" s="72"/>
      <c r="O45" s="63"/>
      <c r="P45" s="63"/>
      <c r="Q45" s="72"/>
      <c r="R45" s="63"/>
      <c r="S45" s="63"/>
      <c r="T45" s="72"/>
    </row>
    <row r="46" spans="4:20" s="37" customFormat="1">
      <c r="E46" s="250"/>
      <c r="F46" s="63"/>
      <c r="G46" s="63"/>
      <c r="H46" s="72"/>
      <c r="I46" s="63"/>
      <c r="J46" s="63"/>
      <c r="K46" s="72"/>
      <c r="L46" s="63"/>
      <c r="M46" s="63"/>
      <c r="N46" s="72"/>
      <c r="O46" s="63"/>
      <c r="P46" s="63"/>
      <c r="Q46" s="72"/>
      <c r="R46" s="63"/>
      <c r="S46" s="63"/>
      <c r="T46" s="72"/>
    </row>
    <row r="47" spans="4:20" s="37" customFormat="1">
      <c r="E47" s="250"/>
      <c r="F47" s="63"/>
      <c r="G47" s="63"/>
      <c r="H47" s="72"/>
      <c r="I47" s="63"/>
      <c r="J47" s="63"/>
      <c r="K47" s="72"/>
      <c r="L47" s="63"/>
      <c r="M47" s="63"/>
      <c r="N47" s="72"/>
      <c r="O47" s="63"/>
      <c r="P47" s="63"/>
      <c r="Q47" s="72"/>
      <c r="R47" s="63"/>
      <c r="S47" s="63"/>
      <c r="T47" s="72"/>
    </row>
    <row r="48" spans="4:20" s="37" customFormat="1">
      <c r="E48" s="250"/>
      <c r="F48" s="63"/>
      <c r="G48" s="63"/>
      <c r="H48" s="72"/>
      <c r="I48" s="63"/>
      <c r="J48" s="63"/>
      <c r="K48" s="72"/>
      <c r="L48" s="63"/>
      <c r="M48" s="63"/>
      <c r="N48" s="72"/>
      <c r="O48" s="63"/>
      <c r="P48" s="63"/>
      <c r="Q48" s="72"/>
      <c r="R48" s="63"/>
      <c r="S48" s="63"/>
      <c r="T48" s="72"/>
    </row>
    <row r="49" spans="5:20" s="37" customFormat="1">
      <c r="E49" s="250"/>
      <c r="F49" s="63"/>
      <c r="G49" s="63"/>
      <c r="H49" s="72"/>
      <c r="I49" s="63"/>
      <c r="J49" s="63"/>
      <c r="K49" s="72"/>
      <c r="L49" s="63"/>
      <c r="M49" s="63"/>
      <c r="N49" s="72"/>
      <c r="O49" s="63"/>
      <c r="P49" s="63"/>
      <c r="Q49" s="72"/>
      <c r="R49" s="63"/>
      <c r="S49" s="63"/>
      <c r="T49" s="72"/>
    </row>
    <row r="50" spans="5:20" s="37" customFormat="1">
      <c r="E50" s="250"/>
      <c r="F50" s="63"/>
      <c r="G50" s="63"/>
      <c r="H50" s="72"/>
      <c r="I50" s="63"/>
      <c r="J50" s="63"/>
      <c r="K50" s="72"/>
      <c r="L50" s="63"/>
      <c r="M50" s="63"/>
      <c r="N50" s="72"/>
      <c r="O50" s="63"/>
      <c r="P50" s="63"/>
      <c r="Q50" s="72"/>
      <c r="R50" s="63"/>
      <c r="S50" s="63"/>
      <c r="T50" s="72"/>
    </row>
    <row r="51" spans="5:20" s="37" customFormat="1">
      <c r="E51" s="250"/>
      <c r="F51" s="63"/>
      <c r="G51" s="63"/>
      <c r="H51" s="72"/>
      <c r="I51" s="63"/>
      <c r="J51" s="63"/>
      <c r="K51" s="72"/>
      <c r="L51" s="63"/>
      <c r="M51" s="63"/>
      <c r="N51" s="72"/>
      <c r="O51" s="63"/>
      <c r="P51" s="63"/>
      <c r="Q51" s="72"/>
      <c r="R51" s="63"/>
      <c r="S51" s="63"/>
      <c r="T51" s="72"/>
    </row>
    <row r="52" spans="5:20" s="37" customFormat="1">
      <c r="E52" s="250"/>
      <c r="F52" s="63"/>
      <c r="G52" s="63"/>
      <c r="H52" s="72"/>
      <c r="I52" s="63"/>
      <c r="J52" s="63"/>
      <c r="K52" s="72"/>
      <c r="L52" s="63"/>
      <c r="M52" s="63"/>
      <c r="N52" s="72"/>
      <c r="O52" s="63"/>
      <c r="P52" s="63"/>
      <c r="Q52" s="72"/>
      <c r="R52" s="63"/>
      <c r="S52" s="63"/>
      <c r="T52" s="72"/>
    </row>
    <row r="53" spans="5:20" s="37" customFormat="1">
      <c r="E53" s="250"/>
      <c r="F53" s="63"/>
      <c r="G53" s="63"/>
      <c r="H53" s="72"/>
      <c r="I53" s="63"/>
      <c r="J53" s="63"/>
      <c r="K53" s="72"/>
      <c r="L53" s="63"/>
      <c r="M53" s="63"/>
      <c r="N53" s="72"/>
      <c r="O53" s="63"/>
      <c r="P53" s="63"/>
      <c r="Q53" s="72"/>
      <c r="R53" s="63"/>
      <c r="S53" s="63"/>
      <c r="T53" s="72"/>
    </row>
    <row r="54" spans="5:20" s="37" customFormat="1">
      <c r="E54" s="250"/>
      <c r="F54" s="63"/>
      <c r="G54" s="63"/>
      <c r="H54" s="72"/>
      <c r="I54" s="63"/>
      <c r="J54" s="63"/>
      <c r="K54" s="72"/>
      <c r="L54" s="63"/>
      <c r="M54" s="63"/>
      <c r="N54" s="72"/>
      <c r="O54" s="63"/>
      <c r="P54" s="63"/>
      <c r="Q54" s="72"/>
      <c r="R54" s="63"/>
      <c r="S54" s="63"/>
      <c r="T54" s="72"/>
    </row>
    <row r="55" spans="5:20" s="37" customFormat="1">
      <c r="E55" s="250"/>
      <c r="F55" s="63"/>
      <c r="G55" s="63"/>
      <c r="H55" s="72"/>
      <c r="I55" s="63"/>
      <c r="J55" s="63"/>
      <c r="K55" s="72"/>
      <c r="L55" s="63"/>
      <c r="M55" s="63"/>
      <c r="N55" s="72"/>
      <c r="O55" s="63"/>
      <c r="P55" s="63"/>
      <c r="Q55" s="72"/>
      <c r="R55" s="63"/>
      <c r="S55" s="63"/>
      <c r="T55" s="72"/>
    </row>
    <row r="56" spans="5:20" s="37" customFormat="1">
      <c r="E56" s="250"/>
      <c r="F56" s="63"/>
      <c r="G56" s="63"/>
      <c r="H56" s="72"/>
      <c r="I56" s="63"/>
      <c r="J56" s="63"/>
      <c r="K56" s="72"/>
      <c r="L56" s="63"/>
      <c r="M56" s="63"/>
      <c r="N56" s="72"/>
      <c r="O56" s="63"/>
      <c r="P56" s="63"/>
      <c r="Q56" s="72"/>
      <c r="R56" s="63"/>
      <c r="S56" s="63"/>
      <c r="T56" s="72"/>
    </row>
    <row r="57" spans="5:20" s="37" customFormat="1">
      <c r="E57" s="250"/>
      <c r="F57" s="63"/>
      <c r="G57" s="63"/>
      <c r="H57" s="72"/>
      <c r="I57" s="63"/>
      <c r="J57" s="63"/>
      <c r="K57" s="72"/>
      <c r="L57" s="63"/>
      <c r="M57" s="63"/>
      <c r="N57" s="72"/>
      <c r="O57" s="63"/>
      <c r="P57" s="63"/>
      <c r="Q57" s="72"/>
      <c r="R57" s="63"/>
      <c r="S57" s="63"/>
      <c r="T57" s="72"/>
    </row>
    <row r="58" spans="5:20" s="37" customFormat="1">
      <c r="E58" s="250"/>
      <c r="F58" s="63"/>
      <c r="G58" s="63"/>
      <c r="H58" s="72"/>
      <c r="I58" s="63"/>
      <c r="J58" s="63"/>
      <c r="K58" s="72"/>
      <c r="L58" s="63"/>
      <c r="M58" s="63"/>
      <c r="N58" s="72"/>
      <c r="O58" s="63"/>
      <c r="P58" s="63"/>
      <c r="Q58" s="72"/>
      <c r="R58" s="63"/>
      <c r="S58" s="63"/>
      <c r="T58" s="72"/>
    </row>
    <row r="59" spans="5:20" s="37" customFormat="1">
      <c r="E59" s="250"/>
      <c r="F59" s="63"/>
      <c r="G59" s="63"/>
      <c r="H59" s="72"/>
      <c r="I59" s="63"/>
      <c r="J59" s="63"/>
      <c r="K59" s="72"/>
      <c r="L59" s="63"/>
      <c r="M59" s="63"/>
      <c r="N59" s="72"/>
      <c r="O59" s="63"/>
      <c r="P59" s="63"/>
      <c r="Q59" s="72"/>
      <c r="R59" s="63"/>
      <c r="S59" s="63"/>
      <c r="T59" s="72"/>
    </row>
    <row r="60" spans="5:20" s="37" customFormat="1">
      <c r="E60" s="250"/>
      <c r="F60" s="63"/>
      <c r="G60" s="63"/>
      <c r="H60" s="72"/>
      <c r="I60" s="63"/>
      <c r="J60" s="63"/>
      <c r="K60" s="72"/>
      <c r="L60" s="63"/>
      <c r="M60" s="63"/>
      <c r="N60" s="72"/>
      <c r="O60" s="63"/>
      <c r="P60" s="63"/>
      <c r="Q60" s="72"/>
      <c r="R60" s="63"/>
      <c r="S60" s="63"/>
      <c r="T60" s="72"/>
    </row>
    <row r="61" spans="5:20" s="37" customFormat="1">
      <c r="E61" s="250"/>
      <c r="F61" s="63"/>
      <c r="G61" s="63"/>
      <c r="H61" s="72"/>
      <c r="I61" s="63"/>
      <c r="J61" s="63"/>
      <c r="K61" s="72"/>
      <c r="L61" s="63"/>
      <c r="M61" s="63"/>
      <c r="N61" s="72"/>
      <c r="O61" s="63"/>
      <c r="P61" s="63"/>
      <c r="Q61" s="72"/>
      <c r="R61" s="63"/>
      <c r="S61" s="63"/>
      <c r="T61" s="72"/>
    </row>
    <row r="62" spans="5:20" s="37" customFormat="1">
      <c r="E62" s="250"/>
      <c r="F62" s="63"/>
      <c r="G62" s="63"/>
      <c r="H62" s="72"/>
      <c r="I62" s="63"/>
      <c r="J62" s="63"/>
      <c r="K62" s="72"/>
      <c r="L62" s="63"/>
      <c r="M62" s="63"/>
      <c r="N62" s="72"/>
      <c r="O62" s="63"/>
      <c r="P62" s="63"/>
      <c r="Q62" s="72"/>
      <c r="R62" s="63"/>
      <c r="S62" s="63"/>
      <c r="T62" s="72"/>
    </row>
    <row r="63" spans="5:20" s="37" customFormat="1">
      <c r="E63" s="250"/>
      <c r="F63" s="63"/>
      <c r="G63" s="63"/>
      <c r="H63" s="72"/>
      <c r="I63" s="63"/>
      <c r="J63" s="63"/>
      <c r="K63" s="72"/>
      <c r="L63" s="63"/>
      <c r="M63" s="63"/>
      <c r="N63" s="72"/>
      <c r="O63" s="63"/>
      <c r="P63" s="63"/>
      <c r="Q63" s="72"/>
      <c r="R63" s="63"/>
      <c r="S63" s="63"/>
      <c r="T63" s="72"/>
    </row>
    <row r="64" spans="5:20" s="37" customFormat="1">
      <c r="E64" s="250"/>
      <c r="F64" s="63"/>
      <c r="G64" s="63"/>
      <c r="H64" s="72"/>
      <c r="I64" s="63"/>
      <c r="J64" s="63"/>
      <c r="K64" s="72"/>
      <c r="L64" s="63"/>
      <c r="M64" s="63"/>
      <c r="N64" s="72"/>
      <c r="O64" s="63"/>
      <c r="P64" s="63"/>
      <c r="Q64" s="72"/>
      <c r="R64" s="63"/>
      <c r="S64" s="63"/>
      <c r="T64" s="72"/>
    </row>
    <row r="65" spans="5:20" s="37" customFormat="1">
      <c r="E65" s="250"/>
      <c r="F65" s="63"/>
      <c r="G65" s="63"/>
      <c r="H65" s="72"/>
      <c r="I65" s="63"/>
      <c r="J65" s="63"/>
      <c r="K65" s="72"/>
      <c r="L65" s="63"/>
      <c r="M65" s="63"/>
      <c r="N65" s="72"/>
      <c r="O65" s="63"/>
      <c r="P65" s="63"/>
      <c r="Q65" s="72"/>
      <c r="R65" s="63"/>
      <c r="S65" s="63"/>
      <c r="T65" s="72"/>
    </row>
    <row r="66" spans="5:20" s="37" customFormat="1">
      <c r="E66" s="250"/>
      <c r="F66" s="63"/>
      <c r="G66" s="63"/>
      <c r="H66" s="72"/>
      <c r="I66" s="63"/>
      <c r="J66" s="63"/>
      <c r="K66" s="72"/>
      <c r="L66" s="63"/>
      <c r="M66" s="63"/>
      <c r="N66" s="72"/>
      <c r="O66" s="63"/>
      <c r="P66" s="63"/>
      <c r="Q66" s="72"/>
      <c r="R66" s="63"/>
      <c r="S66" s="63"/>
      <c r="T66" s="72"/>
    </row>
    <row r="67" spans="5:20" s="37" customFormat="1">
      <c r="E67" s="250"/>
      <c r="F67" s="63"/>
      <c r="G67" s="63"/>
      <c r="H67" s="72"/>
      <c r="I67" s="63"/>
      <c r="J67" s="63"/>
      <c r="K67" s="72"/>
      <c r="L67" s="63"/>
      <c r="M67" s="63"/>
      <c r="N67" s="72"/>
      <c r="O67" s="63"/>
      <c r="P67" s="63"/>
      <c r="Q67" s="72"/>
      <c r="R67" s="63"/>
      <c r="S67" s="63"/>
      <c r="T67" s="72"/>
    </row>
    <row r="68" spans="5:20" s="37" customFormat="1">
      <c r="E68" s="250"/>
      <c r="F68" s="63"/>
      <c r="G68" s="63"/>
      <c r="H68" s="72"/>
      <c r="I68" s="63"/>
      <c r="J68" s="63"/>
      <c r="K68" s="72"/>
      <c r="L68" s="63"/>
      <c r="M68" s="63"/>
      <c r="N68" s="72"/>
      <c r="O68" s="63"/>
      <c r="P68" s="63"/>
      <c r="Q68" s="72"/>
      <c r="R68" s="63"/>
      <c r="S68" s="63"/>
      <c r="T68" s="72"/>
    </row>
    <row r="69" spans="5:20" s="37" customFormat="1">
      <c r="E69" s="250"/>
      <c r="F69" s="63"/>
      <c r="G69" s="63"/>
      <c r="H69" s="72"/>
      <c r="I69" s="63"/>
      <c r="J69" s="63"/>
      <c r="K69" s="72"/>
      <c r="L69" s="63"/>
      <c r="M69" s="63"/>
      <c r="N69" s="72"/>
      <c r="O69" s="63"/>
      <c r="P69" s="63"/>
      <c r="Q69" s="72"/>
      <c r="R69" s="63"/>
      <c r="S69" s="63"/>
      <c r="T69" s="72"/>
    </row>
    <row r="70" spans="5:20" s="37" customFormat="1">
      <c r="E70" s="250"/>
      <c r="F70" s="63"/>
      <c r="G70" s="63"/>
      <c r="H70" s="72"/>
      <c r="I70" s="63"/>
      <c r="J70" s="63"/>
      <c r="K70" s="72"/>
      <c r="L70" s="63"/>
      <c r="M70" s="63"/>
      <c r="N70" s="72"/>
      <c r="O70" s="63"/>
      <c r="P70" s="63"/>
      <c r="Q70" s="72"/>
      <c r="R70" s="63"/>
      <c r="S70" s="63"/>
      <c r="T70" s="72"/>
    </row>
    <row r="71" spans="5:20" s="37" customFormat="1">
      <c r="E71" s="250"/>
      <c r="F71" s="63"/>
      <c r="G71" s="63"/>
      <c r="H71" s="72"/>
      <c r="I71" s="63"/>
      <c r="J71" s="63"/>
      <c r="K71" s="72"/>
      <c r="L71" s="63"/>
      <c r="M71" s="63"/>
      <c r="N71" s="72"/>
      <c r="O71" s="63"/>
      <c r="P71" s="63"/>
      <c r="Q71" s="72"/>
      <c r="R71" s="63"/>
      <c r="S71" s="63"/>
      <c r="T71" s="72"/>
    </row>
    <row r="72" spans="5:20" s="37" customFormat="1">
      <c r="E72" s="250"/>
      <c r="F72" s="63"/>
      <c r="G72" s="63"/>
      <c r="H72" s="72"/>
      <c r="I72" s="63"/>
      <c r="J72" s="63"/>
      <c r="K72" s="72"/>
      <c r="L72" s="63"/>
      <c r="M72" s="63"/>
      <c r="N72" s="72"/>
      <c r="O72" s="63"/>
      <c r="P72" s="63"/>
      <c r="Q72" s="72"/>
      <c r="R72" s="63"/>
      <c r="S72" s="63"/>
      <c r="T72" s="72"/>
    </row>
    <row r="73" spans="5:20" s="37" customFormat="1">
      <c r="E73" s="250"/>
      <c r="F73" s="63"/>
      <c r="G73" s="63"/>
      <c r="H73" s="72"/>
      <c r="I73" s="63"/>
      <c r="J73" s="63"/>
      <c r="K73" s="72"/>
      <c r="L73" s="63"/>
      <c r="M73" s="63"/>
      <c r="N73" s="72"/>
      <c r="O73" s="63"/>
      <c r="P73" s="63"/>
      <c r="Q73" s="72"/>
      <c r="R73" s="63"/>
      <c r="S73" s="63"/>
      <c r="T73" s="72"/>
    </row>
    <row r="74" spans="5:20" s="37" customFormat="1">
      <c r="E74" s="250"/>
      <c r="F74" s="63"/>
      <c r="G74" s="63"/>
      <c r="H74" s="72"/>
      <c r="I74" s="63"/>
      <c r="J74" s="63"/>
      <c r="K74" s="72"/>
      <c r="L74" s="63"/>
      <c r="M74" s="63"/>
      <c r="N74" s="72"/>
      <c r="O74" s="63"/>
      <c r="P74" s="63"/>
      <c r="Q74" s="72"/>
      <c r="R74" s="63"/>
      <c r="S74" s="63"/>
      <c r="T74" s="72"/>
    </row>
    <row r="75" spans="5:20" s="37" customFormat="1">
      <c r="E75" s="250"/>
      <c r="F75" s="63"/>
      <c r="G75" s="63"/>
      <c r="H75" s="72"/>
      <c r="I75" s="63"/>
      <c r="J75" s="63"/>
      <c r="K75" s="72"/>
      <c r="L75" s="63"/>
      <c r="M75" s="63"/>
      <c r="N75" s="72"/>
      <c r="O75" s="63"/>
      <c r="P75" s="63"/>
      <c r="Q75" s="72"/>
      <c r="R75" s="63"/>
      <c r="S75" s="63"/>
      <c r="T75" s="72"/>
    </row>
    <row r="76" spans="5:20" s="37" customFormat="1">
      <c r="E76" s="250"/>
      <c r="F76" s="63"/>
      <c r="G76" s="63"/>
      <c r="H76" s="72"/>
      <c r="I76" s="63"/>
      <c r="J76" s="63"/>
      <c r="K76" s="72"/>
      <c r="L76" s="63"/>
      <c r="M76" s="63"/>
      <c r="N76" s="72"/>
      <c r="O76" s="63"/>
      <c r="P76" s="63"/>
      <c r="Q76" s="72"/>
      <c r="R76" s="63"/>
      <c r="S76" s="63"/>
      <c r="T76" s="72"/>
    </row>
    <row r="77" spans="5:20" s="37" customFormat="1">
      <c r="E77" s="250"/>
      <c r="F77" s="63"/>
      <c r="G77" s="63"/>
      <c r="H77" s="72"/>
      <c r="I77" s="63"/>
      <c r="J77" s="63"/>
      <c r="K77" s="72"/>
      <c r="L77" s="63"/>
      <c r="M77" s="63"/>
      <c r="N77" s="72"/>
      <c r="O77" s="63"/>
      <c r="P77" s="63"/>
      <c r="Q77" s="72"/>
      <c r="R77" s="63"/>
      <c r="S77" s="63"/>
      <c r="T77" s="72"/>
    </row>
    <row r="78" spans="5:20" s="37" customFormat="1">
      <c r="E78" s="250"/>
      <c r="F78" s="63"/>
      <c r="G78" s="63"/>
      <c r="H78" s="72"/>
      <c r="I78" s="63"/>
      <c r="J78" s="63"/>
      <c r="K78" s="72"/>
      <c r="L78" s="63"/>
      <c r="M78" s="63"/>
      <c r="N78" s="72"/>
      <c r="O78" s="63"/>
      <c r="P78" s="63"/>
      <c r="Q78" s="72"/>
      <c r="R78" s="63"/>
      <c r="S78" s="63"/>
      <c r="T78" s="72"/>
    </row>
    <row r="79" spans="5:20" s="37" customFormat="1">
      <c r="E79" s="250"/>
      <c r="F79" s="63"/>
      <c r="G79" s="63"/>
      <c r="H79" s="72"/>
      <c r="I79" s="63"/>
      <c r="J79" s="63"/>
      <c r="K79" s="72"/>
      <c r="L79" s="63"/>
      <c r="M79" s="63"/>
      <c r="N79" s="72"/>
      <c r="O79" s="63"/>
      <c r="P79" s="63"/>
      <c r="Q79" s="72"/>
      <c r="R79" s="63"/>
      <c r="S79" s="63"/>
      <c r="T79" s="72"/>
    </row>
    <row r="80" spans="5:20" s="37" customFormat="1">
      <c r="E80" s="250"/>
      <c r="F80" s="63"/>
      <c r="G80" s="63"/>
      <c r="H80" s="72"/>
      <c r="I80" s="63"/>
      <c r="J80" s="63"/>
      <c r="K80" s="72"/>
      <c r="L80" s="63"/>
      <c r="M80" s="63"/>
      <c r="N80" s="72"/>
      <c r="O80" s="63"/>
      <c r="P80" s="63"/>
      <c r="Q80" s="72"/>
      <c r="R80" s="63"/>
      <c r="S80" s="63"/>
      <c r="T80" s="72"/>
    </row>
    <row r="81" spans="5:20" s="37" customFormat="1">
      <c r="E81" s="250"/>
      <c r="F81" s="63"/>
      <c r="G81" s="63"/>
      <c r="H81" s="72"/>
      <c r="I81" s="63"/>
      <c r="J81" s="63"/>
      <c r="K81" s="72"/>
      <c r="L81" s="63"/>
      <c r="M81" s="63"/>
      <c r="N81" s="72"/>
      <c r="O81" s="63"/>
      <c r="P81" s="63"/>
      <c r="Q81" s="72"/>
      <c r="R81" s="63"/>
      <c r="S81" s="63"/>
      <c r="T81" s="72"/>
    </row>
    <row r="82" spans="5:20" s="37" customFormat="1">
      <c r="E82" s="250"/>
      <c r="F82" s="63"/>
      <c r="G82" s="63"/>
      <c r="H82" s="72"/>
      <c r="I82" s="63"/>
      <c r="J82" s="63"/>
      <c r="K82" s="72"/>
      <c r="L82" s="63"/>
      <c r="M82" s="63"/>
      <c r="N82" s="72"/>
      <c r="O82" s="63"/>
      <c r="P82" s="63"/>
      <c r="Q82" s="72"/>
      <c r="R82" s="63"/>
      <c r="S82" s="63"/>
      <c r="T82" s="72"/>
    </row>
    <row r="83" spans="5:20" s="37" customFormat="1">
      <c r="E83" s="250"/>
      <c r="F83" s="63"/>
      <c r="G83" s="63"/>
      <c r="H83" s="72"/>
      <c r="I83" s="63"/>
      <c r="J83" s="63"/>
      <c r="K83" s="72"/>
      <c r="L83" s="63"/>
      <c r="M83" s="63"/>
      <c r="N83" s="72"/>
      <c r="O83" s="63"/>
      <c r="P83" s="63"/>
      <c r="Q83" s="72"/>
      <c r="R83" s="63"/>
      <c r="S83" s="63"/>
      <c r="T83" s="72"/>
    </row>
    <row r="84" spans="5:20" s="37" customFormat="1">
      <c r="E84" s="250"/>
      <c r="F84" s="63"/>
      <c r="G84" s="63"/>
      <c r="H84" s="72"/>
      <c r="I84" s="63"/>
      <c r="J84" s="63"/>
      <c r="K84" s="72"/>
      <c r="L84" s="63"/>
      <c r="M84" s="63"/>
      <c r="N84" s="72"/>
      <c r="O84" s="63"/>
      <c r="P84" s="63"/>
      <c r="Q84" s="72"/>
      <c r="R84" s="63"/>
      <c r="S84" s="63"/>
      <c r="T84" s="72"/>
    </row>
    <row r="85" spans="5:20" s="37" customFormat="1">
      <c r="E85" s="250"/>
      <c r="F85" s="63"/>
      <c r="G85" s="63"/>
      <c r="H85" s="72"/>
      <c r="I85" s="63"/>
      <c r="J85" s="63"/>
      <c r="K85" s="72"/>
      <c r="L85" s="63"/>
      <c r="M85" s="63"/>
      <c r="N85" s="72"/>
      <c r="O85" s="63"/>
      <c r="P85" s="63"/>
      <c r="Q85" s="72"/>
      <c r="R85" s="63"/>
      <c r="S85" s="63"/>
      <c r="T85" s="72"/>
    </row>
    <row r="86" spans="5:20" s="37" customFormat="1">
      <c r="E86" s="250"/>
      <c r="F86" s="63"/>
      <c r="G86" s="63"/>
      <c r="H86" s="72"/>
      <c r="I86" s="63"/>
      <c r="J86" s="63"/>
      <c r="K86" s="72"/>
      <c r="L86" s="63"/>
      <c r="M86" s="63"/>
      <c r="N86" s="72"/>
      <c r="O86" s="63"/>
      <c r="P86" s="63"/>
      <c r="Q86" s="72"/>
      <c r="R86" s="63"/>
      <c r="S86" s="63"/>
      <c r="T86" s="72"/>
    </row>
    <row r="87" spans="5:20" s="37" customFormat="1">
      <c r="E87" s="250"/>
      <c r="F87" s="63"/>
      <c r="G87" s="63"/>
      <c r="H87" s="72"/>
      <c r="I87" s="63"/>
      <c r="J87" s="63"/>
      <c r="K87" s="72"/>
      <c r="L87" s="63"/>
      <c r="M87" s="63"/>
      <c r="N87" s="72"/>
      <c r="O87" s="63"/>
      <c r="P87" s="63"/>
      <c r="Q87" s="72"/>
      <c r="R87" s="63"/>
      <c r="S87" s="63"/>
      <c r="T87" s="72"/>
    </row>
    <row r="88" spans="5:20" s="37" customFormat="1">
      <c r="E88" s="250"/>
      <c r="F88" s="63"/>
      <c r="G88" s="63"/>
      <c r="H88" s="72"/>
      <c r="I88" s="63"/>
      <c r="J88" s="63"/>
      <c r="K88" s="72"/>
      <c r="L88" s="63"/>
      <c r="M88" s="63"/>
      <c r="N88" s="72"/>
      <c r="O88" s="63"/>
      <c r="P88" s="63"/>
      <c r="Q88" s="72"/>
      <c r="R88" s="63"/>
      <c r="S88" s="63"/>
      <c r="T88" s="72"/>
    </row>
    <row r="89" spans="5:20" s="37" customFormat="1">
      <c r="E89" s="250"/>
      <c r="F89" s="63"/>
      <c r="G89" s="63"/>
      <c r="H89" s="72"/>
      <c r="I89" s="63"/>
      <c r="J89" s="63"/>
      <c r="K89" s="72"/>
      <c r="L89" s="63"/>
      <c r="M89" s="63"/>
      <c r="N89" s="72"/>
      <c r="O89" s="63"/>
      <c r="P89" s="63"/>
      <c r="Q89" s="72"/>
      <c r="R89" s="63"/>
      <c r="S89" s="63"/>
      <c r="T89" s="72"/>
    </row>
    <row r="90" spans="5:20" s="37" customFormat="1">
      <c r="E90" s="250"/>
      <c r="F90" s="63"/>
      <c r="G90" s="63"/>
      <c r="H90" s="72"/>
      <c r="I90" s="63"/>
      <c r="J90" s="63"/>
      <c r="K90" s="72"/>
      <c r="L90" s="63"/>
      <c r="M90" s="63"/>
      <c r="N90" s="72"/>
      <c r="O90" s="63"/>
      <c r="P90" s="63"/>
      <c r="Q90" s="72"/>
      <c r="R90" s="63"/>
      <c r="S90" s="63"/>
      <c r="T90" s="72"/>
    </row>
    <row r="91" spans="5:20" s="37" customFormat="1">
      <c r="E91" s="250"/>
      <c r="F91" s="63"/>
      <c r="G91" s="63"/>
      <c r="H91" s="72"/>
      <c r="I91" s="63"/>
      <c r="J91" s="63"/>
      <c r="K91" s="72"/>
      <c r="L91" s="63"/>
      <c r="M91" s="63"/>
      <c r="N91" s="72"/>
      <c r="O91" s="63"/>
      <c r="P91" s="63"/>
      <c r="Q91" s="72"/>
      <c r="R91" s="63"/>
      <c r="S91" s="63"/>
      <c r="T91" s="72"/>
    </row>
    <row r="92" spans="5:20" s="37" customFormat="1">
      <c r="E92" s="250"/>
      <c r="F92" s="63"/>
      <c r="G92" s="63"/>
      <c r="H92" s="72"/>
      <c r="I92" s="63"/>
      <c r="J92" s="63"/>
      <c r="K92" s="72"/>
      <c r="L92" s="63"/>
      <c r="M92" s="63"/>
      <c r="N92" s="72"/>
      <c r="O92" s="63"/>
      <c r="P92" s="63"/>
      <c r="Q92" s="72"/>
      <c r="R92" s="63"/>
      <c r="S92" s="63"/>
      <c r="T92" s="72"/>
    </row>
    <row r="93" spans="5:20" s="37" customFormat="1">
      <c r="E93" s="250"/>
      <c r="F93" s="63"/>
      <c r="G93" s="63"/>
      <c r="H93" s="72"/>
      <c r="I93" s="63"/>
      <c r="J93" s="63"/>
      <c r="K93" s="72"/>
      <c r="L93" s="63"/>
      <c r="M93" s="63"/>
      <c r="N93" s="72"/>
      <c r="O93" s="63"/>
      <c r="P93" s="63"/>
      <c r="Q93" s="72"/>
      <c r="R93" s="63"/>
      <c r="S93" s="63"/>
      <c r="T93" s="72"/>
    </row>
    <row r="94" spans="5:20" s="37" customFormat="1">
      <c r="E94" s="250"/>
      <c r="F94" s="63"/>
      <c r="G94" s="63"/>
      <c r="H94" s="72"/>
      <c r="I94" s="63"/>
      <c r="J94" s="63"/>
      <c r="K94" s="72"/>
      <c r="L94" s="63"/>
      <c r="M94" s="63"/>
      <c r="N94" s="72"/>
      <c r="O94" s="63"/>
      <c r="P94" s="63"/>
      <c r="Q94" s="72"/>
      <c r="R94" s="63"/>
      <c r="S94" s="63"/>
      <c r="T94" s="72"/>
    </row>
    <row r="95" spans="5:20" s="37" customFormat="1">
      <c r="E95" s="250"/>
      <c r="F95" s="63"/>
      <c r="G95" s="63"/>
      <c r="H95" s="72"/>
      <c r="I95" s="63"/>
      <c r="J95" s="63"/>
      <c r="K95" s="72"/>
      <c r="L95" s="63"/>
      <c r="M95" s="63"/>
      <c r="N95" s="72"/>
      <c r="O95" s="63"/>
      <c r="P95" s="63"/>
      <c r="Q95" s="72"/>
      <c r="R95" s="63"/>
      <c r="S95" s="63"/>
      <c r="T95" s="72"/>
    </row>
    <row r="96" spans="5:20" s="37" customFormat="1">
      <c r="E96" s="250"/>
      <c r="F96" s="63"/>
      <c r="G96" s="63"/>
      <c r="H96" s="72"/>
      <c r="I96" s="63"/>
      <c r="J96" s="63"/>
      <c r="K96" s="72"/>
      <c r="L96" s="63"/>
      <c r="M96" s="63"/>
      <c r="N96" s="72"/>
      <c r="O96" s="63"/>
      <c r="P96" s="63"/>
      <c r="Q96" s="72"/>
      <c r="R96" s="63"/>
      <c r="S96" s="63"/>
      <c r="T96" s="72"/>
    </row>
    <row r="97" spans="5:20" s="37" customFormat="1">
      <c r="E97" s="250"/>
      <c r="F97" s="63"/>
      <c r="G97" s="63"/>
      <c r="H97" s="72"/>
      <c r="I97" s="63"/>
      <c r="J97" s="63"/>
      <c r="K97" s="72"/>
      <c r="L97" s="63"/>
      <c r="M97" s="63"/>
      <c r="N97" s="72"/>
      <c r="O97" s="63"/>
      <c r="P97" s="63"/>
      <c r="Q97" s="72"/>
      <c r="R97" s="63"/>
      <c r="S97" s="63"/>
      <c r="T97" s="72"/>
    </row>
    <row r="98" spans="5:20" s="37" customFormat="1">
      <c r="E98" s="250"/>
      <c r="F98" s="63"/>
      <c r="G98" s="63"/>
      <c r="H98" s="72"/>
      <c r="I98" s="63"/>
      <c r="J98" s="63"/>
      <c r="K98" s="72"/>
      <c r="L98" s="63"/>
      <c r="M98" s="63"/>
      <c r="N98" s="72"/>
      <c r="O98" s="63"/>
      <c r="P98" s="63"/>
      <c r="Q98" s="72"/>
      <c r="R98" s="63"/>
      <c r="S98" s="63"/>
      <c r="T98" s="72"/>
    </row>
    <row r="99" spans="5:20" s="37" customFormat="1">
      <c r="E99" s="250"/>
      <c r="F99" s="63"/>
      <c r="G99" s="63"/>
      <c r="H99" s="72"/>
      <c r="I99" s="63"/>
      <c r="J99" s="63"/>
      <c r="K99" s="72"/>
      <c r="L99" s="63"/>
      <c r="M99" s="63"/>
      <c r="N99" s="72"/>
      <c r="O99" s="63"/>
      <c r="P99" s="63"/>
      <c r="Q99" s="72"/>
      <c r="R99" s="63"/>
      <c r="S99" s="63"/>
      <c r="T99" s="72"/>
    </row>
    <row r="100" spans="5:20" s="37" customFormat="1">
      <c r="E100" s="250"/>
      <c r="F100" s="63"/>
      <c r="G100" s="63"/>
      <c r="H100" s="72"/>
      <c r="I100" s="63"/>
      <c r="J100" s="63"/>
      <c r="K100" s="72"/>
      <c r="L100" s="63"/>
      <c r="M100" s="63"/>
      <c r="N100" s="72"/>
      <c r="O100" s="63"/>
      <c r="P100" s="63"/>
      <c r="Q100" s="72"/>
      <c r="R100" s="63"/>
      <c r="S100" s="63"/>
      <c r="T100" s="72"/>
    </row>
    <row r="101" spans="5:20" s="37" customFormat="1">
      <c r="E101" s="250"/>
      <c r="F101" s="63"/>
      <c r="G101" s="63"/>
      <c r="H101" s="72"/>
      <c r="I101" s="63"/>
      <c r="J101" s="63"/>
      <c r="K101" s="72"/>
      <c r="L101" s="63"/>
      <c r="M101" s="63"/>
      <c r="N101" s="72"/>
      <c r="O101" s="63"/>
      <c r="P101" s="63"/>
      <c r="Q101" s="72"/>
      <c r="R101" s="63"/>
      <c r="S101" s="63"/>
      <c r="T101" s="72"/>
    </row>
    <row r="102" spans="5:20" s="37" customFormat="1">
      <c r="E102" s="250"/>
      <c r="F102" s="63"/>
      <c r="G102" s="63"/>
      <c r="H102" s="72"/>
      <c r="I102" s="63"/>
      <c r="J102" s="63"/>
      <c r="K102" s="72"/>
      <c r="L102" s="63"/>
      <c r="M102" s="63"/>
      <c r="N102" s="72"/>
      <c r="O102" s="63"/>
      <c r="P102" s="63"/>
      <c r="Q102" s="72"/>
      <c r="R102" s="63"/>
      <c r="S102" s="63"/>
      <c r="T102" s="72"/>
    </row>
    <row r="103" spans="5:20" s="37" customFormat="1">
      <c r="E103" s="250"/>
      <c r="F103" s="63"/>
      <c r="G103" s="63"/>
      <c r="H103" s="72"/>
      <c r="I103" s="63"/>
      <c r="J103" s="63"/>
      <c r="K103" s="72"/>
      <c r="L103" s="63"/>
      <c r="M103" s="63"/>
      <c r="N103" s="72"/>
      <c r="O103" s="63"/>
      <c r="P103" s="63"/>
      <c r="Q103" s="72"/>
      <c r="R103" s="63"/>
      <c r="S103" s="63"/>
      <c r="T103" s="72"/>
    </row>
    <row r="104" spans="5:20" s="37" customFormat="1">
      <c r="E104" s="250"/>
      <c r="F104" s="63"/>
      <c r="G104" s="63"/>
      <c r="H104" s="72"/>
      <c r="I104" s="63"/>
      <c r="J104" s="63"/>
      <c r="K104" s="72"/>
      <c r="L104" s="63"/>
      <c r="M104" s="63"/>
      <c r="N104" s="72"/>
      <c r="O104" s="63"/>
      <c r="P104" s="63"/>
      <c r="Q104" s="72"/>
      <c r="R104" s="63"/>
      <c r="S104" s="63"/>
      <c r="T104" s="72"/>
    </row>
    <row r="105" spans="5:20" s="37" customFormat="1">
      <c r="E105" s="250"/>
      <c r="F105" s="63"/>
      <c r="G105" s="63"/>
      <c r="H105" s="72"/>
      <c r="I105" s="63"/>
      <c r="J105" s="63"/>
      <c r="K105" s="72"/>
      <c r="L105" s="63"/>
      <c r="M105" s="63"/>
      <c r="N105" s="72"/>
      <c r="O105" s="63"/>
      <c r="P105" s="63"/>
      <c r="Q105" s="72"/>
      <c r="R105" s="63"/>
      <c r="S105" s="63"/>
      <c r="T105" s="72"/>
    </row>
    <row r="106" spans="5:20" s="37" customFormat="1">
      <c r="E106" s="250"/>
      <c r="F106" s="63"/>
      <c r="G106" s="63"/>
      <c r="H106" s="72"/>
      <c r="I106" s="63"/>
      <c r="J106" s="63"/>
      <c r="K106" s="72"/>
      <c r="L106" s="63"/>
      <c r="M106" s="63"/>
      <c r="N106" s="72"/>
      <c r="O106" s="63"/>
      <c r="P106" s="63"/>
      <c r="Q106" s="72"/>
      <c r="R106" s="63"/>
      <c r="S106" s="63"/>
      <c r="T106" s="72"/>
    </row>
    <row r="107" spans="5:20" s="37" customFormat="1">
      <c r="E107" s="250"/>
      <c r="F107" s="63"/>
      <c r="G107" s="63"/>
      <c r="H107" s="72"/>
      <c r="I107" s="63"/>
      <c r="J107" s="63"/>
      <c r="K107" s="72"/>
      <c r="L107" s="63"/>
      <c r="M107" s="63"/>
      <c r="N107" s="72"/>
      <c r="O107" s="63"/>
      <c r="P107" s="63"/>
      <c r="Q107" s="72"/>
      <c r="R107" s="63"/>
      <c r="S107" s="63"/>
      <c r="T107" s="72"/>
    </row>
    <row r="108" spans="5:20" s="37" customFormat="1">
      <c r="E108" s="250"/>
      <c r="F108" s="63"/>
      <c r="G108" s="63"/>
      <c r="H108" s="72"/>
      <c r="I108" s="63"/>
      <c r="J108" s="63"/>
      <c r="K108" s="72"/>
      <c r="L108" s="63"/>
      <c r="M108" s="63"/>
      <c r="N108" s="72"/>
      <c r="O108" s="63"/>
      <c r="P108" s="63"/>
      <c r="Q108" s="72"/>
      <c r="R108" s="63"/>
      <c r="S108" s="63"/>
      <c r="T108" s="72"/>
    </row>
    <row r="109" spans="5:20" s="37" customFormat="1">
      <c r="E109" s="250"/>
      <c r="F109" s="63"/>
      <c r="G109" s="63"/>
      <c r="H109" s="72"/>
      <c r="I109" s="63"/>
      <c r="J109" s="63"/>
      <c r="K109" s="72"/>
      <c r="L109" s="63"/>
      <c r="M109" s="63"/>
      <c r="N109" s="72"/>
      <c r="O109" s="63"/>
      <c r="P109" s="63"/>
      <c r="Q109" s="72"/>
      <c r="R109" s="63"/>
      <c r="S109" s="63"/>
      <c r="T109" s="72"/>
    </row>
    <row r="110" spans="5:20" s="37" customFormat="1">
      <c r="E110" s="250"/>
      <c r="F110" s="63"/>
      <c r="G110" s="63"/>
      <c r="H110" s="72"/>
      <c r="I110" s="63"/>
      <c r="J110" s="63"/>
      <c r="K110" s="72"/>
      <c r="L110" s="63"/>
      <c r="M110" s="63"/>
      <c r="N110" s="72"/>
      <c r="O110" s="63"/>
      <c r="P110" s="63"/>
      <c r="Q110" s="72"/>
      <c r="R110" s="63"/>
      <c r="S110" s="63"/>
      <c r="T110" s="72"/>
    </row>
    <row r="111" spans="5:20" s="37" customFormat="1">
      <c r="E111" s="250"/>
      <c r="F111" s="63"/>
      <c r="G111" s="63"/>
      <c r="H111" s="72"/>
      <c r="I111" s="63"/>
      <c r="J111" s="63"/>
      <c r="K111" s="72"/>
      <c r="L111" s="63"/>
      <c r="M111" s="63"/>
      <c r="N111" s="72"/>
      <c r="O111" s="63"/>
      <c r="P111" s="63"/>
      <c r="Q111" s="72"/>
      <c r="R111" s="63"/>
      <c r="S111" s="63"/>
      <c r="T111" s="72"/>
    </row>
    <row r="112" spans="5:20" s="37" customFormat="1">
      <c r="E112" s="250"/>
      <c r="F112" s="63"/>
      <c r="G112" s="63"/>
      <c r="H112" s="72"/>
      <c r="I112" s="63"/>
      <c r="J112" s="63"/>
      <c r="K112" s="72"/>
      <c r="L112" s="63"/>
      <c r="M112" s="63"/>
      <c r="N112" s="72"/>
      <c r="O112" s="63"/>
      <c r="P112" s="63"/>
      <c r="Q112" s="72"/>
      <c r="R112" s="63"/>
      <c r="S112" s="63"/>
      <c r="T112" s="72"/>
    </row>
    <row r="113" spans="5:20" s="37" customFormat="1">
      <c r="E113" s="250"/>
      <c r="F113" s="63"/>
      <c r="G113" s="63"/>
      <c r="H113" s="72"/>
      <c r="I113" s="63"/>
      <c r="J113" s="63"/>
      <c r="K113" s="72"/>
      <c r="L113" s="63"/>
      <c r="M113" s="63"/>
      <c r="N113" s="72"/>
      <c r="O113" s="63"/>
      <c r="P113" s="63"/>
      <c r="Q113" s="72"/>
      <c r="R113" s="63"/>
      <c r="S113" s="63"/>
      <c r="T113" s="72"/>
    </row>
    <row r="114" spans="5:20" s="37" customFormat="1">
      <c r="E114" s="250"/>
      <c r="F114" s="63"/>
      <c r="G114" s="63"/>
      <c r="H114" s="72"/>
      <c r="I114" s="63"/>
      <c r="J114" s="63"/>
      <c r="K114" s="72"/>
      <c r="L114" s="63"/>
      <c r="M114" s="63"/>
      <c r="N114" s="72"/>
      <c r="O114" s="63"/>
      <c r="P114" s="63"/>
      <c r="Q114" s="72"/>
      <c r="R114" s="63"/>
      <c r="S114" s="63"/>
      <c r="T114" s="72"/>
    </row>
    <row r="115" spans="5:20" s="37" customFormat="1">
      <c r="E115" s="250"/>
      <c r="F115" s="63"/>
      <c r="G115" s="63"/>
      <c r="H115" s="72"/>
      <c r="I115" s="63"/>
      <c r="J115" s="63"/>
      <c r="K115" s="72"/>
      <c r="L115" s="63"/>
      <c r="M115" s="63"/>
      <c r="N115" s="72"/>
      <c r="O115" s="63"/>
      <c r="P115" s="63"/>
      <c r="Q115" s="72"/>
      <c r="R115" s="63"/>
      <c r="S115" s="63"/>
      <c r="T115" s="72"/>
    </row>
    <row r="116" spans="5:20" s="37" customFormat="1">
      <c r="E116" s="250"/>
      <c r="F116" s="63"/>
      <c r="G116" s="63"/>
      <c r="H116" s="72"/>
      <c r="I116" s="63"/>
      <c r="J116" s="63"/>
      <c r="K116" s="72"/>
      <c r="L116" s="63"/>
      <c r="M116" s="63"/>
      <c r="N116" s="72"/>
      <c r="O116" s="63"/>
      <c r="P116" s="63"/>
      <c r="Q116" s="72"/>
      <c r="R116" s="63"/>
      <c r="S116" s="63"/>
      <c r="T116" s="72"/>
    </row>
    <row r="117" spans="5:20" s="37" customFormat="1">
      <c r="E117" s="250"/>
      <c r="F117" s="63"/>
      <c r="G117" s="63"/>
      <c r="H117" s="72"/>
      <c r="I117" s="63"/>
      <c r="J117" s="63"/>
      <c r="K117" s="72"/>
      <c r="L117" s="63"/>
      <c r="M117" s="63"/>
      <c r="N117" s="72"/>
      <c r="O117" s="63"/>
      <c r="P117" s="63"/>
      <c r="Q117" s="72"/>
      <c r="R117" s="63"/>
      <c r="S117" s="63"/>
      <c r="T117" s="72"/>
    </row>
    <row r="118" spans="5:20" s="37" customFormat="1">
      <c r="E118" s="250"/>
      <c r="F118" s="63"/>
      <c r="G118" s="63"/>
      <c r="H118" s="72"/>
      <c r="I118" s="63"/>
      <c r="J118" s="63"/>
      <c r="K118" s="72"/>
      <c r="L118" s="63"/>
      <c r="M118" s="63"/>
      <c r="N118" s="72"/>
      <c r="O118" s="63"/>
      <c r="P118" s="63"/>
      <c r="Q118" s="72"/>
      <c r="R118" s="63"/>
      <c r="S118" s="63"/>
      <c r="T118" s="72"/>
    </row>
    <row r="119" spans="5:20" s="37" customFormat="1">
      <c r="E119" s="250"/>
      <c r="F119" s="63"/>
      <c r="G119" s="63"/>
      <c r="H119" s="72"/>
      <c r="I119" s="63"/>
      <c r="J119" s="63"/>
      <c r="K119" s="72"/>
      <c r="L119" s="63"/>
      <c r="M119" s="63"/>
      <c r="N119" s="72"/>
      <c r="O119" s="63"/>
      <c r="P119" s="63"/>
      <c r="Q119" s="72"/>
      <c r="R119" s="63"/>
      <c r="S119" s="63"/>
      <c r="T119" s="72"/>
    </row>
    <row r="120" spans="5:20" s="37" customFormat="1">
      <c r="E120" s="250"/>
      <c r="F120" s="63"/>
      <c r="G120" s="63"/>
      <c r="H120" s="72"/>
      <c r="I120" s="63"/>
      <c r="J120" s="63"/>
      <c r="K120" s="72"/>
      <c r="L120" s="63"/>
      <c r="M120" s="63"/>
      <c r="N120" s="72"/>
      <c r="O120" s="63"/>
      <c r="P120" s="63"/>
      <c r="Q120" s="72"/>
      <c r="R120" s="63"/>
      <c r="S120" s="63"/>
      <c r="T120" s="72"/>
    </row>
    <row r="121" spans="5:20" s="37" customFormat="1">
      <c r="E121" s="250"/>
      <c r="F121" s="63"/>
      <c r="G121" s="63"/>
      <c r="H121" s="72"/>
      <c r="I121" s="63"/>
      <c r="J121" s="63"/>
      <c r="K121" s="72"/>
      <c r="L121" s="63"/>
      <c r="M121" s="63"/>
      <c r="N121" s="72"/>
      <c r="O121" s="63"/>
      <c r="P121" s="63"/>
      <c r="Q121" s="72"/>
      <c r="R121" s="63"/>
      <c r="S121" s="63"/>
      <c r="T121" s="72"/>
    </row>
    <row r="122" spans="5:20" s="37" customFormat="1">
      <c r="E122" s="250"/>
      <c r="F122" s="63"/>
      <c r="G122" s="63"/>
      <c r="H122" s="72"/>
      <c r="I122" s="63"/>
      <c r="J122" s="63"/>
      <c r="K122" s="72"/>
      <c r="L122" s="63"/>
      <c r="M122" s="63"/>
      <c r="N122" s="72"/>
      <c r="O122" s="63"/>
      <c r="P122" s="63"/>
      <c r="Q122" s="72"/>
      <c r="R122" s="63"/>
      <c r="S122" s="63"/>
      <c r="T122" s="72"/>
    </row>
    <row r="123" spans="5:20" s="37" customFormat="1">
      <c r="E123" s="250"/>
      <c r="F123" s="63"/>
      <c r="G123" s="63"/>
      <c r="H123" s="72"/>
      <c r="I123" s="63"/>
      <c r="J123" s="63"/>
      <c r="K123" s="72"/>
      <c r="L123" s="63"/>
      <c r="M123" s="63"/>
      <c r="N123" s="72"/>
      <c r="O123" s="63"/>
      <c r="P123" s="63"/>
      <c r="Q123" s="72"/>
      <c r="R123" s="63"/>
      <c r="S123" s="63"/>
      <c r="T123" s="72"/>
    </row>
    <row r="124" spans="5:20" s="37" customFormat="1">
      <c r="E124" s="250"/>
      <c r="F124" s="63"/>
      <c r="G124" s="63"/>
      <c r="H124" s="72"/>
      <c r="I124" s="63"/>
      <c r="J124" s="63"/>
      <c r="K124" s="72"/>
      <c r="L124" s="63"/>
      <c r="M124" s="63"/>
      <c r="N124" s="72"/>
      <c r="O124" s="63"/>
      <c r="P124" s="63"/>
      <c r="Q124" s="72"/>
      <c r="R124" s="63"/>
      <c r="S124" s="63"/>
      <c r="T124" s="72"/>
    </row>
    <row r="125" spans="5:20" s="37" customFormat="1">
      <c r="E125" s="250"/>
      <c r="F125" s="63"/>
      <c r="G125" s="63"/>
      <c r="H125" s="72"/>
      <c r="I125" s="63"/>
      <c r="J125" s="63"/>
      <c r="K125" s="72"/>
      <c r="L125" s="63"/>
      <c r="M125" s="63"/>
      <c r="N125" s="72"/>
      <c r="O125" s="63"/>
      <c r="P125" s="63"/>
      <c r="Q125" s="72"/>
      <c r="R125" s="63"/>
      <c r="S125" s="63"/>
      <c r="T125" s="72"/>
    </row>
    <row r="126" spans="5:20" s="37" customFormat="1">
      <c r="E126" s="250"/>
      <c r="F126" s="63"/>
      <c r="G126" s="63"/>
      <c r="H126" s="72"/>
      <c r="I126" s="63"/>
      <c r="J126" s="63"/>
      <c r="K126" s="72"/>
      <c r="L126" s="63"/>
      <c r="M126" s="63"/>
      <c r="N126" s="72"/>
      <c r="O126" s="63"/>
      <c r="P126" s="63"/>
      <c r="Q126" s="72"/>
      <c r="R126" s="63"/>
      <c r="S126" s="63"/>
      <c r="T126" s="72"/>
    </row>
    <row r="127" spans="5:20" s="37" customFormat="1">
      <c r="E127" s="250"/>
      <c r="F127" s="63"/>
      <c r="G127" s="63"/>
      <c r="H127" s="72"/>
      <c r="I127" s="63"/>
      <c r="J127" s="63"/>
      <c r="K127" s="72"/>
      <c r="L127" s="63"/>
      <c r="M127" s="63"/>
      <c r="N127" s="72"/>
      <c r="O127" s="63"/>
      <c r="P127" s="63"/>
      <c r="Q127" s="72"/>
      <c r="R127" s="63"/>
      <c r="S127" s="63"/>
      <c r="T127" s="72"/>
    </row>
    <row r="128" spans="5:20" s="37" customFormat="1">
      <c r="E128" s="250"/>
      <c r="F128" s="63"/>
      <c r="G128" s="63"/>
      <c r="H128" s="72"/>
      <c r="I128" s="63"/>
      <c r="J128" s="63"/>
      <c r="K128" s="72"/>
      <c r="L128" s="63"/>
      <c r="M128" s="63"/>
      <c r="N128" s="72"/>
      <c r="O128" s="63"/>
      <c r="P128" s="63"/>
      <c r="Q128" s="72"/>
      <c r="R128" s="63"/>
      <c r="S128" s="63"/>
      <c r="T128" s="72"/>
    </row>
    <row r="129" spans="5:20" s="37" customFormat="1">
      <c r="E129" s="250"/>
      <c r="F129" s="63"/>
      <c r="G129" s="63"/>
      <c r="H129" s="72"/>
      <c r="I129" s="63"/>
      <c r="J129" s="63"/>
      <c r="K129" s="72"/>
      <c r="L129" s="63"/>
      <c r="M129" s="63"/>
      <c r="N129" s="72"/>
      <c r="O129" s="63"/>
      <c r="P129" s="63"/>
      <c r="Q129" s="72"/>
      <c r="R129" s="63"/>
      <c r="S129" s="63"/>
      <c r="T129" s="72"/>
    </row>
    <row r="130" spans="5:20" s="37" customFormat="1">
      <c r="E130" s="250"/>
      <c r="F130" s="63"/>
      <c r="G130" s="63"/>
      <c r="H130" s="72"/>
      <c r="I130" s="63"/>
      <c r="J130" s="63"/>
      <c r="K130" s="72"/>
      <c r="L130" s="63"/>
      <c r="M130" s="63"/>
      <c r="N130" s="72"/>
      <c r="O130" s="63"/>
      <c r="P130" s="63"/>
      <c r="Q130" s="72"/>
      <c r="R130" s="63"/>
      <c r="S130" s="63"/>
      <c r="T130" s="72"/>
    </row>
    <row r="131" spans="5:20" s="37" customFormat="1">
      <c r="E131" s="250"/>
      <c r="F131" s="63"/>
      <c r="G131" s="63"/>
      <c r="H131" s="72"/>
      <c r="I131" s="63"/>
      <c r="J131" s="63"/>
      <c r="K131" s="72"/>
      <c r="L131" s="63"/>
      <c r="M131" s="63"/>
      <c r="N131" s="72"/>
      <c r="O131" s="63"/>
      <c r="P131" s="63"/>
      <c r="Q131" s="72"/>
      <c r="R131" s="63"/>
      <c r="S131" s="63"/>
      <c r="T131" s="72"/>
    </row>
    <row r="132" spans="5:20" s="37" customFormat="1">
      <c r="E132" s="250"/>
      <c r="F132" s="63"/>
      <c r="G132" s="63"/>
      <c r="H132" s="72"/>
      <c r="I132" s="63"/>
      <c r="J132" s="63"/>
      <c r="K132" s="72"/>
      <c r="L132" s="63"/>
      <c r="M132" s="63"/>
      <c r="N132" s="72"/>
      <c r="O132" s="63"/>
      <c r="P132" s="63"/>
      <c r="Q132" s="72"/>
      <c r="R132" s="63"/>
      <c r="S132" s="63"/>
      <c r="T132" s="72"/>
    </row>
    <row r="133" spans="5:20" s="37" customFormat="1">
      <c r="E133" s="250"/>
      <c r="F133" s="63"/>
      <c r="G133" s="63"/>
      <c r="H133" s="72"/>
      <c r="I133" s="63"/>
      <c r="J133" s="63"/>
      <c r="K133" s="72"/>
      <c r="L133" s="63"/>
      <c r="M133" s="63"/>
      <c r="N133" s="72"/>
      <c r="O133" s="63"/>
      <c r="P133" s="63"/>
      <c r="Q133" s="72"/>
      <c r="R133" s="63"/>
      <c r="S133" s="63"/>
      <c r="T133" s="72"/>
    </row>
    <row r="134" spans="5:20" s="37" customFormat="1">
      <c r="E134" s="250"/>
      <c r="F134" s="63"/>
      <c r="G134" s="63"/>
      <c r="H134" s="72"/>
      <c r="I134" s="63"/>
      <c r="J134" s="63"/>
      <c r="K134" s="72"/>
      <c r="L134" s="63"/>
      <c r="M134" s="63"/>
      <c r="N134" s="72"/>
      <c r="O134" s="63"/>
      <c r="P134" s="63"/>
      <c r="Q134" s="72"/>
      <c r="R134" s="63"/>
      <c r="S134" s="63"/>
      <c r="T134" s="72"/>
    </row>
    <row r="135" spans="5:20" s="37" customFormat="1">
      <c r="E135" s="250"/>
      <c r="F135" s="63"/>
      <c r="G135" s="63"/>
      <c r="H135" s="72"/>
      <c r="I135" s="63"/>
      <c r="J135" s="63"/>
      <c r="K135" s="72"/>
      <c r="L135" s="63"/>
      <c r="M135" s="63"/>
      <c r="N135" s="72"/>
      <c r="O135" s="63"/>
      <c r="P135" s="63"/>
      <c r="Q135" s="72"/>
      <c r="R135" s="63"/>
      <c r="S135" s="63"/>
      <c r="T135" s="72"/>
    </row>
    <row r="136" spans="5:20" s="37" customFormat="1">
      <c r="E136" s="250"/>
      <c r="F136" s="63"/>
      <c r="G136" s="63"/>
      <c r="H136" s="72"/>
      <c r="I136" s="63"/>
      <c r="J136" s="63"/>
      <c r="K136" s="72"/>
      <c r="L136" s="63"/>
      <c r="M136" s="63"/>
      <c r="N136" s="72"/>
      <c r="O136" s="63"/>
      <c r="P136" s="63"/>
      <c r="Q136" s="72"/>
      <c r="R136" s="63"/>
      <c r="S136" s="63"/>
      <c r="T136" s="72"/>
    </row>
    <row r="137" spans="5:20" s="37" customFormat="1">
      <c r="E137" s="250"/>
      <c r="F137" s="63"/>
      <c r="G137" s="63"/>
      <c r="H137" s="72"/>
      <c r="I137" s="63"/>
      <c r="J137" s="63"/>
      <c r="K137" s="72"/>
      <c r="L137" s="63"/>
      <c r="M137" s="63"/>
      <c r="N137" s="72"/>
      <c r="O137" s="63"/>
      <c r="P137" s="63"/>
      <c r="Q137" s="72"/>
      <c r="R137" s="63"/>
      <c r="S137" s="63"/>
      <c r="T137" s="72"/>
    </row>
    <row r="138" spans="5:20" s="37" customFormat="1">
      <c r="E138" s="250"/>
      <c r="F138" s="63"/>
      <c r="G138" s="63"/>
      <c r="H138" s="72"/>
      <c r="I138" s="63"/>
      <c r="J138" s="63"/>
      <c r="K138" s="72"/>
      <c r="L138" s="63"/>
      <c r="M138" s="63"/>
      <c r="N138" s="72"/>
      <c r="O138" s="63"/>
      <c r="P138" s="63"/>
      <c r="Q138" s="72"/>
      <c r="R138" s="63"/>
      <c r="S138" s="63"/>
      <c r="T138" s="72"/>
    </row>
    <row r="139" spans="5:20" s="37" customFormat="1">
      <c r="E139" s="250"/>
      <c r="F139" s="63"/>
      <c r="G139" s="63"/>
      <c r="H139" s="72"/>
      <c r="I139" s="63"/>
      <c r="J139" s="63"/>
      <c r="K139" s="72"/>
      <c r="L139" s="63"/>
      <c r="M139" s="63"/>
      <c r="N139" s="72"/>
      <c r="O139" s="63"/>
      <c r="P139" s="63"/>
      <c r="Q139" s="72"/>
      <c r="R139" s="63"/>
      <c r="S139" s="63"/>
      <c r="T139" s="72"/>
    </row>
    <row r="140" spans="5:20" s="37" customFormat="1">
      <c r="E140" s="250"/>
      <c r="F140" s="63"/>
      <c r="G140" s="63"/>
      <c r="H140" s="72"/>
      <c r="I140" s="63"/>
      <c r="J140" s="63"/>
      <c r="K140" s="72"/>
      <c r="L140" s="63"/>
      <c r="M140" s="63"/>
      <c r="N140" s="72"/>
      <c r="O140" s="63"/>
      <c r="P140" s="63"/>
      <c r="Q140" s="72"/>
      <c r="R140" s="63"/>
      <c r="S140" s="63"/>
      <c r="T140" s="72"/>
    </row>
    <row r="141" spans="5:20" s="37" customFormat="1">
      <c r="E141" s="250"/>
      <c r="F141" s="63"/>
      <c r="G141" s="63"/>
      <c r="H141" s="72"/>
      <c r="I141" s="63"/>
      <c r="J141" s="63"/>
      <c r="K141" s="72"/>
      <c r="L141" s="63"/>
      <c r="M141" s="63"/>
      <c r="N141" s="72"/>
      <c r="O141" s="63"/>
      <c r="P141" s="63"/>
      <c r="Q141" s="72"/>
      <c r="R141" s="63"/>
      <c r="S141" s="63"/>
      <c r="T141" s="72"/>
    </row>
    <row r="142" spans="5:20" s="37" customFormat="1">
      <c r="E142" s="250"/>
      <c r="F142" s="63"/>
      <c r="G142" s="63"/>
      <c r="H142" s="72"/>
      <c r="I142" s="63"/>
      <c r="J142" s="63"/>
      <c r="K142" s="72"/>
      <c r="L142" s="63"/>
      <c r="M142" s="63"/>
      <c r="N142" s="72"/>
      <c r="O142" s="63"/>
      <c r="P142" s="63"/>
      <c r="Q142" s="72"/>
      <c r="R142" s="63"/>
      <c r="S142" s="63"/>
      <c r="T142" s="72"/>
    </row>
    <row r="143" spans="5:20" s="37" customFormat="1">
      <c r="E143" s="250"/>
      <c r="F143" s="63"/>
      <c r="G143" s="63"/>
      <c r="H143" s="72"/>
      <c r="I143" s="63"/>
      <c r="J143" s="63"/>
      <c r="K143" s="72"/>
      <c r="L143" s="63"/>
      <c r="M143" s="63"/>
      <c r="N143" s="72"/>
      <c r="O143" s="63"/>
      <c r="P143" s="63"/>
      <c r="Q143" s="72"/>
      <c r="R143" s="63"/>
      <c r="S143" s="63"/>
      <c r="T143" s="72"/>
    </row>
    <row r="144" spans="5:20" s="37" customFormat="1">
      <c r="E144" s="250"/>
      <c r="F144" s="63"/>
      <c r="G144" s="63"/>
      <c r="H144" s="72"/>
      <c r="I144" s="63"/>
      <c r="J144" s="63"/>
      <c r="K144" s="72"/>
      <c r="L144" s="63"/>
      <c r="M144" s="63"/>
      <c r="N144" s="72"/>
      <c r="O144" s="63"/>
      <c r="P144" s="63"/>
      <c r="Q144" s="72"/>
      <c r="R144" s="63"/>
      <c r="S144" s="63"/>
      <c r="T144" s="72"/>
    </row>
    <row r="145" spans="5:20" s="37" customFormat="1">
      <c r="E145" s="250"/>
      <c r="F145" s="63"/>
      <c r="G145" s="63"/>
      <c r="H145" s="72"/>
      <c r="I145" s="63"/>
      <c r="J145" s="63"/>
      <c r="K145" s="72"/>
      <c r="L145" s="63"/>
      <c r="M145" s="63"/>
      <c r="N145" s="72"/>
      <c r="O145" s="63"/>
      <c r="P145" s="63"/>
      <c r="Q145" s="72"/>
      <c r="R145" s="63"/>
      <c r="S145" s="63"/>
      <c r="T145" s="72"/>
    </row>
    <row r="146" spans="5:20" s="37" customFormat="1">
      <c r="E146" s="250"/>
      <c r="F146" s="63"/>
      <c r="G146" s="63"/>
      <c r="H146" s="72"/>
      <c r="I146" s="63"/>
      <c r="J146" s="63"/>
      <c r="K146" s="72"/>
      <c r="L146" s="63"/>
      <c r="M146" s="63"/>
      <c r="N146" s="72"/>
      <c r="O146" s="63"/>
      <c r="P146" s="63"/>
      <c r="Q146" s="72"/>
      <c r="R146" s="63"/>
      <c r="S146" s="63"/>
      <c r="T146" s="72"/>
    </row>
    <row r="147" spans="5:20" s="37" customFormat="1">
      <c r="E147" s="250"/>
      <c r="F147" s="63"/>
      <c r="G147" s="63"/>
      <c r="H147" s="72"/>
      <c r="I147" s="63"/>
      <c r="J147" s="63"/>
      <c r="K147" s="72"/>
      <c r="L147" s="63"/>
      <c r="M147" s="63"/>
      <c r="N147" s="72"/>
      <c r="O147" s="63"/>
      <c r="P147" s="63"/>
      <c r="Q147" s="72"/>
      <c r="R147" s="63"/>
      <c r="S147" s="63"/>
      <c r="T147" s="72"/>
    </row>
    <row r="148" spans="5:20" s="37" customFormat="1">
      <c r="E148" s="250"/>
      <c r="F148" s="63"/>
      <c r="G148" s="63"/>
      <c r="H148" s="72"/>
      <c r="I148" s="63"/>
      <c r="J148" s="63"/>
      <c r="K148" s="72"/>
      <c r="L148" s="63"/>
      <c r="M148" s="63"/>
      <c r="N148" s="72"/>
      <c r="O148" s="63"/>
      <c r="P148" s="63"/>
      <c r="Q148" s="72"/>
      <c r="R148" s="63"/>
      <c r="S148" s="63"/>
      <c r="T148" s="72"/>
    </row>
    <row r="149" spans="5:20" s="37" customFormat="1">
      <c r="E149" s="250"/>
      <c r="F149" s="63"/>
      <c r="G149" s="63"/>
      <c r="H149" s="72"/>
      <c r="I149" s="63"/>
      <c r="J149" s="63"/>
      <c r="K149" s="72"/>
      <c r="L149" s="63"/>
      <c r="M149" s="63"/>
      <c r="N149" s="72"/>
      <c r="O149" s="63"/>
      <c r="P149" s="63"/>
      <c r="Q149" s="72"/>
      <c r="R149" s="63"/>
      <c r="S149" s="63"/>
      <c r="T149" s="72"/>
    </row>
    <row r="150" spans="5:20" s="37" customFormat="1">
      <c r="E150" s="250"/>
      <c r="F150" s="63"/>
      <c r="G150" s="63"/>
      <c r="H150" s="72"/>
      <c r="I150" s="63"/>
      <c r="J150" s="63"/>
      <c r="K150" s="72"/>
      <c r="L150" s="63"/>
      <c r="M150" s="63"/>
      <c r="N150" s="72"/>
      <c r="O150" s="63"/>
      <c r="P150" s="63"/>
      <c r="Q150" s="72"/>
      <c r="R150" s="63"/>
      <c r="S150" s="63"/>
      <c r="T150" s="72"/>
    </row>
    <row r="151" spans="5:20" s="37" customFormat="1">
      <c r="E151" s="250"/>
      <c r="F151" s="63"/>
      <c r="G151" s="63"/>
      <c r="H151" s="72"/>
      <c r="I151" s="63"/>
      <c r="J151" s="63"/>
      <c r="K151" s="72"/>
      <c r="L151" s="63"/>
      <c r="M151" s="63"/>
      <c r="N151" s="72"/>
      <c r="O151" s="63"/>
      <c r="P151" s="63"/>
      <c r="Q151" s="72"/>
      <c r="R151" s="63"/>
      <c r="S151" s="63"/>
      <c r="T151" s="72"/>
    </row>
    <row r="152" spans="5:20" s="37" customFormat="1">
      <c r="E152" s="250"/>
      <c r="F152" s="63"/>
      <c r="G152" s="63"/>
      <c r="H152" s="72"/>
      <c r="I152" s="63"/>
      <c r="J152" s="63"/>
      <c r="K152" s="72"/>
      <c r="L152" s="63"/>
      <c r="M152" s="63"/>
      <c r="N152" s="72"/>
      <c r="O152" s="63"/>
      <c r="P152" s="63"/>
      <c r="Q152" s="72"/>
      <c r="R152" s="63"/>
      <c r="S152" s="63"/>
      <c r="T152" s="72"/>
    </row>
    <row r="153" spans="5:20" s="37" customFormat="1">
      <c r="E153" s="250"/>
      <c r="F153" s="63"/>
      <c r="G153" s="63"/>
      <c r="H153" s="72"/>
      <c r="I153" s="63"/>
      <c r="J153" s="63"/>
      <c r="K153" s="72"/>
      <c r="L153" s="63"/>
      <c r="M153" s="63"/>
      <c r="N153" s="72"/>
      <c r="O153" s="63"/>
      <c r="P153" s="63"/>
      <c r="Q153" s="72"/>
      <c r="R153" s="63"/>
      <c r="S153" s="63"/>
      <c r="T153" s="72"/>
    </row>
    <row r="154" spans="5:20" s="37" customFormat="1">
      <c r="E154" s="250"/>
      <c r="F154" s="63"/>
      <c r="G154" s="63"/>
      <c r="H154" s="72"/>
      <c r="I154" s="63"/>
      <c r="J154" s="63"/>
      <c r="K154" s="72"/>
      <c r="L154" s="63"/>
      <c r="M154" s="63"/>
      <c r="N154" s="72"/>
      <c r="O154" s="63"/>
      <c r="P154" s="63"/>
      <c r="Q154" s="72"/>
      <c r="R154" s="63"/>
      <c r="S154" s="63"/>
      <c r="T154" s="72"/>
    </row>
    <row r="155" spans="5:20" s="37" customFormat="1">
      <c r="E155" s="250"/>
      <c r="F155" s="63"/>
      <c r="G155" s="63"/>
      <c r="H155" s="72"/>
      <c r="I155" s="63"/>
      <c r="J155" s="63"/>
      <c r="K155" s="72"/>
      <c r="L155" s="63"/>
      <c r="M155" s="63"/>
      <c r="N155" s="72"/>
      <c r="O155" s="63"/>
      <c r="P155" s="63"/>
      <c r="Q155" s="72"/>
      <c r="R155" s="63"/>
      <c r="S155" s="63"/>
      <c r="T155" s="72"/>
    </row>
    <row r="156" spans="5:20" s="37" customFormat="1">
      <c r="E156" s="250"/>
      <c r="F156" s="63"/>
      <c r="G156" s="63"/>
      <c r="H156" s="72"/>
      <c r="I156" s="63"/>
      <c r="J156" s="63"/>
      <c r="K156" s="72"/>
      <c r="L156" s="63"/>
      <c r="M156" s="63"/>
      <c r="N156" s="72"/>
      <c r="O156" s="63"/>
      <c r="P156" s="63"/>
      <c r="Q156" s="72"/>
      <c r="R156" s="63"/>
      <c r="S156" s="63"/>
      <c r="T156" s="72"/>
    </row>
    <row r="157" spans="5:20" s="37" customFormat="1">
      <c r="E157" s="250"/>
      <c r="F157" s="63"/>
      <c r="G157" s="63"/>
      <c r="H157" s="72"/>
      <c r="I157" s="63"/>
      <c r="J157" s="63"/>
      <c r="K157" s="72"/>
      <c r="L157" s="63"/>
      <c r="M157" s="63"/>
      <c r="N157" s="72"/>
      <c r="O157" s="63"/>
      <c r="P157" s="63"/>
      <c r="Q157" s="72"/>
      <c r="R157" s="63"/>
      <c r="S157" s="63"/>
      <c r="T157" s="72"/>
    </row>
    <row r="158" spans="5:20" s="37" customFormat="1">
      <c r="E158" s="250"/>
      <c r="F158" s="63"/>
      <c r="G158" s="63"/>
      <c r="H158" s="72"/>
      <c r="I158" s="63"/>
      <c r="J158" s="63"/>
      <c r="K158" s="72"/>
      <c r="L158" s="63"/>
      <c r="M158" s="63"/>
      <c r="N158" s="72"/>
      <c r="O158" s="63"/>
      <c r="P158" s="63"/>
      <c r="Q158" s="72"/>
      <c r="R158" s="63"/>
      <c r="S158" s="63"/>
      <c r="T158" s="72"/>
    </row>
    <row r="159" spans="5:20" s="37" customFormat="1">
      <c r="E159" s="250"/>
      <c r="F159" s="63"/>
      <c r="G159" s="63"/>
      <c r="H159" s="72"/>
      <c r="I159" s="63"/>
      <c r="J159" s="63"/>
      <c r="K159" s="72"/>
      <c r="L159" s="63"/>
      <c r="M159" s="63"/>
      <c r="N159" s="72"/>
      <c r="O159" s="63"/>
      <c r="P159" s="63"/>
      <c r="Q159" s="72"/>
      <c r="R159" s="63"/>
      <c r="S159" s="63"/>
      <c r="T159" s="72"/>
    </row>
    <row r="160" spans="5:20" s="37" customFormat="1">
      <c r="E160" s="250"/>
      <c r="F160" s="63"/>
      <c r="G160" s="63"/>
      <c r="H160" s="72"/>
      <c r="I160" s="63"/>
      <c r="J160" s="63"/>
      <c r="K160" s="72"/>
      <c r="L160" s="63"/>
      <c r="M160" s="63"/>
      <c r="N160" s="72"/>
      <c r="O160" s="63"/>
      <c r="P160" s="63"/>
      <c r="Q160" s="72"/>
      <c r="R160" s="63"/>
      <c r="S160" s="63"/>
      <c r="T160" s="72"/>
    </row>
    <row r="161" spans="5:20" s="37" customFormat="1">
      <c r="E161" s="250"/>
      <c r="F161" s="63"/>
      <c r="G161" s="63"/>
      <c r="H161" s="72"/>
      <c r="I161" s="63"/>
      <c r="J161" s="63"/>
      <c r="K161" s="72"/>
      <c r="L161" s="63"/>
      <c r="M161" s="63"/>
      <c r="N161" s="72"/>
      <c r="O161" s="63"/>
      <c r="P161" s="63"/>
      <c r="Q161" s="72"/>
      <c r="R161" s="63"/>
      <c r="S161" s="63"/>
      <c r="T161" s="72"/>
    </row>
    <row r="162" spans="5:20" s="37" customFormat="1">
      <c r="E162" s="250"/>
      <c r="F162" s="63"/>
      <c r="G162" s="63"/>
      <c r="H162" s="72"/>
      <c r="I162" s="63"/>
      <c r="J162" s="63"/>
      <c r="K162" s="72"/>
      <c r="L162" s="63"/>
      <c r="M162" s="63"/>
      <c r="N162" s="72"/>
      <c r="O162" s="63"/>
      <c r="P162" s="63"/>
      <c r="Q162" s="72"/>
      <c r="R162" s="63"/>
      <c r="S162" s="63"/>
      <c r="T162" s="72"/>
    </row>
    <row r="163" spans="5:20" s="37" customFormat="1">
      <c r="E163" s="250"/>
      <c r="F163" s="63"/>
      <c r="G163" s="63"/>
      <c r="H163" s="72"/>
      <c r="I163" s="63"/>
      <c r="J163" s="63"/>
      <c r="K163" s="72"/>
      <c r="L163" s="63"/>
      <c r="M163" s="63"/>
      <c r="N163" s="72"/>
      <c r="O163" s="63"/>
      <c r="P163" s="63"/>
      <c r="Q163" s="72"/>
      <c r="R163" s="63"/>
      <c r="S163" s="63"/>
      <c r="T163" s="72"/>
    </row>
    <row r="164" spans="5:20" s="37" customFormat="1">
      <c r="E164" s="250"/>
      <c r="F164" s="63"/>
      <c r="G164" s="63"/>
      <c r="H164" s="72"/>
      <c r="I164" s="63"/>
      <c r="J164" s="63"/>
      <c r="K164" s="72"/>
      <c r="L164" s="63"/>
      <c r="M164" s="63"/>
      <c r="N164" s="72"/>
      <c r="O164" s="63"/>
      <c r="P164" s="63"/>
      <c r="Q164" s="72"/>
      <c r="R164" s="63"/>
      <c r="S164" s="63"/>
      <c r="T164" s="72"/>
    </row>
    <row r="165" spans="5:20" s="37" customFormat="1">
      <c r="E165" s="250"/>
      <c r="F165" s="63"/>
      <c r="G165" s="63"/>
      <c r="H165" s="72"/>
      <c r="I165" s="63"/>
      <c r="J165" s="63"/>
      <c r="K165" s="72"/>
      <c r="L165" s="63"/>
      <c r="M165" s="63"/>
      <c r="N165" s="72"/>
      <c r="O165" s="63"/>
      <c r="P165" s="63"/>
      <c r="Q165" s="72"/>
      <c r="R165" s="63"/>
      <c r="S165" s="63"/>
      <c r="T165" s="72"/>
    </row>
    <row r="166" spans="5:20" s="37" customFormat="1">
      <c r="E166" s="250"/>
      <c r="F166" s="63"/>
      <c r="G166" s="63"/>
      <c r="H166" s="72"/>
      <c r="I166" s="63"/>
      <c r="J166" s="63"/>
      <c r="K166" s="72"/>
      <c r="L166" s="63"/>
      <c r="M166" s="63"/>
      <c r="N166" s="72"/>
      <c r="O166" s="63"/>
      <c r="P166" s="63"/>
      <c r="Q166" s="72"/>
      <c r="R166" s="63"/>
      <c r="S166" s="63"/>
      <c r="T166" s="72"/>
    </row>
    <row r="167" spans="5:20" s="37" customFormat="1">
      <c r="E167" s="250"/>
      <c r="F167" s="63"/>
      <c r="G167" s="63"/>
      <c r="H167" s="72"/>
      <c r="I167" s="63"/>
      <c r="J167" s="63"/>
      <c r="K167" s="72"/>
      <c r="L167" s="63"/>
      <c r="M167" s="63"/>
      <c r="N167" s="72"/>
      <c r="O167" s="63"/>
      <c r="P167" s="63"/>
      <c r="Q167" s="72"/>
      <c r="R167" s="63"/>
      <c r="S167" s="63"/>
      <c r="T167" s="72"/>
    </row>
    <row r="168" spans="5:20" s="37" customFormat="1">
      <c r="E168" s="250"/>
      <c r="F168" s="63"/>
      <c r="G168" s="63"/>
      <c r="H168" s="72"/>
      <c r="I168" s="63"/>
      <c r="J168" s="63"/>
      <c r="K168" s="72"/>
      <c r="L168" s="63"/>
      <c r="M168" s="63"/>
      <c r="N168" s="72"/>
      <c r="O168" s="63"/>
      <c r="P168" s="63"/>
      <c r="Q168" s="72"/>
      <c r="R168" s="63"/>
      <c r="S168" s="63"/>
      <c r="T168" s="72"/>
    </row>
    <row r="169" spans="5:20" s="37" customFormat="1">
      <c r="E169" s="250"/>
      <c r="F169" s="63"/>
      <c r="G169" s="63"/>
      <c r="H169" s="72"/>
      <c r="I169" s="63"/>
      <c r="J169" s="63"/>
      <c r="K169" s="72"/>
      <c r="L169" s="63"/>
      <c r="M169" s="63"/>
      <c r="N169" s="72"/>
      <c r="O169" s="63"/>
      <c r="P169" s="63"/>
      <c r="Q169" s="72"/>
      <c r="R169" s="63"/>
      <c r="S169" s="63"/>
      <c r="T169" s="72"/>
    </row>
    <row r="170" spans="5:20" s="37" customFormat="1">
      <c r="E170" s="250"/>
      <c r="F170" s="63"/>
      <c r="G170" s="63"/>
      <c r="H170" s="72"/>
      <c r="I170" s="63"/>
      <c r="J170" s="63"/>
      <c r="K170" s="72"/>
      <c r="L170" s="63"/>
      <c r="M170" s="63"/>
      <c r="N170" s="72"/>
      <c r="O170" s="63"/>
      <c r="P170" s="63"/>
      <c r="Q170" s="72"/>
      <c r="R170" s="63"/>
      <c r="S170" s="63"/>
      <c r="T170" s="72"/>
    </row>
    <row r="171" spans="5:20" s="37" customFormat="1">
      <c r="E171" s="250"/>
      <c r="F171" s="63"/>
      <c r="G171" s="63"/>
      <c r="H171" s="72"/>
      <c r="I171" s="63"/>
      <c r="J171" s="63"/>
      <c r="K171" s="72"/>
      <c r="L171" s="63"/>
      <c r="M171" s="63"/>
      <c r="N171" s="72"/>
      <c r="O171" s="63"/>
      <c r="P171" s="63"/>
      <c r="Q171" s="72"/>
      <c r="R171" s="63"/>
      <c r="S171" s="63"/>
      <c r="T171" s="72"/>
    </row>
    <row r="172" spans="5:20" s="37" customFormat="1">
      <c r="E172" s="250"/>
      <c r="F172" s="63"/>
      <c r="G172" s="63"/>
      <c r="H172" s="72"/>
      <c r="I172" s="63"/>
      <c r="J172" s="63"/>
      <c r="K172" s="72"/>
      <c r="L172" s="63"/>
      <c r="M172" s="63"/>
      <c r="N172" s="72"/>
      <c r="O172" s="63"/>
      <c r="P172" s="63"/>
      <c r="Q172" s="72"/>
      <c r="R172" s="63"/>
      <c r="S172" s="63"/>
      <c r="T172" s="72"/>
    </row>
    <row r="173" spans="5:20" s="37" customFormat="1">
      <c r="E173" s="250"/>
      <c r="F173" s="63"/>
      <c r="G173" s="63"/>
      <c r="H173" s="72"/>
      <c r="I173" s="63"/>
      <c r="J173" s="63"/>
      <c r="K173" s="72"/>
      <c r="L173" s="63"/>
      <c r="M173" s="63"/>
      <c r="N173" s="72"/>
      <c r="O173" s="63"/>
      <c r="P173" s="63"/>
      <c r="Q173" s="72"/>
      <c r="R173" s="63"/>
      <c r="S173" s="63"/>
      <c r="T173" s="72"/>
    </row>
    <row r="174" spans="5:20" s="37" customFormat="1">
      <c r="E174" s="250"/>
      <c r="F174" s="63"/>
      <c r="G174" s="63"/>
      <c r="H174" s="72"/>
      <c r="I174" s="63"/>
      <c r="J174" s="63"/>
      <c r="K174" s="72"/>
      <c r="L174" s="63"/>
      <c r="M174" s="63"/>
      <c r="N174" s="72"/>
      <c r="O174" s="63"/>
      <c r="P174" s="63"/>
      <c r="Q174" s="72"/>
      <c r="R174" s="63"/>
      <c r="S174" s="63"/>
      <c r="T174" s="72"/>
    </row>
    <row r="175" spans="5:20" s="37" customFormat="1">
      <c r="E175" s="250"/>
      <c r="F175" s="63"/>
      <c r="G175" s="63"/>
      <c r="H175" s="72"/>
      <c r="I175" s="63"/>
      <c r="J175" s="63"/>
      <c r="K175" s="72"/>
      <c r="L175" s="63"/>
      <c r="M175" s="63"/>
      <c r="N175" s="72"/>
      <c r="O175" s="63"/>
      <c r="P175" s="63"/>
      <c r="Q175" s="72"/>
      <c r="R175" s="63"/>
      <c r="S175" s="63"/>
      <c r="T175" s="72"/>
    </row>
    <row r="176" spans="5:20" s="37" customFormat="1">
      <c r="E176" s="250"/>
      <c r="F176" s="63"/>
      <c r="G176" s="63"/>
      <c r="H176" s="72"/>
      <c r="I176" s="63"/>
      <c r="J176" s="63"/>
      <c r="K176" s="72"/>
      <c r="L176" s="63"/>
      <c r="M176" s="63"/>
      <c r="N176" s="72"/>
      <c r="O176" s="63"/>
      <c r="P176" s="63"/>
      <c r="Q176" s="72"/>
      <c r="R176" s="63"/>
      <c r="S176" s="63"/>
      <c r="T176" s="72"/>
    </row>
    <row r="177" spans="5:20" s="37" customFormat="1">
      <c r="E177" s="250"/>
      <c r="F177" s="63"/>
      <c r="G177" s="63"/>
      <c r="H177" s="72"/>
      <c r="I177" s="63"/>
      <c r="J177" s="63"/>
      <c r="K177" s="72"/>
      <c r="L177" s="63"/>
      <c r="M177" s="63"/>
      <c r="N177" s="72"/>
      <c r="O177" s="63"/>
      <c r="P177" s="63"/>
      <c r="Q177" s="72"/>
      <c r="R177" s="63"/>
      <c r="S177" s="63"/>
      <c r="T177" s="72"/>
    </row>
    <row r="178" spans="5:20" s="37" customFormat="1">
      <c r="E178" s="250"/>
      <c r="F178" s="63"/>
      <c r="G178" s="63"/>
      <c r="H178" s="72"/>
      <c r="I178" s="63"/>
      <c r="J178" s="63"/>
      <c r="K178" s="72"/>
      <c r="L178" s="63"/>
      <c r="M178" s="63"/>
      <c r="N178" s="72"/>
      <c r="O178" s="63"/>
      <c r="P178" s="63"/>
      <c r="Q178" s="72"/>
      <c r="R178" s="63"/>
      <c r="S178" s="63"/>
      <c r="T178" s="72"/>
    </row>
  </sheetData>
  <mergeCells count="14">
    <mergeCell ref="C5:D5"/>
    <mergeCell ref="C6:D6"/>
    <mergeCell ref="F6:G6"/>
    <mergeCell ref="I6:J6"/>
    <mergeCell ref="O6:P6"/>
    <mergeCell ref="R6:S6"/>
    <mergeCell ref="U6:V6"/>
    <mergeCell ref="F5:H5"/>
    <mergeCell ref="I5:K5"/>
    <mergeCell ref="L4:N5"/>
    <mergeCell ref="O5:Q5"/>
    <mergeCell ref="R5:T5"/>
    <mergeCell ref="U5:W5"/>
    <mergeCell ref="L6:M6"/>
  </mergeCells>
  <phoneticPr fontId="0" type="noConversion"/>
  <pageMargins left="0.75" right="0.75" top="0.75" bottom="0.75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E720DE-AE97-414F-B83E-C6A911F4BE2F}"/>
</file>

<file path=customXml/itemProps2.xml><?xml version="1.0" encoding="utf-8"?>
<ds:datastoreItem xmlns:ds="http://schemas.openxmlformats.org/officeDocument/2006/customXml" ds:itemID="{3B9AA28C-2A7A-4C9E-BFB1-04764D71ECAC}"/>
</file>

<file path=customXml/itemProps3.xml><?xml version="1.0" encoding="utf-8"?>
<ds:datastoreItem xmlns:ds="http://schemas.openxmlformats.org/officeDocument/2006/customXml" ds:itemID="{AEAB3824-3640-4175-836F-337395971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M&amp;O</vt:lpstr>
      <vt:lpstr>Bonds</vt:lpstr>
      <vt:lpstr>Capital</vt:lpstr>
      <vt:lpstr>Transp.</vt:lpstr>
      <vt:lpstr>Bonds!Print_Area</vt:lpstr>
      <vt:lpstr>Summary!Print_Area</vt:lpstr>
      <vt:lpstr>Capital!Print_Titles</vt:lpstr>
      <vt:lpstr>'M&amp;O'!Print_Titles</vt:lpstr>
      <vt:lpstr>Transp.!Print_Titles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Jackie Hansman</cp:lastModifiedBy>
  <cp:lastPrinted>2018-01-23T19:43:48Z</cp:lastPrinted>
  <dcterms:created xsi:type="dcterms:W3CDTF">1999-08-06T16:56:38Z</dcterms:created>
  <dcterms:modified xsi:type="dcterms:W3CDTF">2018-02-08T22:29:31Z</dcterms:modified>
</cp:coreProperties>
</file>